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2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'work'!$A$7:$J$598</definedName>
    <definedName name="_xlnm.Print_Area" localSheetId="7">'work_ytd'!$A$7:$J$598</definedName>
    <definedName name="_xlnm.Print_Titles" localSheetId="8">'work'!$1:$6</definedName>
    <definedName name="_xlnm.Print_Titles" localSheetId="7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<sst xmlns="http://schemas.openxmlformats.org/spreadsheetml/2006/main" count="12078" uniqueCount="2294">
  <si>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</si>
  <si>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</si>
  <si>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</si>
  <si>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</si>
  <si>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</si>
  <si>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</si>
  <si>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</si>
  <si>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</si>
  <si>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</si>
  <si>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</si>
  <si>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</si>
  <si>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</si>
  <si>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</si>
  <si>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</si>
  <si>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</si>
  <si>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</si>
  <si>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</si>
  <si>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</si>
  <si>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</si>
  <si>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</si>
  <si>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</si>
  <si>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</si>
  <si>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</si>
  <si>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</si>
  <si>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</si>
  <si>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</si>
  <si>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</si>
  <si>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</si>
  <si>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</si>
  <si>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</si>
  <si>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</si>
  <si>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</si>
  <si>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</si>
  <si>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</si>
  <si>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</si>
  <si>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</si>
  <si>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</si>
  <si>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</si>
  <si>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</si>
  <si>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</si>
  <si>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</si>
  <si>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</si>
  <si>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</si>
  <si>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</si>
  <si>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</si>
  <si>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</si>
  <si>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</si>
  <si>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</si>
  <si>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</si>
  <si>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</si>
  <si>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</si>
  <si>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</si>
  <si>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</si>
  <si>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</si>
  <si>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</si>
  <si>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</si>
  <si>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</si>
  <si>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</si>
  <si>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</si>
  <si>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</si>
  <si>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</si>
  <si>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</si>
  <si>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</si>
  <si>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</si>
  <si>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</si>
  <si>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</si>
  <si>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</si>
  <si>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</si>
  <si>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</si>
  <si>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</si>
  <si>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</si>
  <si>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</si>
  <si>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</si>
  <si>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</si>
  <si>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</si>
  <si>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</si>
  <si>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</si>
  <si>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</si>
  <si>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</si>
  <si>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</si>
  <si>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</si>
  <si>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</si>
  <si>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</si>
  <si>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</si>
  <si>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</si>
  <si>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</si>
  <si>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</si>
  <si>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</si>
  <si>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</si>
  <si>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</si>
  <si>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</si>
  <si>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</si>
  <si>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</si>
  <si>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</si>
  <si>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</si>
  <si>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</si>
  <si>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</si>
  <si>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</si>
  <si>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</si>
  <si>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</si>
  <si>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</si>
  <si>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</si>
  <si>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</si>
  <si>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</si>
  <si>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</si>
  <si>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</si>
  <si>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</si>
  <si>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</si>
  <si>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</si>
  <si>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</si>
  <si>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</si>
  <si>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</si>
  <si>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</si>
  <si>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</si>
  <si>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</si>
  <si>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</si>
  <si>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</si>
  <si>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</si>
  <si>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</si>
  <si>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</si>
  <si>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</si>
  <si>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</si>
  <si>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</si>
  <si>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</si>
  <si>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</si>
  <si>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</si>
  <si>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</si>
  <si>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</si>
  <si>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</si>
  <si>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</si>
  <si>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</si>
  <si>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</si>
  <si>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</si>
  <si>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</si>
  <si>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</si>
  <si>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</si>
  <si>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</si>
  <si>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</si>
  <si>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</si>
  <si>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</si>
  <si>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</si>
  <si>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</si>
  <si>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</si>
  <si>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</si>
  <si>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</si>
  <si>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</si>
  <si>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</si>
  <si>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</si>
  <si>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</si>
  <si>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</si>
  <si>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</si>
  <si>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</si>
  <si>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</si>
  <si>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</si>
  <si>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</si>
  <si>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</si>
  <si>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</si>
  <si>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</si>
  <si>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</si>
  <si>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</si>
  <si>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</si>
  <si>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</si>
  <si>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</si>
  <si>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</si>
  <si>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</si>
  <si>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</si>
  <si>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</si>
  <si>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</si>
  <si>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</si>
  <si>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</si>
  <si>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</si>
  <si>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</si>
  <si>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</si>
  <si>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</si>
  <si>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</si>
  <si>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</si>
  <si>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</si>
  <si>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</si>
  <si>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</si>
  <si>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</si>
  <si>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</si>
  <si>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</si>
  <si>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</si>
  <si>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</si>
  <si>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</si>
  <si>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</si>
  <si>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</si>
  <si>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</si>
  <si>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</si>
  <si>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</si>
  <si>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</si>
  <si>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</si>
  <si>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</si>
  <si>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</si>
  <si>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</si>
  <si>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</si>
  <si>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</si>
  <si>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</si>
  <si>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</si>
  <si>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</si>
  <si>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</si>
  <si>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</si>
  <si>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</si>
  <si>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</si>
  <si>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</si>
  <si>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</si>
  <si>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</si>
  <si>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</si>
  <si>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</si>
  <si>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</si>
  <si>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</si>
  <si>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</si>
  <si>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</si>
  <si>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</si>
  <si>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</si>
  <si>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</si>
  <si>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</si>
  <si>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</si>
  <si>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</si>
  <si>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</si>
  <si>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</si>
  <si>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</si>
  <si>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</si>
  <si>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</si>
  <si>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</si>
  <si>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</si>
  <si>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</si>
  <si>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</si>
  <si>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</si>
  <si>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</si>
  <si>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</si>
  <si>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</si>
  <si>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</si>
  <si>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</si>
  <si>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</si>
  <si>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</si>
  <si>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</si>
  <si>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</si>
  <si>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</si>
  <si>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</si>
  <si>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</si>
  <si>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</si>
  <si>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</si>
  <si>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</si>
  <si>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</si>
  <si>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</si>
  <si>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</si>
  <si>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</si>
  <si>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</si>
  <si>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</si>
  <si>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</si>
  <si>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</si>
  <si>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</si>
  <si>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</si>
  <si>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</si>
  <si>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</si>
  <si>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</si>
  <si>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</si>
  <si>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</si>
  <si>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</si>
  <si>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</si>
  <si>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</si>
  <si>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</si>
  <si>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</si>
  <si>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</si>
  <si>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</si>
  <si>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</si>
  <si>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</si>
  <si>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</si>
  <si>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</si>
  <si>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</si>
  <si>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</si>
  <si>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</si>
  <si>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</si>
  <si>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</si>
  <si>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</si>
  <si>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</si>
  <si>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</si>
  <si>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</si>
  <si>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</si>
  <si>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</si>
  <si>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</si>
  <si>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</si>
  <si>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</si>
  <si>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</si>
  <si>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</si>
  <si>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</si>
  <si>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</si>
  <si>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</si>
  <si>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</si>
  <si>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</si>
  <si>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</si>
  <si>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</si>
  <si>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</si>
  <si>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</si>
  <si>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</si>
  <si>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</si>
  <si>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</si>
  <si>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</si>
  <si>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</si>
  <si>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</si>
  <si>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</si>
  <si>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</si>
  <si>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</si>
  <si>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</si>
  <si>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</si>
  <si>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</si>
  <si>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</si>
  <si>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</si>
  <si>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</si>
  <si>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</si>
  <si>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</si>
  <si>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</si>
  <si>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</si>
  <si>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</si>
  <si>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</si>
  <si>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</si>
  <si>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</si>
  <si>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</si>
  <si>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</si>
  <si>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</si>
  <si>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</si>
  <si>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</si>
  <si>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</si>
  <si>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</si>
  <si>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</si>
  <si>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</si>
  <si>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</si>
  <si>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</si>
  <si>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</si>
  <si>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</si>
  <si>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</si>
  <si>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</si>
  <si>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</si>
  <si>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</si>
  <si>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</si>
  <si>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</si>
  <si>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</si>
  <si>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</si>
  <si>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</si>
  <si>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</si>
  <si>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</si>
  <si>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</si>
  <si>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</si>
  <si>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</si>
  <si>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</si>
  <si>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</si>
  <si>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</si>
  <si>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</si>
  <si>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</si>
  <si>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</si>
  <si>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</si>
  <si>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</si>
  <si>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</si>
  <si>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</si>
  <si>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</si>
  <si>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</si>
  <si>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</si>
  <si>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</si>
  <si>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</si>
  <si>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</si>
  <si>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</si>
  <si>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</si>
  <si>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</si>
  <si>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</si>
  <si>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</si>
  <si>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</si>
  <si>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</si>
  <si>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</si>
  <si>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</si>
  <si>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</si>
  <si>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</si>
  <si>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</si>
  <si>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</si>
  <si>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</si>
  <si>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</si>
  <si>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</si>
  <si>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</si>
  <si>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</si>
  <si>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</si>
  <si>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</si>
  <si>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</si>
  <si>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</si>
  <si>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</si>
  <si>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</si>
  <si>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</si>
  <si>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</si>
  <si>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</si>
  <si>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</si>
  <si>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</si>
  <si>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</si>
  <si>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</si>
  <si>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</si>
  <si>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</si>
  <si>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</si>
  <si>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</si>
  <si>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</si>
  <si>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</si>
  <si>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</si>
  <si>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</si>
  <si>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</si>
  <si>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</si>
  <si>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</si>
  <si>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</si>
  <si>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</si>
  <si>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</si>
  <si>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</si>
  <si>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</si>
  <si>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</si>
  <si>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</si>
  <si>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</si>
  <si>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</si>
  <si>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</si>
  <si>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</si>
  <si>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</si>
  <si>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</si>
  <si>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</si>
  <si>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</si>
  <si>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</si>
  <si>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</si>
  <si>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</si>
  <si>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</si>
  <si>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</si>
  <si>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</si>
  <si>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</si>
  <si>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</si>
  <si>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</si>
  <si>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</si>
  <si>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</si>
  <si>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</si>
  <si>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</si>
  <si>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</si>
  <si>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</si>
  <si>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</si>
  <si>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</si>
  <si>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</si>
  <si>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</si>
  <si>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</si>
  <si>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</si>
  <si>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</si>
  <si>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</si>
  <si>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</si>
  <si>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</si>
  <si>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</si>
  <si>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</si>
  <si>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</si>
  <si>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</si>
  <si>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</si>
  <si>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</si>
  <si>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</si>
  <si>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</si>
  <si>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</si>
  <si>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</si>
  <si>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</si>
  <si>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</si>
  <si>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</si>
  <si>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</si>
  <si>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</si>
  <si>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</si>
  <si>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</si>
  <si>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</si>
  <si>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</si>
  <si>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</si>
  <si>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</si>
  <si>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</si>
  <si>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</si>
  <si>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</si>
  <si>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</si>
  <si>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</si>
  <si>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</si>
  <si>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</si>
  <si>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</si>
  <si>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</si>
  <si>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</si>
  <si>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</si>
  <si>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</si>
  <si>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</si>
  <si>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</si>
  <si>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</si>
  <si>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</si>
  <si>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</si>
  <si>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</si>
  <si>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</si>
  <si>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</si>
  <si>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</si>
  <si>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</si>
  <si>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</si>
  <si>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</si>
  <si>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</si>
  <si>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</si>
  <si>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</si>
  <si>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</si>
  <si>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</si>
  <si>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</si>
  <si>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</si>
  <si>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</si>
  <si>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</si>
  <si>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</si>
  <si>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</si>
  <si>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</si>
  <si>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</si>
  <si>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</si>
  <si>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</si>
  <si>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</si>
  <si>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</si>
  <si>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</si>
  <si>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</si>
  <si>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</si>
  <si>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</si>
  <si>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</si>
  <si>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</si>
  <si>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</si>
  <si>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</si>
  <si>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</si>
  <si>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</si>
  <si>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</si>
  <si>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</si>
  <si>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</si>
  <si>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</si>
  <si>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</si>
  <si>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</si>
  <si>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</si>
  <si>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</si>
  <si>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</si>
  <si>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</si>
  <si>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</si>
  <si>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</si>
  <si>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</si>
  <si>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</si>
  <si>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</si>
  <si>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</si>
  <si>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</si>
  <si>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</si>
  <si>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</si>
  <si>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</si>
  <si>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</si>
  <si>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</si>
  <si>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</si>
  <si>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</si>
  <si>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</si>
  <si>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</si>
  <si>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</si>
  <si>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</si>
  <si>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</si>
  <si>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</si>
  <si>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</si>
  <si>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</si>
  <si>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</si>
  <si>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</si>
  <si>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</si>
  <si>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</si>
  <si>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</si>
  <si>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</si>
  <si>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</si>
  <si>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</si>
  <si>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</si>
  <si>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</si>
  <si>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</si>
  <si>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</si>
  <si>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</si>
  <si>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</si>
  <si>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</si>
  <si>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</si>
  <si>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</si>
  <si>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</si>
  <si>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</si>
  <si>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</si>
  <si>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</si>
  <si>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</si>
  <si>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</si>
  <si>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</si>
  <si>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</si>
  <si>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</si>
  <si>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</si>
  <si>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</si>
  <si>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</si>
  <si>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</si>
  <si>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</si>
  <si>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</si>
  <si>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</si>
  <si>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</si>
  <si>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</si>
  <si>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</si>
  <si>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</si>
  <si>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</si>
  <si>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</si>
  <si>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</si>
  <si>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</si>
  <si>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</si>
  <si>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</si>
  <si>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</si>
  <si>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</si>
  <si>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</si>
  <si>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</si>
  <si>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</si>
  <si>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</si>
  <si>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</si>
  <si>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</si>
  <si>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</si>
  <si>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</si>
  <si>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</si>
  <si>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</si>
  <si>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</si>
  <si>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</si>
  <si>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</si>
  <si>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</si>
  <si>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</si>
  <si>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</si>
  <si>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</si>
  <si>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</si>
  <si>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</si>
  <si>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</si>
  <si>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</si>
  <si>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</si>
  <si>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</si>
  <si>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</si>
  <si>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</si>
  <si>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</si>
  <si>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</si>
  <si>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</si>
  <si>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</si>
  <si>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</si>
  <si>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</si>
  <si>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</si>
  <si>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</si>
  <si>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</si>
  <si>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</si>
  <si>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</si>
  <si>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</si>
  <si>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</si>
  <si>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</si>
  <si>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</si>
  <si>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</si>
  <si>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</si>
  <si>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</si>
  <si>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</si>
  <si>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</si>
  <si>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</si>
  <si>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</si>
  <si>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</si>
  <si>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</si>
  <si>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</si>
  <si>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</si>
  <si>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</si>
  <si>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</si>
  <si>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</si>
  <si>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</si>
  <si>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</si>
  <si>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</si>
  <si>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</si>
  <si>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</si>
  <si>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</si>
  <si>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</si>
  <si>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</si>
  <si>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</si>
  <si>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</si>
  <si>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</si>
  <si>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</si>
  <si>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</si>
  <si>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</si>
  <si>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</si>
  <si>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</si>
  <si>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</si>
  <si>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</si>
  <si>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</si>
  <si>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</si>
  <si>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</si>
  <si>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</si>
  <si>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</si>
  <si>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</si>
  <si>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</si>
  <si>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</si>
  <si>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</si>
  <si>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</si>
  <si>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</si>
  <si>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</si>
  <si>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</si>
  <si>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</si>
  <si>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</si>
  <si>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</si>
  <si>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</si>
  <si>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</si>
  <si>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</si>
  <si>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</si>
  <si>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</si>
  <si>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</si>
  <si>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</si>
  <si>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</si>
  <si>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</si>
  <si>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</si>
  <si>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</si>
  <si>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</si>
  <si>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</si>
  <si>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</si>
  <si>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</si>
  <si>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</si>
  <si>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</si>
  <si>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</si>
  <si>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</si>
  <si>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</si>
  <si>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</si>
  <si>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</si>
  <si>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</si>
  <si>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</si>
  <si>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</si>
  <si>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</si>
  <si>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</si>
  <si>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</si>
  <si>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</si>
  <si>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</si>
  <si>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</si>
  <si>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</si>
  <si>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</si>
  <si>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</si>
  <si>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</si>
  <si>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</si>
  <si>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</si>
  <si>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</si>
  <si>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</si>
  <si>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</si>
  <si>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</si>
  <si>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</si>
  <si>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</si>
  <si>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</si>
  <si>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</si>
  <si>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</si>
  <si>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</si>
  <si>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</si>
  <si>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</si>
  <si>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</si>
  <si>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</si>
  <si>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</si>
  <si>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</si>
  <si>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</si>
  <si>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</si>
  <si>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</si>
  <si>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</si>
  <si>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</si>
  <si>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</si>
  <si>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</si>
  <si>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</si>
  <si>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</si>
  <si>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</si>
  <si>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</si>
  <si>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</si>
  <si>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</si>
  <si>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</si>
  <si>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</si>
  <si>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</si>
  <si>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</si>
  <si>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</si>
  <si>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</si>
  <si>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</si>
  <si>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</si>
  <si>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</si>
  <si>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</si>
  <si>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</si>
  <si>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</si>
  <si>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</si>
  <si>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</si>
  <si>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</si>
  <si>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</si>
  <si>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</si>
  <si>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</si>
  <si>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</si>
  <si>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</si>
  <si>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</si>
  <si>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</si>
  <si>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</si>
  <si>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</si>
  <si>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</si>
  <si>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</si>
  <si>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</si>
  <si>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</si>
  <si>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</si>
  <si>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</si>
  <si>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</si>
  <si>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</si>
  <si>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</si>
  <si>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</si>
  <si>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</si>
  <si>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</si>
  <si>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</si>
  <si>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</si>
  <si>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</si>
  <si>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</si>
  <si>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</si>
  <si>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</si>
  <si>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</si>
  <si>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</si>
  <si>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</si>
  <si>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</si>
  <si>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</si>
  <si>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</si>
  <si>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</si>
  <si>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</si>
  <si>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</si>
  <si>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</si>
  <si>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</si>
  <si>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</si>
  <si>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</si>
  <si>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</si>
  <si>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</si>
  <si>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</si>
  <si>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</si>
  <si>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</si>
  <si>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</si>
  <si>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</si>
  <si>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</si>
  <si>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</si>
  <si>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</si>
  <si>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</si>
  <si>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</si>
  <si>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</si>
  <si>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</si>
  <si>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</si>
  <si>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</si>
  <si>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</si>
  <si>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</si>
  <si>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</si>
  <si>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</si>
  <si>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</si>
  <si>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</si>
  <si>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</si>
  <si>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</si>
  <si>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</si>
  <si>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</si>
  <si>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</si>
  <si>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</si>
  <si>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</si>
  <si>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</si>
  <si>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</si>
  <si>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</si>
  <si>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</si>
  <si>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</si>
  <si>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</si>
  <si>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</si>
  <si>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</si>
  <si>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</si>
  <si>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</si>
  <si>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</si>
  <si>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</si>
  <si>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</si>
  <si>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</si>
  <si>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</si>
  <si>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</si>
  <si>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</si>
  <si>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</si>
  <si>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</si>
  <si>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</si>
  <si>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</si>
  <si>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</si>
  <si>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</si>
  <si>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</si>
  <si>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</si>
  <si>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</si>
  <si>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</si>
  <si>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</si>
  <si>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</si>
  <si>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</si>
  <si>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</si>
  <si>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</si>
  <si>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</si>
  <si>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</si>
  <si>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</si>
  <si>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</si>
  <si>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</si>
  <si>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</si>
  <si>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</si>
  <si>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</si>
  <si>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</si>
  <si>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</si>
  <si>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</si>
  <si>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</si>
  <si>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</si>
  <si>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</si>
  <si>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</si>
  <si>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</si>
  <si>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</si>
  <si>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</si>
  <si>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</si>
  <si>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</si>
  <si>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</si>
  <si>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</si>
  <si>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</si>
  <si>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</si>
  <si>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</si>
  <si>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</si>
  <si>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</si>
  <si>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</si>
  <si>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</si>
  <si>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</si>
  <si>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</si>
  <si>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</si>
  <si>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</si>
  <si>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</si>
  <si>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</si>
  <si>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</si>
  <si>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</si>
  <si>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</si>
  <si>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</si>
  <si>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</si>
  <si>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</si>
  <si>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</si>
  <si>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</si>
  <si>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</si>
  <si>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</si>
  <si>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</si>
  <si>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</si>
  <si>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</si>
  <si>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</si>
  <si>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</si>
  <si>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</si>
  <si>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</si>
  <si>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</si>
  <si>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</si>
  <si>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</si>
  <si>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</si>
  <si>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</si>
  <si>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</si>
  <si>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</si>
  <si>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</si>
  <si>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</si>
  <si>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</si>
  <si>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</si>
  <si>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</si>
  <si>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</si>
  <si>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</si>
  <si>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</si>
  <si>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</si>
  <si>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</si>
  <si>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</si>
  <si>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</si>
  <si>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</si>
  <si>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</si>
  <si>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</si>
  <si>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</si>
  <si>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</si>
  <si>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</si>
  <si>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</si>
  <si>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</si>
  <si>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</si>
  <si>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</si>
  <si>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</si>
  <si>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</si>
  <si>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</si>
  <si>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</si>
  <si>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</si>
  <si>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</si>
  <si>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</si>
  <si>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</si>
  <si>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</si>
  <si>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</si>
  <si>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</si>
  <si>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</si>
  <si>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</si>
  <si>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</si>
  <si>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</si>
  <si>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</si>
  <si>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</si>
  <si>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</si>
  <si>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</si>
  <si>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</si>
  <si>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</si>
  <si>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</si>
  <si>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</si>
  <si>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</si>
  <si>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</si>
  <si>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</si>
  <si>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</si>
  <si>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</si>
  <si>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</si>
  <si>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</si>
  <si>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</si>
  <si>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</si>
  <si>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</si>
  <si>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</si>
  <si>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</si>
  <si>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</si>
  <si>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</si>
  <si>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</si>
  <si>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</si>
  <si>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</si>
  <si>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</si>
  <si>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</si>
  <si>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</si>
  <si>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</si>
  <si>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</si>
  <si>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</si>
  <si>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</si>
  <si>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</si>
  <si>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</si>
  <si>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</si>
  <si>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</si>
  <si>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</si>
  <si>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</si>
  <si>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</si>
  <si>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</si>
  <si>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</si>
  <si>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</si>
  <si>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</si>
  <si>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</si>
  <si>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</si>
  <si>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</si>
  <si>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</si>
  <si>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</si>
  <si>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</si>
  <si>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</si>
  <si>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</si>
  <si>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</si>
  <si>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</si>
  <si>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</si>
  <si>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</si>
  <si>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</si>
  <si>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</si>
  <si>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</si>
  <si>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</si>
  <si>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</si>
  <si>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</si>
  <si>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</si>
  <si>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</si>
  <si>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</si>
  <si>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</si>
  <si>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</si>
  <si>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</si>
  <si>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</si>
  <si>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</si>
  <si>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</si>
  <si>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</si>
  <si>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</si>
  <si>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</si>
  <si>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</si>
  <si>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</si>
  <si>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</si>
  <si>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</si>
  <si>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</si>
  <si>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</si>
  <si>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</si>
  <si>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</si>
  <si>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</si>
  <si>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</si>
  <si>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</si>
  <si>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</si>
  <si>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</si>
  <si>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</si>
  <si>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</si>
  <si>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</si>
  <si>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</si>
  <si>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</si>
  <si>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</si>
  <si>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</si>
  <si>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</si>
  <si>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</si>
  <si>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</si>
  <si>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</si>
  <si>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</si>
  <si>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</si>
  <si>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</si>
  <si>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</si>
  <si>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</si>
  <si>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</si>
  <si>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</si>
  <si>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</si>
  <si>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</si>
  <si>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</si>
  <si>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</si>
  <si>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</si>
  <si>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</si>
  <si>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</si>
  <si>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</si>
  <si>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</si>
  <si>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</si>
  <si>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</si>
  <si>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</si>
  <si>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</si>
  <si>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</si>
  <si>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</si>
  <si>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</si>
  <si>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</si>
  <si>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</si>
  <si>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</si>
  <si>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</si>
  <si>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</si>
  <si>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</si>
  <si>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</si>
  <si>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</si>
  <si>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</si>
  <si>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</si>
  <si>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</si>
  <si>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</si>
  <si>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</si>
  <si>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</si>
  <si>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</si>
  <si>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</si>
  <si>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</si>
  <si>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</si>
  <si>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</si>
  <si>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</si>
  <si>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</si>
  <si>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</si>
  <si>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</si>
  <si>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</si>
  <si>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</si>
  <si>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</si>
  <si>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</si>
  <si>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</si>
  <si>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</si>
  <si>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</si>
  <si>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</si>
  <si>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</si>
  <si>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</si>
  <si>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</si>
  <si>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</si>
  <si>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</si>
  <si>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</si>
  <si>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</si>
  <si>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</si>
  <si>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</si>
  <si>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</si>
  <si>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</si>
  <si>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</si>
  <si>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</si>
  <si>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</si>
  <si>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</si>
  <si>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</si>
  <si>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</si>
  <si>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</si>
  <si>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</si>
  <si>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</si>
  <si>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</si>
  <si>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</si>
  <si>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</si>
  <si>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</si>
  <si>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</si>
  <si>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</si>
  <si>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</si>
  <si>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</si>
  <si>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</si>
  <si>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</si>
  <si>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</si>
  <si>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</si>
  <si>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</si>
  <si>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</si>
  <si>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</si>
  <si>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</si>
  <si>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</si>
  <si>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</si>
  <si>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</si>
  <si>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</si>
  <si>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</si>
  <si>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</si>
  <si>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</si>
  <si>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</si>
  <si>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</si>
  <si>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</si>
  <si>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</si>
  <si>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</si>
  <si>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</si>
  <si>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</si>
  <si>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</si>
  <si>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</si>
  <si>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</si>
  <si>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</si>
  <si>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</si>
  <si>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</si>
  <si>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</si>
  <si>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</si>
  <si>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</si>
  <si>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</si>
  <si>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</si>
  <si>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</si>
  <si>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</si>
  <si>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</si>
  <si>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</si>
  <si>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</si>
  <si>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</si>
  <si>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</si>
  <si>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</si>
  <si>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</si>
  <si>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</si>
  <si>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</si>
  <si>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</si>
  <si>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</si>
  <si>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</si>
  <si>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</si>
  <si>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</si>
  <si>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</si>
  <si>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</si>
  <si>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</si>
  <si>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</si>
  <si>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</si>
  <si>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</si>
  <si>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</si>
  <si>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</si>
  <si>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</si>
  <si>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</si>
  <si>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</si>
  <si>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</si>
  <si>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</si>
  <si>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</si>
  <si>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</si>
  <si>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</si>
  <si>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</si>
  <si>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</si>
  <si>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</si>
  <si>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</si>
  <si>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</si>
  <si>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</si>
  <si>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</si>
  <si>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</si>
  <si>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</si>
  <si>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</si>
  <si>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</si>
  <si>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</si>
  <si>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</si>
  <si>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</si>
  <si>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</si>
  <si>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</si>
  <si>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</si>
  <si>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</si>
  <si>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</si>
  <si>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</si>
  <si>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</si>
  <si>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</si>
  <si>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</si>
  <si>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</si>
  <si>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</si>
  <si>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</si>
  <si>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</si>
  <si>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</si>
  <si>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</si>
  <si>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</si>
  <si>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</si>
  <si>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</si>
  <si>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</si>
  <si>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</si>
  <si>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</si>
  <si>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</si>
  <si>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</si>
  <si>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</si>
  <si>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</si>
  <si>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</si>
  <si>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</si>
  <si>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</si>
  <si>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</si>
  <si>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</si>
  <si>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</si>
  <si>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</si>
  <si>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</si>
  <si>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</si>
  <si>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</si>
  <si>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</si>
  <si>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</si>
  <si>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</si>
  <si>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</si>
  <si>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</si>
  <si>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</si>
  <si>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</si>
  <si>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</si>
  <si>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</si>
  <si>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</si>
  <si>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</si>
  <si>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</si>
  <si>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</si>
  <si>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</si>
  <si>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</si>
  <si>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</si>
  <si>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</si>
  <si>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</si>
  <si>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</si>
  <si>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</si>
  <si>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</si>
  <si>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</si>
  <si>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</si>
  <si>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</si>
  <si>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</si>
  <si>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</si>
  <si>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</si>
  <si>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</si>
  <si>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</si>
  <si>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</si>
  <si>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</si>
  <si>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</si>
  <si>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</si>
  <si>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</si>
  <si>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</si>
  <si>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</si>
  <si>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</si>
  <si>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</si>
  <si>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</si>
  <si>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</si>
  <si>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</si>
  <si>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</si>
  <si>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</si>
  <si>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</si>
  <si>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</si>
  <si>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</si>
  <si>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</si>
  <si>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</si>
  <si>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</si>
  <si>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</si>
  <si>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</si>
  <si>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</si>
  <si>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</si>
  <si>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</si>
  <si>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</si>
  <si>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</si>
  <si>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</si>
  <si>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</si>
  <si>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</si>
  <si>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</si>
  <si>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</si>
  <si>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</si>
  <si>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</si>
  <si>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</si>
  <si>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</si>
  <si>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</si>
  <si>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</si>
  <si>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</si>
  <si>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</si>
  <si>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</si>
  <si>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</si>
  <si>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</si>
  <si>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</si>
  <si>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</si>
  <si>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</si>
  <si>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</si>
  <si>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</si>
  <si>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</si>
  <si>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</si>
  <si>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</si>
  <si>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</si>
  <si>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</si>
  <si>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</si>
  <si>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</si>
  <si>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</si>
  <si>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</si>
  <si>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</si>
  <si>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</si>
  <si>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</si>
  <si>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</si>
  <si>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</si>
  <si>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</si>
  <si>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</si>
  <si>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</si>
  <si>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</si>
  <si>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</si>
  <si>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</si>
  <si>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</si>
  <si>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</si>
  <si>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</si>
  <si>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</si>
  <si>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</si>
  <si>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</si>
  <si>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</si>
  <si>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</si>
  <si>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</si>
  <si>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</si>
  <si>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</si>
  <si>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</si>
  <si>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</si>
  <si>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</si>
  <si>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</si>
  <si>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</si>
  <si>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</si>
  <si>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</si>
  <si>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</si>
  <si>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</si>
  <si>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</si>
  <si>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</si>
  <si>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</si>
  <si>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</si>
  <si>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</si>
  <si>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</si>
  <si>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</si>
  <si>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</si>
  <si>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</si>
  <si>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</si>
  <si>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</si>
  <si>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</si>
  <si>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</si>
  <si>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</si>
  <si>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</si>
  <si>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</si>
  <si>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</si>
  <si>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</si>
  <si>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</si>
  <si>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</si>
  <si>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</si>
  <si>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</si>
  <si>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</si>
  <si>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</si>
  <si>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</si>
  <si>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</si>
  <si>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</si>
  <si>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</si>
  <si>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</si>
  <si>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</si>
  <si>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</si>
  <si>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</si>
  <si>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</si>
  <si>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</si>
  <si>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</si>
  <si>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</si>
  <si>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</si>
  <si>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</si>
  <si>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</si>
  <si>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</si>
  <si>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</si>
  <si>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</si>
  <si>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</si>
  <si>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</si>
  <si>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</si>
  <si>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</si>
  <si>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</si>
  <si>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</si>
  <si>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</si>
  <si>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</si>
  <si>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</si>
  <si>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</si>
  <si>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</si>
  <si>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</si>
  <si>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</si>
  <si>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</si>
  <si>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</si>
  <si>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</si>
  <si>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</si>
  <si>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</si>
  <si>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</si>
  <si>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</si>
  <si>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</si>
  <si>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</si>
  <si>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</si>
  <si>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</si>
  <si>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</si>
  <si>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</si>
  <si>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</si>
  <si>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</si>
  <si>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</si>
  <si>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</si>
  <si>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</si>
  <si>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</si>
  <si>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</si>
  <si>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</si>
  <si>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</si>
  <si>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</si>
  <si>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</si>
  <si>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</si>
  <si>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</si>
  <si>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</si>
  <si>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</si>
  <si>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</si>
  <si>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</si>
  <si>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</si>
  <si>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</si>
  <si>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</si>
  <si>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</si>
  <si>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</si>
  <si>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</si>
  <si>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</si>
  <si>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</si>
  <si>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</si>
  <si>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</si>
  <si>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</si>
  <si>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</si>
  <si>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</si>
  <si>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</si>
  <si>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</si>
  <si>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</si>
  <si>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</si>
  <si>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</si>
  <si>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</si>
  <si>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</si>
  <si>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</si>
  <si>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</si>
  <si>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</si>
  <si>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</si>
  <si>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</si>
  <si>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</si>
  <si>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</si>
  <si>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</si>
  <si>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</si>
  <si>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</si>
  <si>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</si>
  <si>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</si>
  <si>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</si>
  <si>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</si>
  <si>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</si>
  <si>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</si>
  <si>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</si>
  <si>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</si>
  <si>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</si>
  <si>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</si>
  <si>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</si>
  <si>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</si>
  <si>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</si>
  <si>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</si>
  <si>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</si>
  <si>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</si>
  <si>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</si>
  <si>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</si>
  <si>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</si>
  <si>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</si>
  <si>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</si>
  <si>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</si>
  <si>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</si>
  <si>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</si>
  <si>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</si>
  <si>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</si>
  <si>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</si>
  <si>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</si>
  <si>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</si>
  <si>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</si>
  <si>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</si>
  <si>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</si>
  <si>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</si>
  <si>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</si>
  <si>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</si>
  <si>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</si>
  <si>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</si>
  <si>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</si>
  <si>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</si>
  <si>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</si>
  <si>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</si>
  <si>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</si>
  <si>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</si>
  <si>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</si>
  <si>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</si>
  <si>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</si>
  <si>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</si>
  <si>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</si>
  <si>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</si>
  <si>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</si>
  <si>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</si>
  <si>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</si>
  <si>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</si>
  <si>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</si>
  <si>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</si>
  <si>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</si>
  <si>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</si>
  <si>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</si>
  <si>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</si>
  <si>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</si>
  <si>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</si>
  <si>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</si>
  <si>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</si>
  <si>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</si>
  <si>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</si>
  <si>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</si>
  <si>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</si>
  <si>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</si>
  <si>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</si>
  <si>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</si>
  <si>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</si>
  <si>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</si>
  <si>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</si>
  <si>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</si>
  <si>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</si>
  <si>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</si>
  <si>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</si>
  <si>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</si>
  <si>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</si>
  <si>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</si>
  <si>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</si>
  <si>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</si>
  <si>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</si>
  <si>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</si>
  <si>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</si>
  <si>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</si>
  <si>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</si>
  <si>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</si>
  <si>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</si>
  <si>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</si>
  <si>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</si>
  <si>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</si>
  <si>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</si>
  <si>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</si>
  <si>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</si>
  <si>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</si>
  <si>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</si>
  <si>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</si>
  <si>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</si>
  <si>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</si>
  <si>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</si>
  <si>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</si>
  <si>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</si>
  <si>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</si>
  <si>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</si>
  <si>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</si>
  <si>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</si>
  <si>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</si>
  <si>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</si>
  <si>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</si>
  <si>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</si>
  <si>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</si>
  <si>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</si>
  <si>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</si>
  <si>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</si>
  <si>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</si>
  <si>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</si>
  <si>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</si>
  <si>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</si>
  <si>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</si>
  <si>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</si>
  <si>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</si>
  <si>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</si>
  <si>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</si>
  <si>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</si>
  <si>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</si>
  <si>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</si>
  <si>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</si>
  <si>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</si>
  <si>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</si>
  <si>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</si>
  <si>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</si>
  <si>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</si>
  <si>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</si>
  <si>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</si>
  <si>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</si>
  <si>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</si>
  <si>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</si>
  <si>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</si>
  <si>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</si>
  <si>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</si>
  <si>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</si>
  <si>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</si>
  <si>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</si>
  <si>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</si>
  <si>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</si>
  <si>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</si>
  <si>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</si>
  <si>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</si>
  <si>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</si>
  <si>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</si>
  <si>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</si>
  <si>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</si>
  <si>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</si>
  <si>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</si>
  <si>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</si>
  <si>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</si>
  <si>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</si>
  <si>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</si>
  <si>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</si>
  <si>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</si>
  <si>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</si>
  <si>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</si>
  <si>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</si>
  <si>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</si>
  <si>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</si>
  <si>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</si>
  <si>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</si>
  <si>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</si>
  <si>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</si>
  <si>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</si>
  <si>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</si>
  <si>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</si>
  <si>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</si>
  <si>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</si>
  <si>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</si>
  <si>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</si>
  <si>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</si>
  <si>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</si>
  <si>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</si>
  <si>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</si>
  <si>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</si>
  <si>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</si>
  <si>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</si>
  <si>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</si>
  <si>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</si>
  <si>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</si>
  <si>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</si>
  <si>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</si>
  <si>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</si>
  <si>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</si>
  <si>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</si>
  <si>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</si>
  <si>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</si>
  <si>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</si>
  <si>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</si>
  <si>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</si>
  <si>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</si>
  <si>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</si>
  <si>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</si>
  <si>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</si>
  <si>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</si>
  <si>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</si>
  <si>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</si>
  <si>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</si>
  <si>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</si>
  <si>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</si>
  <si>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</si>
  <si>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</si>
  <si>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</si>
  <si>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</si>
  <si>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</si>
  <si>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</si>
  <si>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</si>
  <si>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</si>
  <si>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</si>
  <si>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</si>
  <si>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</si>
  <si>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</si>
  <si>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</si>
  <si>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</si>
  <si>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</si>
  <si>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</si>
  <si>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</si>
  <si>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</si>
  <si>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</si>
  <si>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</si>
  <si>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</si>
  <si>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</si>
  <si>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</si>
  <si>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</si>
  <si>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</si>
  <si>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</si>
  <si>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</si>
  <si>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</si>
  <si>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</si>
  <si>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</si>
  <si>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</si>
  <si>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</si>
  <si>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</si>
  <si>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</si>
  <si>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</si>
  <si>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</si>
  <si>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</si>
  <si>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</si>
  <si>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</si>
  <si>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</si>
  <si>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</si>
  <si>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</si>
  <si>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</si>
  <si>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</si>
  <si>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</si>
  <si>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</si>
  <si>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</si>
  <si>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</si>
  <si>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</si>
  <si>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</si>
  <si>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</si>
  <si>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</si>
  <si>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</si>
  <si>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</si>
  <si>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</si>
  <si>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</si>
  <si>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</si>
  <si>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</si>
  <si>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</si>
  <si>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</si>
  <si>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</si>
  <si>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</si>
  <si>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</si>
  <si>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</si>
  <si>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</si>
  <si>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</si>
  <si>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</si>
  <si>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</si>
  <si>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</si>
  <si>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</si>
  <si>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</si>
  <si>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</si>
  <si>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</si>
  <si>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</si>
  <si>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</si>
  <si>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</si>
  <si>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</si>
  <si>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</si>
  <si>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</si>
  <si>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</si>
  <si>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</si>
  <si>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</si>
  <si>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</si>
  <si>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</si>
  <si>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</si>
  <si>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</si>
  <si>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</si>
  <si>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</si>
  <si>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</si>
  <si>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</si>
  <si>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</si>
  <si>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</si>
  <si>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</si>
  <si>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</si>
  <si>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</si>
  <si>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</si>
  <si>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</si>
  <si>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</si>
  <si>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</si>
  <si>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</si>
  <si>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</si>
  <si>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</si>
  <si>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</si>
  <si>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</si>
  <si>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</si>
  <si>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</si>
  <si>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</si>
  <si>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</si>
  <si>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</si>
  <si>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</si>
  <si>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</si>
  <si>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</si>
  <si>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</si>
  <si>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</si>
  <si>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</si>
  <si>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</si>
  <si>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</si>
  <si>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</si>
  <si>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</si>
  <si>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</si>
  <si>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</si>
  <si>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</si>
  <si>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</si>
  <si>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</si>
  <si>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</si>
  <si>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</si>
  <si>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</si>
  <si>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</si>
  <si>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</si>
  <si>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</si>
  <si>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</si>
  <si>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</si>
  <si>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</si>
  <si>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</si>
  <si>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</si>
  <si>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</si>
  <si>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</si>
  <si>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</si>
  <si>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</si>
  <si>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</si>
  <si>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</si>
  <si>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</si>
  <si>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</si>
  <si>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</si>
  <si>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</si>
  <si>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</si>
  <si>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</si>
  <si>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</si>
  <si>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</si>
  <si>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</si>
  <si>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</si>
  <si>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</si>
  <si>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</si>
  <si>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</si>
  <si>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</si>
  <si>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</si>
  <si>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</si>
  <si>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</si>
  <si>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</si>
  <si>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</si>
  <si>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</si>
  <si>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</si>
  <si>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</si>
  <si>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</si>
  <si>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</si>
  <si>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</si>
  <si>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</si>
  <si>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</si>
  <si>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</si>
  <si>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</si>
  <si>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</si>
  <si>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</si>
  <si>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</si>
  <si>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</si>
  <si>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</si>
  <si>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</si>
  <si>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</si>
  <si>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</si>
  <si>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</si>
  <si>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</si>
  <si>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</si>
  <si>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</si>
  <si>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</si>
  <si>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</si>
  <si>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</si>
  <si>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</si>
  <si>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</si>
  <si>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</si>
  <si>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</si>
  <si>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</si>
  <si>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</si>
  <si>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</si>
  <si>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</si>
  <si>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</si>
  <si>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</si>
  <si>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</si>
  <si>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</si>
  <si>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</si>
  <si>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</si>
  <si>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</si>
  <si>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</si>
  <si>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</si>
  <si>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</si>
  <si>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</si>
  <si>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</si>
  <si>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</si>
  <si>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</si>
  <si>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</si>
  <si>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</si>
  <si>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</si>
  <si>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</si>
  <si>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</si>
  <si>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</si>
  <si>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</si>
  <si>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</si>
  <si>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</si>
  <si>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</si>
  <si>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</si>
  <si>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</si>
  <si>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</si>
  <si>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</si>
  <si>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</si>
  <si>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</si>
  <si>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</si>
  <si>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</si>
  <si>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</si>
  <si>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</si>
  <si>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</si>
  <si>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</si>
  <si>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</si>
  <si>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</si>
  <si>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</si>
  <si>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</si>
  <si>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</si>
  <si>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</si>
  <si>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</si>
  <si>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</si>
  <si>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</si>
  <si>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</si>
  <si>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</si>
  <si>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</si>
  <si>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</si>
  <si>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</si>
  <si>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</si>
  <si>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</si>
  <si>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</si>
  <si>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</si>
  <si>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</si>
  <si>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</si>
  <si>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</si>
  <si>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</si>
  <si>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</si>
  <si>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</si>
  <si>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</si>
  <si>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</si>
  <si>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</si>
  <si>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</si>
  <si>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</si>
  <si>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</si>
  <si>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</si>
  <si>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</si>
  <si>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</si>
  <si>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</si>
  <si>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</si>
  <si>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</si>
  <si>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</si>
  <si>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</si>
  <si>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</si>
  <si>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</si>
  <si>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</si>
  <si>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</si>
  <si>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</si>
  <si>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</si>
  <si>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</si>
  <si>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</si>
  <si>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</si>
  <si>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</si>
  <si>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</si>
  <si>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</si>
  <si>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</si>
  <si>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</si>
  <si>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</si>
  <si>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</si>
  <si>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</si>
  <si>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</si>
  <si>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</si>
  <si>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</si>
  <si>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</si>
  <si>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</si>
  <si>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</si>
  <si>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</si>
  <si>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</si>
  <si>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</si>
  <si>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</si>
  <si>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</si>
  <si>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</si>
  <si>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</si>
  <si>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</si>
  <si>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</si>
  <si>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</si>
  <si>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</si>
  <si>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</si>
  <si>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</si>
  <si>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</si>
  <si>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</si>
  <si>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</si>
  <si>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</si>
  <si>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</si>
  <si>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</si>
  <si>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</si>
  <si>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</si>
  <si>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</si>
  <si>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</si>
  <si>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</si>
  <si>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</si>
  <si>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</si>
  <si>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</si>
  <si>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</si>
  <si>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</si>
  <si>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</si>
  <si>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</si>
  <si>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</si>
  <si>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</si>
  <si>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</si>
  <si>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</si>
  <si>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</si>
  <si>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</si>
  <si>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</si>
  <si>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</si>
  <si>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</si>
  <si>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</si>
  <si>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</si>
  <si>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</si>
  <si>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</si>
  <si>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</si>
  <si>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</si>
  <si>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</si>
  <si>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</si>
  <si>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</si>
  <si>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</si>
  <si>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</si>
  <si>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</si>
  <si>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</si>
  <si>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</si>
  <si>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</si>
  <si>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</si>
  <si>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</si>
  <si>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</si>
  <si>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</si>
  <si>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</si>
  <si>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</si>
  <si>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</si>
  <si>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</si>
  <si>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</si>
  <si>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</si>
  <si>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</si>
  <si>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</si>
  <si>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</si>
  <si>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</si>
  <si>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</si>
  <si>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</si>
  <si>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</si>
  <si>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</si>
  <si>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</si>
  <si>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</si>
  <si>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</si>
  <si>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</si>
  <si>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</si>
  <si>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</si>
  <si>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</si>
  <si>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</si>
  <si>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</si>
  <si>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</si>
  <si>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</si>
  <si>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</si>
  <si>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</si>
  <si>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</si>
  <si>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</si>
  <si>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</si>
  <si>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</si>
  <si>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</si>
  <si>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</si>
  <si>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</si>
  <si>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</si>
  <si>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</si>
  <si>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</si>
  <si>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</si>
  <si>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</si>
  <si>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</si>
  <si>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</si>
  <si>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</si>
  <si>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</si>
  <si>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</si>
  <si>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</si>
  <si>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</si>
  <si>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</si>
  <si>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</si>
  <si>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</si>
  <si>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</si>
  <si>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</si>
  <si>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</si>
  <si>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</si>
  <si>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</si>
  <si>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</si>
  <si>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</si>
  <si>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</si>
  <si>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</si>
  <si>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</si>
  <si>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</si>
  <si>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</si>
  <si>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</si>
  <si>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</si>
  <si>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</si>
  <si>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</si>
  <si>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</si>
  <si>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</si>
  <si>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</si>
  <si>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</si>
  <si>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</si>
  <si>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</si>
  <si>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</si>
  <si>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</si>
  <si>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</si>
  <si>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</si>
  <si>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</si>
  <si>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</si>
  <si>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</si>
  <si>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</si>
  <si>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</si>
  <si>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</si>
  <si>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</si>
  <si>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</si>
  <si>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</si>
  <si>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</si>
  <si>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</si>
  <si>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</si>
  <si>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</si>
  <si>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</si>
  <si>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</si>
  <si>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</si>
  <si>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</si>
  <si>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</si>
  <si>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</si>
  <si>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</si>
  <si>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</si>
  <si>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</si>
  <si>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</si>
  <si>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</si>
  <si>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</si>
  <si>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</si>
  <si>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</si>
  <si>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</si>
  <si>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</si>
  <si>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</si>
  <si>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</si>
  <si>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</si>
  <si>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</si>
  <si>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</si>
  <si>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</si>
  <si>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</si>
  <si>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</si>
  <si>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</si>
  <si>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</si>
  <si>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</si>
  <si>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</si>
  <si>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</si>
  <si>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</si>
  <si>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</si>
  <si>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</si>
  <si>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</si>
  <si>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</si>
  <si>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</si>
  <si>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</si>
  <si>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</si>
  <si>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</si>
  <si>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</si>
  <si>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</si>
  <si>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</si>
  <si>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</si>
  <si>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</si>
  <si>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</si>
  <si>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</si>
  <si>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</si>
  <si>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</si>
  <si>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</si>
  <si>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</si>
  <si>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</si>
  <si>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</si>
  <si>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</si>
  <si>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</si>
  <si>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</si>
  <si>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</si>
  <si>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</si>
  <si>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</si>
  <si>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</si>
  <si>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</si>
  <si>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</si>
  <si>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</si>
  <si>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</si>
  <si>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</si>
  <si>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</si>
  <si>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</si>
  <si>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</si>
  <si>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</si>
  <si>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</si>
  <si>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</si>
  <si>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</si>
  <si>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</si>
  <si>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</si>
  <si>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</si>
  <si>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</si>
  <si>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</si>
  <si>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</si>
  <si>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</si>
  <si>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</si>
  <si>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</si>
  <si>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</si>
  <si>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</si>
  <si>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</si>
  <si>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</si>
  <si>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</si>
  <si>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</si>
  <si>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</si>
  <si>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</si>
  <si>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</si>
  <si>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</si>
  <si>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</si>
  <si>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</si>
  <si>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</si>
  <si>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</si>
  <si>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</si>
  <si>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</si>
  <si>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</si>
  <si>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</si>
  <si>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</si>
  <si>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</si>
  <si>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</si>
  <si>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</si>
  <si>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</si>
  <si>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</si>
  <si>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</si>
  <si>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</si>
  <si>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</si>
  <si>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</si>
  <si>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</si>
  <si>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</si>
  <si>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</si>
  <si>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</si>
  <si>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</si>
  <si>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</si>
  <si>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</si>
  <si>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</si>
  <si>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</si>
  <si>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</si>
  <si>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</si>
  <si>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</si>
  <si>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</si>
  <si>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</si>
  <si>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</si>
  <si>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</si>
  <si>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</si>
  <si>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</si>
  <si>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</si>
  <si>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</si>
  <si>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</si>
  <si>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</si>
  <si>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</si>
  <si>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</si>
  <si>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</si>
  <si>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</si>
  <si>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</si>
  <si>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</si>
  <si>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</si>
  <si>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</si>
  <si>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</si>
  <si>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</si>
  <si>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</si>
  <si>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</si>
  <si>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</si>
  <si>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</si>
  <si>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</si>
  <si>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</si>
  <si>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</si>
  <si>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</si>
  <si>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</si>
  <si>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</si>
  <si>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</si>
  <si>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</si>
  <si>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</si>
  <si>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</si>
  <si>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</si>
  <si>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LOCH ARBOUR VILLAGE      </t>
  </si>
  <si>
    <t xml:space="preserve">ROOSEVELT BORO           </t>
  </si>
  <si>
    <t xml:space="preserve">VICTORY GARDENS BORO     </t>
  </si>
  <si>
    <t xml:space="preserve">WINFIELD TWP             </t>
  </si>
  <si>
    <t>see Hardwick Twp</t>
  </si>
  <si>
    <t xml:space="preserve">STOW CREEK TWP           </t>
  </si>
  <si>
    <t xml:space="preserve">STOCKTON BORO            </t>
  </si>
  <si>
    <t xml:space="preserve">SHILOH BORO              </t>
  </si>
  <si>
    <t>Estimated cost of construction authorized by building permits, April 2011</t>
  </si>
  <si>
    <t>Source:  New Jersey Department of Community Affairs, 6/7/11</t>
  </si>
  <si>
    <t>Estimated cost of construction authorized by building permits, January-April 2011</t>
  </si>
  <si>
    <t>April</t>
  </si>
  <si>
    <t>January-April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</si>
</sst>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4"/>
  <sheetViews>
    <sheetView zoomScalePageLayoutView="0" workbookViewId="0" topLeftCell="N1">
      <selection activeCell="V3" sqref="V3:Y552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1401</v>
      </c>
      <c r="H1" s="6" t="s">
        <v>1402</v>
      </c>
      <c r="O1" s="6" t="s">
        <v>1395</v>
      </c>
      <c r="V1" s="6" t="s">
        <v>1403</v>
      </c>
    </row>
    <row r="2" spans="1:27" ht="15.75" thickBot="1">
      <c r="A2" s="75" t="s">
        <v>1396</v>
      </c>
      <c r="B2" s="75" t="s">
        <v>1397</v>
      </c>
      <c r="C2" s="57" t="s">
        <v>2262</v>
      </c>
      <c r="D2" s="57" t="s">
        <v>1400</v>
      </c>
      <c r="E2" s="57" t="s">
        <v>1398</v>
      </c>
      <c r="F2" s="57" t="s">
        <v>1399</v>
      </c>
      <c r="G2" s="60"/>
      <c r="H2" s="75" t="s">
        <v>1396</v>
      </c>
      <c r="I2" s="75" t="s">
        <v>1397</v>
      </c>
      <c r="J2" s="57" t="s">
        <v>2262</v>
      </c>
      <c r="K2" s="57" t="s">
        <v>1400</v>
      </c>
      <c r="L2" s="57" t="s">
        <v>1398</v>
      </c>
      <c r="M2" s="57" t="s">
        <v>1399</v>
      </c>
      <c r="N2" s="74"/>
      <c r="O2" s="75" t="s">
        <v>1396</v>
      </c>
      <c r="P2" s="75" t="s">
        <v>1397</v>
      </c>
      <c r="Q2" s="57" t="s">
        <v>2262</v>
      </c>
      <c r="R2" s="57" t="s">
        <v>1400</v>
      </c>
      <c r="S2" s="57" t="s">
        <v>1398</v>
      </c>
      <c r="T2" s="57" t="s">
        <v>1399</v>
      </c>
      <c r="V2" s="75" t="s">
        <v>1396</v>
      </c>
      <c r="W2" s="75" t="s">
        <v>1397</v>
      </c>
      <c r="X2" s="57" t="s">
        <v>2262</v>
      </c>
      <c r="Y2" s="57" t="s">
        <v>1400</v>
      </c>
      <c r="Z2" s="57" t="s">
        <v>1398</v>
      </c>
      <c r="AA2" s="57" t="s">
        <v>1399</v>
      </c>
    </row>
    <row r="3" spans="1:27" ht="15.75" thickTop="1">
      <c r="A3" s="92" t="s">
        <v>263</v>
      </c>
      <c r="B3" s="93" t="s">
        <v>1129</v>
      </c>
      <c r="C3" s="93">
        <v>0</v>
      </c>
      <c r="D3" s="93">
        <f>E3+F3</f>
        <v>69013</v>
      </c>
      <c r="E3" s="93">
        <v>15600</v>
      </c>
      <c r="F3" s="93">
        <v>53413</v>
      </c>
      <c r="H3" s="92" t="s">
        <v>263</v>
      </c>
      <c r="I3" s="93" t="s">
        <v>1129</v>
      </c>
      <c r="J3" s="93">
        <v>25000</v>
      </c>
      <c r="K3" s="93">
        <f>L3+M3</f>
        <v>24848</v>
      </c>
      <c r="L3" s="93">
        <v>0</v>
      </c>
      <c r="M3" s="93">
        <v>24848</v>
      </c>
      <c r="O3" s="92" t="s">
        <v>263</v>
      </c>
      <c r="P3" s="93" t="s">
        <v>1129</v>
      </c>
      <c r="Q3" s="93">
        <v>114500</v>
      </c>
      <c r="R3" s="93">
        <f>S3+T3</f>
        <v>306675</v>
      </c>
      <c r="S3" s="93">
        <v>19300</v>
      </c>
      <c r="T3" s="93">
        <v>287375</v>
      </c>
      <c r="V3" s="92" t="s">
        <v>263</v>
      </c>
      <c r="W3" s="93" t="s">
        <v>1129</v>
      </c>
      <c r="X3" s="93">
        <v>27500</v>
      </c>
      <c r="Y3" s="93">
        <f>Z3+AA3</f>
        <v>186761</v>
      </c>
      <c r="Z3" s="93">
        <v>0</v>
      </c>
      <c r="AA3" s="93">
        <v>186761</v>
      </c>
    </row>
    <row r="4" spans="1:27" ht="15">
      <c r="A4" s="92" t="s">
        <v>266</v>
      </c>
      <c r="B4" s="93" t="s">
        <v>1374</v>
      </c>
      <c r="C4" s="93">
        <v>70000</v>
      </c>
      <c r="D4" s="93">
        <f aca="true" t="shared" si="0" ref="D4:D67">E4+F4</f>
        <v>595014</v>
      </c>
      <c r="E4" s="93">
        <v>0</v>
      </c>
      <c r="F4" s="93">
        <v>595014</v>
      </c>
      <c r="H4" s="92" t="s">
        <v>266</v>
      </c>
      <c r="I4" s="93" t="s">
        <v>1374</v>
      </c>
      <c r="J4" s="93">
        <v>19150000</v>
      </c>
      <c r="K4" s="93">
        <f aca="true" t="shared" si="1" ref="K4:K67">L4+M4</f>
        <v>8701298</v>
      </c>
      <c r="L4" s="93">
        <v>0</v>
      </c>
      <c r="M4" s="93">
        <v>8701298</v>
      </c>
      <c r="O4" s="92" t="s">
        <v>266</v>
      </c>
      <c r="P4" s="93" t="s">
        <v>1374</v>
      </c>
      <c r="Q4" s="93">
        <v>276300</v>
      </c>
      <c r="R4" s="93">
        <f aca="true" t="shared" si="2" ref="R4:R67">S4+T4</f>
        <v>1320877</v>
      </c>
      <c r="S4" s="93">
        <v>7000</v>
      </c>
      <c r="T4" s="93">
        <v>1313877</v>
      </c>
      <c r="V4" s="92" t="s">
        <v>266</v>
      </c>
      <c r="W4" s="93" t="s">
        <v>1374</v>
      </c>
      <c r="X4" s="93">
        <v>40904501</v>
      </c>
      <c r="Y4" s="93">
        <f aca="true" t="shared" si="3" ref="Y4:Y67">Z4+AA4</f>
        <v>16635461</v>
      </c>
      <c r="Z4" s="93">
        <v>1600</v>
      </c>
      <c r="AA4" s="93">
        <v>16633861</v>
      </c>
    </row>
    <row r="5" spans="1:27" ht="15">
      <c r="A5" s="92" t="s">
        <v>269</v>
      </c>
      <c r="B5" s="93" t="s">
        <v>1130</v>
      </c>
      <c r="C5" s="93">
        <v>166540</v>
      </c>
      <c r="D5" s="93">
        <f t="shared" si="0"/>
        <v>498351</v>
      </c>
      <c r="E5" s="93">
        <v>91400</v>
      </c>
      <c r="F5" s="93">
        <v>406951</v>
      </c>
      <c r="H5" s="92" t="s">
        <v>269</v>
      </c>
      <c r="I5" s="93" t="s">
        <v>1130</v>
      </c>
      <c r="J5" s="93">
        <v>0</v>
      </c>
      <c r="K5" s="93">
        <f t="shared" si="1"/>
        <v>1059300</v>
      </c>
      <c r="L5" s="93">
        <v>0</v>
      </c>
      <c r="M5" s="93">
        <v>1059300</v>
      </c>
      <c r="O5" s="92" t="s">
        <v>269</v>
      </c>
      <c r="P5" s="93" t="s">
        <v>1130</v>
      </c>
      <c r="Q5" s="93">
        <v>2976400</v>
      </c>
      <c r="R5" s="93">
        <f t="shared" si="2"/>
        <v>2442351</v>
      </c>
      <c r="S5" s="93">
        <v>1203660</v>
      </c>
      <c r="T5" s="93">
        <v>1238691</v>
      </c>
      <c r="V5" s="92" t="s">
        <v>269</v>
      </c>
      <c r="W5" s="93" t="s">
        <v>1130</v>
      </c>
      <c r="X5" s="93">
        <v>1035488</v>
      </c>
      <c r="Y5" s="93">
        <f t="shared" si="3"/>
        <v>1837339</v>
      </c>
      <c r="Z5" s="93">
        <v>513500</v>
      </c>
      <c r="AA5" s="93">
        <v>1323839</v>
      </c>
    </row>
    <row r="6" spans="1:27" ht="15">
      <c r="A6" s="92" t="s">
        <v>275</v>
      </c>
      <c r="B6" s="93" t="s">
        <v>1132</v>
      </c>
      <c r="C6" s="93">
        <v>0</v>
      </c>
      <c r="D6" s="93">
        <f t="shared" si="0"/>
        <v>74487</v>
      </c>
      <c r="E6" s="93">
        <v>41600</v>
      </c>
      <c r="F6" s="93">
        <v>32887</v>
      </c>
      <c r="H6" s="92" t="s">
        <v>275</v>
      </c>
      <c r="I6" s="93" t="s">
        <v>1132</v>
      </c>
      <c r="J6" s="93">
        <v>29800</v>
      </c>
      <c r="K6" s="93">
        <f t="shared" si="1"/>
        <v>417605</v>
      </c>
      <c r="L6" s="93">
        <v>0</v>
      </c>
      <c r="M6" s="93">
        <v>417605</v>
      </c>
      <c r="O6" s="92" t="s">
        <v>272</v>
      </c>
      <c r="P6" s="93" t="s">
        <v>1131</v>
      </c>
      <c r="Q6" s="93">
        <v>0</v>
      </c>
      <c r="R6" s="93">
        <f t="shared" si="2"/>
        <v>45400</v>
      </c>
      <c r="S6" s="93">
        <v>0</v>
      </c>
      <c r="T6" s="93">
        <v>45400</v>
      </c>
      <c r="V6" s="92" t="s">
        <v>272</v>
      </c>
      <c r="W6" s="93" t="s">
        <v>1131</v>
      </c>
      <c r="X6" s="93">
        <v>3000</v>
      </c>
      <c r="Y6" s="93">
        <f t="shared" si="3"/>
        <v>39100</v>
      </c>
      <c r="Z6" s="93">
        <v>0</v>
      </c>
      <c r="AA6" s="93">
        <v>39100</v>
      </c>
    </row>
    <row r="7" spans="1:27" ht="15">
      <c r="A7" s="92" t="s">
        <v>278</v>
      </c>
      <c r="B7" s="93" t="s">
        <v>1621</v>
      </c>
      <c r="C7" s="93">
        <v>0</v>
      </c>
      <c r="D7" s="93">
        <f t="shared" si="0"/>
        <v>36064</v>
      </c>
      <c r="E7" s="93">
        <v>0</v>
      </c>
      <c r="F7" s="93">
        <v>36064</v>
      </c>
      <c r="H7" s="92" t="s">
        <v>281</v>
      </c>
      <c r="I7" s="93" t="s">
        <v>1133</v>
      </c>
      <c r="J7" s="93">
        <v>0</v>
      </c>
      <c r="K7" s="93">
        <f t="shared" si="1"/>
        <v>13375</v>
      </c>
      <c r="L7" s="93">
        <v>0</v>
      </c>
      <c r="M7" s="93">
        <v>13375</v>
      </c>
      <c r="O7" s="92" t="s">
        <v>275</v>
      </c>
      <c r="P7" s="93" t="s">
        <v>1132</v>
      </c>
      <c r="Q7" s="93">
        <v>589151</v>
      </c>
      <c r="R7" s="93">
        <f t="shared" si="2"/>
        <v>151780</v>
      </c>
      <c r="S7" s="93">
        <v>54300</v>
      </c>
      <c r="T7" s="93">
        <v>97480</v>
      </c>
      <c r="V7" s="92" t="s">
        <v>275</v>
      </c>
      <c r="W7" s="93" t="s">
        <v>1132</v>
      </c>
      <c r="X7" s="93">
        <v>57300</v>
      </c>
      <c r="Y7" s="93">
        <f t="shared" si="3"/>
        <v>687577</v>
      </c>
      <c r="Z7" s="93">
        <v>232225</v>
      </c>
      <c r="AA7" s="93">
        <v>455352</v>
      </c>
    </row>
    <row r="8" spans="1:27" ht="15">
      <c r="A8" s="92" t="s">
        <v>281</v>
      </c>
      <c r="B8" s="93" t="s">
        <v>1133</v>
      </c>
      <c r="C8" s="93">
        <v>0</v>
      </c>
      <c r="D8" s="93">
        <f t="shared" si="0"/>
        <v>30142</v>
      </c>
      <c r="E8" s="93">
        <v>2040</v>
      </c>
      <c r="F8" s="93">
        <v>28102</v>
      </c>
      <c r="H8" s="92" t="s">
        <v>284</v>
      </c>
      <c r="I8" s="93" t="s">
        <v>1134</v>
      </c>
      <c r="J8" s="93">
        <v>13102</v>
      </c>
      <c r="K8" s="93">
        <f t="shared" si="1"/>
        <v>81600</v>
      </c>
      <c r="L8" s="93">
        <v>0</v>
      </c>
      <c r="M8" s="93">
        <v>81600</v>
      </c>
      <c r="O8" s="92" t="s">
        <v>278</v>
      </c>
      <c r="P8" s="93" t="s">
        <v>1621</v>
      </c>
      <c r="Q8" s="93">
        <v>4000</v>
      </c>
      <c r="R8" s="93">
        <f t="shared" si="2"/>
        <v>47064</v>
      </c>
      <c r="S8" s="93">
        <v>0</v>
      </c>
      <c r="T8" s="93">
        <v>47064</v>
      </c>
      <c r="V8" s="92" t="s">
        <v>278</v>
      </c>
      <c r="W8" s="93" t="s">
        <v>1621</v>
      </c>
      <c r="X8" s="93">
        <v>0</v>
      </c>
      <c r="Y8" s="93">
        <f t="shared" si="3"/>
        <v>12400</v>
      </c>
      <c r="Z8" s="93">
        <v>0</v>
      </c>
      <c r="AA8" s="93">
        <v>12400</v>
      </c>
    </row>
    <row r="9" spans="1:27" ht="15">
      <c r="A9" s="92" t="s">
        <v>284</v>
      </c>
      <c r="B9" s="93" t="s">
        <v>1134</v>
      </c>
      <c r="C9" s="93">
        <v>758900</v>
      </c>
      <c r="D9" s="93">
        <f t="shared" si="0"/>
        <v>608798</v>
      </c>
      <c r="E9" s="93">
        <v>68910</v>
      </c>
      <c r="F9" s="93">
        <v>539888</v>
      </c>
      <c r="H9" s="92" t="s">
        <v>287</v>
      </c>
      <c r="I9" s="93" t="s">
        <v>1135</v>
      </c>
      <c r="J9" s="93">
        <v>0</v>
      </c>
      <c r="K9" s="93">
        <f t="shared" si="1"/>
        <v>68900</v>
      </c>
      <c r="L9" s="93">
        <v>4000</v>
      </c>
      <c r="M9" s="93">
        <v>64900</v>
      </c>
      <c r="O9" s="92" t="s">
        <v>281</v>
      </c>
      <c r="P9" s="93" t="s">
        <v>1133</v>
      </c>
      <c r="Q9" s="93">
        <v>0</v>
      </c>
      <c r="R9" s="93">
        <f t="shared" si="2"/>
        <v>109663</v>
      </c>
      <c r="S9" s="93">
        <v>12040</v>
      </c>
      <c r="T9" s="93">
        <v>97623</v>
      </c>
      <c r="V9" s="92" t="s">
        <v>281</v>
      </c>
      <c r="W9" s="93" t="s">
        <v>1133</v>
      </c>
      <c r="X9" s="93">
        <v>0</v>
      </c>
      <c r="Y9" s="93">
        <f t="shared" si="3"/>
        <v>25926</v>
      </c>
      <c r="Z9" s="93">
        <v>0</v>
      </c>
      <c r="AA9" s="93">
        <v>25926</v>
      </c>
    </row>
    <row r="10" spans="1:27" ht="15">
      <c r="A10" s="92" t="s">
        <v>287</v>
      </c>
      <c r="B10" s="93" t="s">
        <v>1135</v>
      </c>
      <c r="C10" s="93">
        <v>0</v>
      </c>
      <c r="D10" s="93">
        <f t="shared" si="0"/>
        <v>7237</v>
      </c>
      <c r="E10" s="93">
        <v>0</v>
      </c>
      <c r="F10" s="93">
        <v>7237</v>
      </c>
      <c r="H10" s="92" t="s">
        <v>290</v>
      </c>
      <c r="I10" s="93" t="s">
        <v>1136</v>
      </c>
      <c r="J10" s="93">
        <v>0</v>
      </c>
      <c r="K10" s="93">
        <f t="shared" si="1"/>
        <v>157000</v>
      </c>
      <c r="L10" s="93">
        <v>0</v>
      </c>
      <c r="M10" s="93">
        <v>157000</v>
      </c>
      <c r="O10" s="92" t="s">
        <v>284</v>
      </c>
      <c r="P10" s="93" t="s">
        <v>1134</v>
      </c>
      <c r="Q10" s="93">
        <v>3674095</v>
      </c>
      <c r="R10" s="93">
        <f t="shared" si="2"/>
        <v>2324582</v>
      </c>
      <c r="S10" s="93">
        <v>175960</v>
      </c>
      <c r="T10" s="93">
        <v>2148622</v>
      </c>
      <c r="V10" s="92" t="s">
        <v>284</v>
      </c>
      <c r="W10" s="93" t="s">
        <v>1134</v>
      </c>
      <c r="X10" s="93">
        <v>1748344</v>
      </c>
      <c r="Y10" s="93">
        <f t="shared" si="3"/>
        <v>2853595</v>
      </c>
      <c r="Z10" s="93">
        <v>0</v>
      </c>
      <c r="AA10" s="93">
        <v>2853595</v>
      </c>
    </row>
    <row r="11" spans="1:27" ht="15">
      <c r="A11" s="92" t="s">
        <v>290</v>
      </c>
      <c r="B11" s="93" t="s">
        <v>1136</v>
      </c>
      <c r="C11" s="93">
        <v>0</v>
      </c>
      <c r="D11" s="93">
        <f t="shared" si="0"/>
        <v>15589</v>
      </c>
      <c r="E11" s="93">
        <v>0</v>
      </c>
      <c r="F11" s="93">
        <v>15589</v>
      </c>
      <c r="H11" s="92" t="s">
        <v>293</v>
      </c>
      <c r="I11" s="93" t="s">
        <v>1137</v>
      </c>
      <c r="J11" s="93">
        <v>1500</v>
      </c>
      <c r="K11" s="93">
        <f t="shared" si="1"/>
        <v>559947</v>
      </c>
      <c r="L11" s="93">
        <v>20000</v>
      </c>
      <c r="M11" s="93">
        <v>539947</v>
      </c>
      <c r="O11" s="92" t="s">
        <v>287</v>
      </c>
      <c r="P11" s="93" t="s">
        <v>1135</v>
      </c>
      <c r="Q11" s="93">
        <v>0</v>
      </c>
      <c r="R11" s="93">
        <f t="shared" si="2"/>
        <v>82778</v>
      </c>
      <c r="S11" s="93">
        <v>400</v>
      </c>
      <c r="T11" s="93">
        <v>82378</v>
      </c>
      <c r="V11" s="92" t="s">
        <v>287</v>
      </c>
      <c r="W11" s="93" t="s">
        <v>1135</v>
      </c>
      <c r="X11" s="93">
        <v>7500</v>
      </c>
      <c r="Y11" s="93">
        <f t="shared" si="3"/>
        <v>166812</v>
      </c>
      <c r="Z11" s="93">
        <v>4000</v>
      </c>
      <c r="AA11" s="93">
        <v>162812</v>
      </c>
    </row>
    <row r="12" spans="1:27" ht="15">
      <c r="A12" s="92" t="s">
        <v>293</v>
      </c>
      <c r="B12" s="93" t="s">
        <v>1137</v>
      </c>
      <c r="C12" s="93">
        <v>250650</v>
      </c>
      <c r="D12" s="93">
        <f t="shared" si="0"/>
        <v>247900</v>
      </c>
      <c r="E12" s="93">
        <v>51050</v>
      </c>
      <c r="F12" s="93">
        <v>196850</v>
      </c>
      <c r="H12" s="92" t="s">
        <v>296</v>
      </c>
      <c r="I12" s="93" t="s">
        <v>1138</v>
      </c>
      <c r="J12" s="93">
        <v>22041</v>
      </c>
      <c r="K12" s="93">
        <f t="shared" si="1"/>
        <v>2809808</v>
      </c>
      <c r="L12" s="93">
        <v>128200</v>
      </c>
      <c r="M12" s="93">
        <v>2681608</v>
      </c>
      <c r="O12" s="92" t="s">
        <v>290</v>
      </c>
      <c r="P12" s="93" t="s">
        <v>1136</v>
      </c>
      <c r="Q12" s="93">
        <v>0</v>
      </c>
      <c r="R12" s="93">
        <f t="shared" si="2"/>
        <v>429975</v>
      </c>
      <c r="S12" s="93">
        <v>9050</v>
      </c>
      <c r="T12" s="93">
        <v>420925</v>
      </c>
      <c r="V12" s="92" t="s">
        <v>290</v>
      </c>
      <c r="W12" s="93" t="s">
        <v>1136</v>
      </c>
      <c r="X12" s="93">
        <v>6100</v>
      </c>
      <c r="Y12" s="93">
        <f t="shared" si="3"/>
        <v>157000</v>
      </c>
      <c r="Z12" s="93">
        <v>0</v>
      </c>
      <c r="AA12" s="93">
        <v>157000</v>
      </c>
    </row>
    <row r="13" spans="1:27" ht="15">
      <c r="A13" s="92" t="s">
        <v>296</v>
      </c>
      <c r="B13" s="93" t="s">
        <v>1138</v>
      </c>
      <c r="C13" s="93">
        <v>867746</v>
      </c>
      <c r="D13" s="93">
        <f t="shared" si="0"/>
        <v>122332</v>
      </c>
      <c r="E13" s="93">
        <v>17550</v>
      </c>
      <c r="F13" s="93">
        <v>104782</v>
      </c>
      <c r="H13" s="92" t="s">
        <v>299</v>
      </c>
      <c r="I13" s="93" t="s">
        <v>1139</v>
      </c>
      <c r="J13" s="93">
        <v>55167</v>
      </c>
      <c r="K13" s="93">
        <f t="shared" si="1"/>
        <v>536279</v>
      </c>
      <c r="L13" s="93">
        <v>0</v>
      </c>
      <c r="M13" s="93">
        <v>536279</v>
      </c>
      <c r="O13" s="92" t="s">
        <v>293</v>
      </c>
      <c r="P13" s="93" t="s">
        <v>1137</v>
      </c>
      <c r="Q13" s="93">
        <v>697650</v>
      </c>
      <c r="R13" s="93">
        <f t="shared" si="2"/>
        <v>1229586</v>
      </c>
      <c r="S13" s="93">
        <v>273700</v>
      </c>
      <c r="T13" s="93">
        <v>955886</v>
      </c>
      <c r="V13" s="92" t="s">
        <v>293</v>
      </c>
      <c r="W13" s="93" t="s">
        <v>1137</v>
      </c>
      <c r="X13" s="93">
        <v>13500</v>
      </c>
      <c r="Y13" s="93">
        <f t="shared" si="3"/>
        <v>7197223</v>
      </c>
      <c r="Z13" s="93">
        <v>149500</v>
      </c>
      <c r="AA13" s="93">
        <v>7047723</v>
      </c>
    </row>
    <row r="14" spans="1:27" ht="15">
      <c r="A14" s="92" t="s">
        <v>299</v>
      </c>
      <c r="B14" s="93" t="s">
        <v>1139</v>
      </c>
      <c r="C14" s="93">
        <v>0</v>
      </c>
      <c r="D14" s="93">
        <f t="shared" si="0"/>
        <v>131130</v>
      </c>
      <c r="E14" s="93">
        <v>45000</v>
      </c>
      <c r="F14" s="93">
        <v>86130</v>
      </c>
      <c r="H14" s="92" t="s">
        <v>302</v>
      </c>
      <c r="I14" s="93" t="s">
        <v>1140</v>
      </c>
      <c r="J14" s="93">
        <v>0</v>
      </c>
      <c r="K14" s="93">
        <f t="shared" si="1"/>
        <v>81552</v>
      </c>
      <c r="L14" s="93">
        <v>0</v>
      </c>
      <c r="M14" s="93">
        <v>81552</v>
      </c>
      <c r="O14" s="92" t="s">
        <v>296</v>
      </c>
      <c r="P14" s="93" t="s">
        <v>1138</v>
      </c>
      <c r="Q14" s="93">
        <v>2926006</v>
      </c>
      <c r="R14" s="93">
        <f t="shared" si="2"/>
        <v>819040</v>
      </c>
      <c r="S14" s="93">
        <v>124250</v>
      </c>
      <c r="T14" s="93">
        <v>694790</v>
      </c>
      <c r="V14" s="92" t="s">
        <v>296</v>
      </c>
      <c r="W14" s="93" t="s">
        <v>1138</v>
      </c>
      <c r="X14" s="93">
        <v>142768</v>
      </c>
      <c r="Y14" s="93">
        <f t="shared" si="3"/>
        <v>6882074</v>
      </c>
      <c r="Z14" s="93">
        <v>128200</v>
      </c>
      <c r="AA14" s="93">
        <v>6753874</v>
      </c>
    </row>
    <row r="15" spans="1:27" ht="15">
      <c r="A15" s="92" t="s">
        <v>302</v>
      </c>
      <c r="B15" s="93" t="s">
        <v>1140</v>
      </c>
      <c r="C15" s="93">
        <v>0</v>
      </c>
      <c r="D15" s="93">
        <f t="shared" si="0"/>
        <v>532861</v>
      </c>
      <c r="E15" s="93">
        <v>407850</v>
      </c>
      <c r="F15" s="93">
        <v>125011</v>
      </c>
      <c r="H15" s="92" t="s">
        <v>305</v>
      </c>
      <c r="I15" s="93" t="s">
        <v>1622</v>
      </c>
      <c r="J15" s="93">
        <v>0</v>
      </c>
      <c r="K15" s="93">
        <f t="shared" si="1"/>
        <v>400</v>
      </c>
      <c r="L15" s="93">
        <v>0</v>
      </c>
      <c r="M15" s="93">
        <v>400</v>
      </c>
      <c r="O15" s="92" t="s">
        <v>299</v>
      </c>
      <c r="P15" s="93" t="s">
        <v>1139</v>
      </c>
      <c r="Q15" s="93">
        <v>0</v>
      </c>
      <c r="R15" s="93">
        <f t="shared" si="2"/>
        <v>429827</v>
      </c>
      <c r="S15" s="93">
        <v>78950</v>
      </c>
      <c r="T15" s="93">
        <v>350877</v>
      </c>
      <c r="V15" s="92" t="s">
        <v>299</v>
      </c>
      <c r="W15" s="93" t="s">
        <v>1139</v>
      </c>
      <c r="X15" s="93">
        <v>798567</v>
      </c>
      <c r="Y15" s="93">
        <f t="shared" si="3"/>
        <v>1280269</v>
      </c>
      <c r="Z15" s="93">
        <v>12000</v>
      </c>
      <c r="AA15" s="93">
        <v>1268269</v>
      </c>
    </row>
    <row r="16" spans="1:27" ht="15">
      <c r="A16" s="92" t="s">
        <v>305</v>
      </c>
      <c r="B16" s="93" t="s">
        <v>1622</v>
      </c>
      <c r="C16" s="93">
        <v>345000</v>
      </c>
      <c r="D16" s="93">
        <f t="shared" si="0"/>
        <v>129125</v>
      </c>
      <c r="E16" s="93">
        <v>0</v>
      </c>
      <c r="F16" s="93">
        <v>129125</v>
      </c>
      <c r="H16" s="92" t="s">
        <v>308</v>
      </c>
      <c r="I16" s="93" t="s">
        <v>1141</v>
      </c>
      <c r="J16" s="93">
        <v>0</v>
      </c>
      <c r="K16" s="93">
        <f t="shared" si="1"/>
        <v>139518</v>
      </c>
      <c r="L16" s="93">
        <v>0</v>
      </c>
      <c r="M16" s="93">
        <v>139518</v>
      </c>
      <c r="O16" s="92" t="s">
        <v>302</v>
      </c>
      <c r="P16" s="93" t="s">
        <v>1140</v>
      </c>
      <c r="Q16" s="93">
        <v>149700</v>
      </c>
      <c r="R16" s="93">
        <f t="shared" si="2"/>
        <v>912039</v>
      </c>
      <c r="S16" s="93">
        <v>522800</v>
      </c>
      <c r="T16" s="93">
        <v>389239</v>
      </c>
      <c r="V16" s="92" t="s">
        <v>302</v>
      </c>
      <c r="W16" s="93" t="s">
        <v>1140</v>
      </c>
      <c r="X16" s="93">
        <v>300000</v>
      </c>
      <c r="Y16" s="93">
        <f t="shared" si="3"/>
        <v>1163850</v>
      </c>
      <c r="Z16" s="93">
        <v>892400</v>
      </c>
      <c r="AA16" s="93">
        <v>271450</v>
      </c>
    </row>
    <row r="17" spans="1:27" ht="15">
      <c r="A17" s="92" t="s">
        <v>308</v>
      </c>
      <c r="B17" s="93" t="s">
        <v>1141</v>
      </c>
      <c r="C17" s="93">
        <v>818251</v>
      </c>
      <c r="D17" s="93">
        <f t="shared" si="0"/>
        <v>1128525</v>
      </c>
      <c r="E17" s="93">
        <v>520051</v>
      </c>
      <c r="F17" s="93">
        <v>608474</v>
      </c>
      <c r="H17" s="92" t="s">
        <v>311</v>
      </c>
      <c r="I17" s="93" t="s">
        <v>1142</v>
      </c>
      <c r="J17" s="93">
        <v>13500</v>
      </c>
      <c r="K17" s="93">
        <f t="shared" si="1"/>
        <v>439875</v>
      </c>
      <c r="L17" s="93">
        <v>0</v>
      </c>
      <c r="M17" s="93">
        <v>439875</v>
      </c>
      <c r="O17" s="92" t="s">
        <v>305</v>
      </c>
      <c r="P17" s="93" t="s">
        <v>1622</v>
      </c>
      <c r="Q17" s="93">
        <v>3618100</v>
      </c>
      <c r="R17" s="93">
        <f t="shared" si="2"/>
        <v>878822</v>
      </c>
      <c r="S17" s="93">
        <v>0</v>
      </c>
      <c r="T17" s="93">
        <v>878822</v>
      </c>
      <c r="V17" s="92" t="s">
        <v>305</v>
      </c>
      <c r="W17" s="93" t="s">
        <v>1622</v>
      </c>
      <c r="X17" s="93">
        <v>0</v>
      </c>
      <c r="Y17" s="93">
        <f t="shared" si="3"/>
        <v>352657</v>
      </c>
      <c r="Z17" s="93">
        <v>0</v>
      </c>
      <c r="AA17" s="93">
        <v>352657</v>
      </c>
    </row>
    <row r="18" spans="1:27" ht="15">
      <c r="A18" s="92" t="s">
        <v>311</v>
      </c>
      <c r="B18" s="93" t="s">
        <v>1142</v>
      </c>
      <c r="C18" s="93">
        <v>80500</v>
      </c>
      <c r="D18" s="93">
        <f t="shared" si="0"/>
        <v>35012</v>
      </c>
      <c r="E18" s="93">
        <v>0</v>
      </c>
      <c r="F18" s="93">
        <v>35012</v>
      </c>
      <c r="H18" s="92" t="s">
        <v>314</v>
      </c>
      <c r="I18" s="93" t="s">
        <v>1143</v>
      </c>
      <c r="J18" s="93">
        <v>924600</v>
      </c>
      <c r="K18" s="93">
        <f t="shared" si="1"/>
        <v>116250</v>
      </c>
      <c r="L18" s="93">
        <v>0</v>
      </c>
      <c r="M18" s="93">
        <v>116250</v>
      </c>
      <c r="O18" s="92" t="s">
        <v>308</v>
      </c>
      <c r="P18" s="93" t="s">
        <v>1141</v>
      </c>
      <c r="Q18" s="93">
        <v>2508386</v>
      </c>
      <c r="R18" s="93">
        <f t="shared" si="2"/>
        <v>4026502</v>
      </c>
      <c r="S18" s="93">
        <v>1548141</v>
      </c>
      <c r="T18" s="93">
        <v>2478361</v>
      </c>
      <c r="V18" s="92" t="s">
        <v>308</v>
      </c>
      <c r="W18" s="93" t="s">
        <v>1141</v>
      </c>
      <c r="X18" s="93">
        <v>0</v>
      </c>
      <c r="Y18" s="93">
        <f t="shared" si="3"/>
        <v>462418</v>
      </c>
      <c r="Z18" s="93">
        <v>4500</v>
      </c>
      <c r="AA18" s="93">
        <v>457918</v>
      </c>
    </row>
    <row r="19" spans="1:27" ht="15">
      <c r="A19" s="92" t="s">
        <v>314</v>
      </c>
      <c r="B19" s="93" t="s">
        <v>1143</v>
      </c>
      <c r="C19" s="93">
        <v>0</v>
      </c>
      <c r="D19" s="93">
        <f t="shared" si="0"/>
        <v>318640</v>
      </c>
      <c r="E19" s="93">
        <v>100000</v>
      </c>
      <c r="F19" s="93">
        <v>218640</v>
      </c>
      <c r="H19" s="92" t="s">
        <v>317</v>
      </c>
      <c r="I19" s="93" t="s">
        <v>1144</v>
      </c>
      <c r="J19" s="93">
        <v>197000</v>
      </c>
      <c r="K19" s="93">
        <f t="shared" si="1"/>
        <v>198900</v>
      </c>
      <c r="L19" s="93">
        <v>0</v>
      </c>
      <c r="M19" s="93">
        <v>198900</v>
      </c>
      <c r="O19" s="92" t="s">
        <v>311</v>
      </c>
      <c r="P19" s="93" t="s">
        <v>1142</v>
      </c>
      <c r="Q19" s="93">
        <v>181501</v>
      </c>
      <c r="R19" s="93">
        <f t="shared" si="2"/>
        <v>259258</v>
      </c>
      <c r="S19" s="93">
        <v>67350</v>
      </c>
      <c r="T19" s="93">
        <v>191908</v>
      </c>
      <c r="V19" s="92" t="s">
        <v>311</v>
      </c>
      <c r="W19" s="93" t="s">
        <v>1142</v>
      </c>
      <c r="X19" s="93">
        <v>182400</v>
      </c>
      <c r="Y19" s="93">
        <f t="shared" si="3"/>
        <v>576825</v>
      </c>
      <c r="Z19" s="93">
        <v>0</v>
      </c>
      <c r="AA19" s="93">
        <v>576825</v>
      </c>
    </row>
    <row r="20" spans="1:27" ht="15">
      <c r="A20" s="92" t="s">
        <v>317</v>
      </c>
      <c r="B20" s="93" t="s">
        <v>1144</v>
      </c>
      <c r="C20" s="93">
        <v>260000</v>
      </c>
      <c r="D20" s="93">
        <f t="shared" si="0"/>
        <v>76566</v>
      </c>
      <c r="E20" s="93">
        <v>0</v>
      </c>
      <c r="F20" s="93">
        <v>76566</v>
      </c>
      <c r="H20" s="92" t="s">
        <v>320</v>
      </c>
      <c r="I20" s="93" t="s">
        <v>2273</v>
      </c>
      <c r="J20" s="93">
        <v>14000</v>
      </c>
      <c r="K20" s="93">
        <f t="shared" si="1"/>
        <v>3200</v>
      </c>
      <c r="L20" s="93">
        <v>0</v>
      </c>
      <c r="M20" s="93">
        <v>3200</v>
      </c>
      <c r="O20" s="92" t="s">
        <v>314</v>
      </c>
      <c r="P20" s="93" t="s">
        <v>1143</v>
      </c>
      <c r="Q20" s="93">
        <v>140600</v>
      </c>
      <c r="R20" s="93">
        <f t="shared" si="2"/>
        <v>744497</v>
      </c>
      <c r="S20" s="93">
        <v>140000</v>
      </c>
      <c r="T20" s="93">
        <v>604497</v>
      </c>
      <c r="V20" s="92" t="s">
        <v>314</v>
      </c>
      <c r="W20" s="93" t="s">
        <v>1143</v>
      </c>
      <c r="X20" s="93">
        <v>4490600</v>
      </c>
      <c r="Y20" s="93">
        <f t="shared" si="3"/>
        <v>586275</v>
      </c>
      <c r="Z20" s="93">
        <v>0</v>
      </c>
      <c r="AA20" s="93">
        <v>586275</v>
      </c>
    </row>
    <row r="21" spans="1:27" ht="15">
      <c r="A21" s="92" t="s">
        <v>320</v>
      </c>
      <c r="B21" s="93" t="s">
        <v>2273</v>
      </c>
      <c r="C21" s="93">
        <v>0</v>
      </c>
      <c r="D21" s="93">
        <f t="shared" si="0"/>
        <v>8450</v>
      </c>
      <c r="E21" s="93">
        <v>0</v>
      </c>
      <c r="F21" s="93">
        <v>8450</v>
      </c>
      <c r="H21" s="92" t="s">
        <v>323</v>
      </c>
      <c r="I21" s="93" t="s">
        <v>1145</v>
      </c>
      <c r="J21" s="93">
        <v>15000</v>
      </c>
      <c r="K21" s="93">
        <f t="shared" si="1"/>
        <v>695615</v>
      </c>
      <c r="L21" s="93">
        <v>545000</v>
      </c>
      <c r="M21" s="93">
        <v>150615</v>
      </c>
      <c r="O21" s="92" t="s">
        <v>317</v>
      </c>
      <c r="P21" s="93" t="s">
        <v>1144</v>
      </c>
      <c r="Q21" s="93">
        <v>272000</v>
      </c>
      <c r="R21" s="93">
        <f t="shared" si="2"/>
        <v>357051</v>
      </c>
      <c r="S21" s="93">
        <v>0</v>
      </c>
      <c r="T21" s="93">
        <v>357051</v>
      </c>
      <c r="V21" s="92" t="s">
        <v>317</v>
      </c>
      <c r="W21" s="93" t="s">
        <v>1144</v>
      </c>
      <c r="X21" s="93">
        <v>271848</v>
      </c>
      <c r="Y21" s="93">
        <f t="shared" si="3"/>
        <v>5049849</v>
      </c>
      <c r="Z21" s="93">
        <v>0</v>
      </c>
      <c r="AA21" s="93">
        <v>5049849</v>
      </c>
    </row>
    <row r="22" spans="1:27" ht="15">
      <c r="A22" s="92" t="s">
        <v>323</v>
      </c>
      <c r="B22" s="93" t="s">
        <v>1145</v>
      </c>
      <c r="C22" s="93">
        <v>0</v>
      </c>
      <c r="D22" s="93">
        <f t="shared" si="0"/>
        <v>168480</v>
      </c>
      <c r="E22" s="93">
        <v>35000</v>
      </c>
      <c r="F22" s="93">
        <v>133480</v>
      </c>
      <c r="H22" s="92" t="s">
        <v>329</v>
      </c>
      <c r="I22" s="93" t="s">
        <v>1147</v>
      </c>
      <c r="J22" s="93">
        <v>500</v>
      </c>
      <c r="K22" s="93">
        <f t="shared" si="1"/>
        <v>18000</v>
      </c>
      <c r="L22" s="93">
        <v>18000</v>
      </c>
      <c r="M22" s="93">
        <v>0</v>
      </c>
      <c r="O22" s="92" t="s">
        <v>320</v>
      </c>
      <c r="P22" s="93" t="s">
        <v>2273</v>
      </c>
      <c r="Q22" s="93">
        <v>6000</v>
      </c>
      <c r="R22" s="93">
        <f t="shared" si="2"/>
        <v>11000</v>
      </c>
      <c r="S22" s="93">
        <v>0</v>
      </c>
      <c r="T22" s="93">
        <v>11000</v>
      </c>
      <c r="V22" s="92" t="s">
        <v>320</v>
      </c>
      <c r="W22" s="93" t="s">
        <v>2273</v>
      </c>
      <c r="X22" s="93">
        <v>14000</v>
      </c>
      <c r="Y22" s="93">
        <f t="shared" si="3"/>
        <v>3200</v>
      </c>
      <c r="Z22" s="93">
        <v>0</v>
      </c>
      <c r="AA22" s="93">
        <v>3200</v>
      </c>
    </row>
    <row r="23" spans="1:27" ht="15">
      <c r="A23" s="92" t="s">
        <v>326</v>
      </c>
      <c r="B23" s="93" t="s">
        <v>1146</v>
      </c>
      <c r="C23" s="93">
        <v>36000</v>
      </c>
      <c r="D23" s="93">
        <f t="shared" si="0"/>
        <v>602941</v>
      </c>
      <c r="E23" s="93">
        <v>20000</v>
      </c>
      <c r="F23" s="93">
        <v>582941</v>
      </c>
      <c r="H23" s="92" t="s">
        <v>333</v>
      </c>
      <c r="I23" s="93" t="s">
        <v>2263</v>
      </c>
      <c r="J23" s="93">
        <v>0</v>
      </c>
      <c r="K23" s="93">
        <f t="shared" si="1"/>
        <v>27470</v>
      </c>
      <c r="L23" s="93">
        <v>0</v>
      </c>
      <c r="M23" s="93">
        <v>27470</v>
      </c>
      <c r="O23" s="92" t="s">
        <v>323</v>
      </c>
      <c r="P23" s="93" t="s">
        <v>1145</v>
      </c>
      <c r="Q23" s="93">
        <v>20550</v>
      </c>
      <c r="R23" s="93">
        <f t="shared" si="2"/>
        <v>468379</v>
      </c>
      <c r="S23" s="93">
        <v>81085</v>
      </c>
      <c r="T23" s="93">
        <v>387294</v>
      </c>
      <c r="V23" s="92" t="s">
        <v>323</v>
      </c>
      <c r="W23" s="93" t="s">
        <v>1145</v>
      </c>
      <c r="X23" s="93">
        <v>15000</v>
      </c>
      <c r="Y23" s="93">
        <f t="shared" si="3"/>
        <v>2332765</v>
      </c>
      <c r="Z23" s="93">
        <v>545000</v>
      </c>
      <c r="AA23" s="93">
        <v>1787765</v>
      </c>
    </row>
    <row r="24" spans="1:27" ht="15">
      <c r="A24" s="92" t="s">
        <v>329</v>
      </c>
      <c r="B24" s="93" t="s">
        <v>1147</v>
      </c>
      <c r="C24" s="93">
        <v>0</v>
      </c>
      <c r="D24" s="93">
        <f t="shared" si="0"/>
        <v>3373</v>
      </c>
      <c r="E24" s="93">
        <v>2950</v>
      </c>
      <c r="F24" s="93">
        <v>423</v>
      </c>
      <c r="H24" s="92" t="s">
        <v>336</v>
      </c>
      <c r="I24" s="93" t="s">
        <v>1148</v>
      </c>
      <c r="J24" s="93">
        <v>0</v>
      </c>
      <c r="K24" s="93">
        <f t="shared" si="1"/>
        <v>19179</v>
      </c>
      <c r="L24" s="93">
        <v>0</v>
      </c>
      <c r="M24" s="93">
        <v>19179</v>
      </c>
      <c r="O24" s="92" t="s">
        <v>326</v>
      </c>
      <c r="P24" s="93" t="s">
        <v>1146</v>
      </c>
      <c r="Q24" s="93">
        <v>36000</v>
      </c>
      <c r="R24" s="93">
        <f t="shared" si="2"/>
        <v>2145481</v>
      </c>
      <c r="S24" s="93">
        <v>37620</v>
      </c>
      <c r="T24" s="93">
        <v>2107861</v>
      </c>
      <c r="V24" s="92" t="s">
        <v>326</v>
      </c>
      <c r="W24" s="93" t="s">
        <v>1146</v>
      </c>
      <c r="X24" s="93">
        <v>0</v>
      </c>
      <c r="Y24" s="93">
        <f t="shared" si="3"/>
        <v>8400</v>
      </c>
      <c r="Z24" s="93">
        <v>0</v>
      </c>
      <c r="AA24" s="93">
        <v>8400</v>
      </c>
    </row>
    <row r="25" spans="1:27" ht="15">
      <c r="A25" s="92" t="s">
        <v>333</v>
      </c>
      <c r="B25" s="93" t="s">
        <v>2263</v>
      </c>
      <c r="C25" s="93">
        <v>0</v>
      </c>
      <c r="D25" s="93">
        <f t="shared" si="0"/>
        <v>362373</v>
      </c>
      <c r="E25" s="93">
        <v>0</v>
      </c>
      <c r="F25" s="93">
        <v>362373</v>
      </c>
      <c r="H25" s="92" t="s">
        <v>339</v>
      </c>
      <c r="I25" s="93" t="s">
        <v>1149</v>
      </c>
      <c r="J25" s="93">
        <v>0</v>
      </c>
      <c r="K25" s="93">
        <f t="shared" si="1"/>
        <v>117490</v>
      </c>
      <c r="L25" s="93">
        <v>0</v>
      </c>
      <c r="M25" s="93">
        <v>117490</v>
      </c>
      <c r="O25" s="92" t="s">
        <v>329</v>
      </c>
      <c r="P25" s="93" t="s">
        <v>1147</v>
      </c>
      <c r="Q25" s="93">
        <v>0</v>
      </c>
      <c r="R25" s="93">
        <f t="shared" si="2"/>
        <v>12404</v>
      </c>
      <c r="S25" s="93">
        <v>5750</v>
      </c>
      <c r="T25" s="93">
        <v>6654</v>
      </c>
      <c r="V25" s="92" t="s">
        <v>329</v>
      </c>
      <c r="W25" s="93" t="s">
        <v>1147</v>
      </c>
      <c r="X25" s="93">
        <v>34000</v>
      </c>
      <c r="Y25" s="93">
        <f t="shared" si="3"/>
        <v>165203</v>
      </c>
      <c r="Z25" s="93">
        <v>18000</v>
      </c>
      <c r="AA25" s="93">
        <v>147203</v>
      </c>
    </row>
    <row r="26" spans="1:27" ht="15">
      <c r="A26" s="92" t="s">
        <v>336</v>
      </c>
      <c r="B26" s="93" t="s">
        <v>1148</v>
      </c>
      <c r="C26" s="93">
        <v>3500</v>
      </c>
      <c r="D26" s="93">
        <f t="shared" si="0"/>
        <v>206700</v>
      </c>
      <c r="E26" s="93">
        <v>0</v>
      </c>
      <c r="F26" s="93">
        <v>206700</v>
      </c>
      <c r="H26" s="92" t="s">
        <v>342</v>
      </c>
      <c r="I26" s="93" t="s">
        <v>1150</v>
      </c>
      <c r="J26" s="93">
        <v>0</v>
      </c>
      <c r="K26" s="93">
        <f t="shared" si="1"/>
        <v>4000</v>
      </c>
      <c r="L26" s="93">
        <v>0</v>
      </c>
      <c r="M26" s="93">
        <v>4000</v>
      </c>
      <c r="O26" s="92" t="s">
        <v>333</v>
      </c>
      <c r="P26" s="93" t="s">
        <v>2263</v>
      </c>
      <c r="Q26" s="93">
        <v>23024</v>
      </c>
      <c r="R26" s="93">
        <f t="shared" si="2"/>
        <v>1387752</v>
      </c>
      <c r="S26" s="93">
        <v>504950</v>
      </c>
      <c r="T26" s="93">
        <v>882802</v>
      </c>
      <c r="V26" s="92" t="s">
        <v>333</v>
      </c>
      <c r="W26" s="93" t="s">
        <v>2263</v>
      </c>
      <c r="X26" s="93">
        <v>0</v>
      </c>
      <c r="Y26" s="93">
        <f t="shared" si="3"/>
        <v>332347</v>
      </c>
      <c r="Z26" s="93">
        <v>0</v>
      </c>
      <c r="AA26" s="93">
        <v>332347</v>
      </c>
    </row>
    <row r="27" spans="1:27" ht="15">
      <c r="A27" s="92" t="s">
        <v>339</v>
      </c>
      <c r="B27" s="93" t="s">
        <v>1149</v>
      </c>
      <c r="C27" s="93">
        <v>3000</v>
      </c>
      <c r="D27" s="93">
        <f t="shared" si="0"/>
        <v>304934</v>
      </c>
      <c r="E27" s="93">
        <v>0</v>
      </c>
      <c r="F27" s="93">
        <v>304934</v>
      </c>
      <c r="H27" s="92" t="s">
        <v>345</v>
      </c>
      <c r="I27" s="93" t="s">
        <v>1151</v>
      </c>
      <c r="J27" s="93">
        <v>0</v>
      </c>
      <c r="K27" s="93">
        <f t="shared" si="1"/>
        <v>983025</v>
      </c>
      <c r="L27" s="93">
        <v>1500</v>
      </c>
      <c r="M27" s="93">
        <v>981525</v>
      </c>
      <c r="O27" s="92" t="s">
        <v>336</v>
      </c>
      <c r="P27" s="93" t="s">
        <v>1148</v>
      </c>
      <c r="Q27" s="93">
        <v>16200</v>
      </c>
      <c r="R27" s="93">
        <f t="shared" si="2"/>
        <v>562145</v>
      </c>
      <c r="S27" s="93">
        <v>165100</v>
      </c>
      <c r="T27" s="93">
        <v>397045</v>
      </c>
      <c r="V27" s="92" t="s">
        <v>336</v>
      </c>
      <c r="W27" s="93" t="s">
        <v>1148</v>
      </c>
      <c r="X27" s="93">
        <v>0</v>
      </c>
      <c r="Y27" s="93">
        <f t="shared" si="3"/>
        <v>233490</v>
      </c>
      <c r="Z27" s="93">
        <v>0</v>
      </c>
      <c r="AA27" s="93">
        <v>233490</v>
      </c>
    </row>
    <row r="28" spans="1:27" ht="15">
      <c r="A28" s="92" t="s">
        <v>342</v>
      </c>
      <c r="B28" s="93" t="s">
        <v>1150</v>
      </c>
      <c r="C28" s="93">
        <v>0</v>
      </c>
      <c r="D28" s="93">
        <f t="shared" si="0"/>
        <v>86320</v>
      </c>
      <c r="E28" s="93">
        <v>7300</v>
      </c>
      <c r="F28" s="93">
        <v>79020</v>
      </c>
      <c r="H28" s="92" t="s">
        <v>348</v>
      </c>
      <c r="I28" s="93" t="s">
        <v>1152</v>
      </c>
      <c r="J28" s="93">
        <v>0</v>
      </c>
      <c r="K28" s="93">
        <f t="shared" si="1"/>
        <v>91800</v>
      </c>
      <c r="L28" s="93">
        <v>7775</v>
      </c>
      <c r="M28" s="93">
        <v>84025</v>
      </c>
      <c r="O28" s="92" t="s">
        <v>339</v>
      </c>
      <c r="P28" s="93" t="s">
        <v>1149</v>
      </c>
      <c r="Q28" s="93">
        <v>49300</v>
      </c>
      <c r="R28" s="93">
        <f t="shared" si="2"/>
        <v>2099525</v>
      </c>
      <c r="S28" s="93">
        <v>930640</v>
      </c>
      <c r="T28" s="93">
        <v>1168885</v>
      </c>
      <c r="V28" s="92" t="s">
        <v>339</v>
      </c>
      <c r="W28" s="93" t="s">
        <v>1149</v>
      </c>
      <c r="X28" s="93">
        <v>0</v>
      </c>
      <c r="Y28" s="93">
        <f t="shared" si="3"/>
        <v>529048</v>
      </c>
      <c r="Z28" s="93">
        <v>22600</v>
      </c>
      <c r="AA28" s="93">
        <v>506448</v>
      </c>
    </row>
    <row r="29" spans="1:27" ht="15">
      <c r="A29" s="92" t="s">
        <v>345</v>
      </c>
      <c r="B29" s="93" t="s">
        <v>1151</v>
      </c>
      <c r="C29" s="93">
        <v>400000</v>
      </c>
      <c r="D29" s="93">
        <f t="shared" si="0"/>
        <v>94684</v>
      </c>
      <c r="E29" s="93">
        <v>0</v>
      </c>
      <c r="F29" s="93">
        <v>94684</v>
      </c>
      <c r="H29" s="92" t="s">
        <v>351</v>
      </c>
      <c r="I29" s="93" t="s">
        <v>1153</v>
      </c>
      <c r="J29" s="93">
        <v>0</v>
      </c>
      <c r="K29" s="93">
        <f t="shared" si="1"/>
        <v>17751</v>
      </c>
      <c r="L29" s="93">
        <v>0</v>
      </c>
      <c r="M29" s="93">
        <v>17751</v>
      </c>
      <c r="O29" s="92" t="s">
        <v>342</v>
      </c>
      <c r="P29" s="93" t="s">
        <v>1150</v>
      </c>
      <c r="Q29" s="93">
        <v>0</v>
      </c>
      <c r="R29" s="93">
        <f t="shared" si="2"/>
        <v>583389</v>
      </c>
      <c r="S29" s="93">
        <v>27700</v>
      </c>
      <c r="T29" s="93">
        <v>555689</v>
      </c>
      <c r="V29" s="92" t="s">
        <v>342</v>
      </c>
      <c r="W29" s="93" t="s">
        <v>1150</v>
      </c>
      <c r="X29" s="93">
        <v>0</v>
      </c>
      <c r="Y29" s="93">
        <f t="shared" si="3"/>
        <v>46149</v>
      </c>
      <c r="Z29" s="93">
        <v>0</v>
      </c>
      <c r="AA29" s="93">
        <v>46149</v>
      </c>
    </row>
    <row r="30" spans="1:27" ht="15">
      <c r="A30" s="92" t="s">
        <v>348</v>
      </c>
      <c r="B30" s="93" t="s">
        <v>1152</v>
      </c>
      <c r="C30" s="93">
        <v>280000</v>
      </c>
      <c r="D30" s="93">
        <f t="shared" si="0"/>
        <v>381146</v>
      </c>
      <c r="E30" s="93">
        <v>0</v>
      </c>
      <c r="F30" s="93">
        <v>381146</v>
      </c>
      <c r="H30" s="92" t="s">
        <v>354</v>
      </c>
      <c r="I30" s="93" t="s">
        <v>1154</v>
      </c>
      <c r="J30" s="93">
        <v>0</v>
      </c>
      <c r="K30" s="93">
        <f t="shared" si="1"/>
        <v>325550</v>
      </c>
      <c r="L30" s="93">
        <v>0</v>
      </c>
      <c r="M30" s="93">
        <v>325550</v>
      </c>
      <c r="O30" s="92" t="s">
        <v>345</v>
      </c>
      <c r="P30" s="93" t="s">
        <v>1151</v>
      </c>
      <c r="Q30" s="93">
        <v>400000</v>
      </c>
      <c r="R30" s="93">
        <f t="shared" si="2"/>
        <v>261250</v>
      </c>
      <c r="S30" s="93">
        <v>50000</v>
      </c>
      <c r="T30" s="93">
        <v>211250</v>
      </c>
      <c r="V30" s="92" t="s">
        <v>345</v>
      </c>
      <c r="W30" s="93" t="s">
        <v>1151</v>
      </c>
      <c r="X30" s="93">
        <v>0</v>
      </c>
      <c r="Y30" s="93">
        <f t="shared" si="3"/>
        <v>4649077</v>
      </c>
      <c r="Z30" s="93">
        <v>378000</v>
      </c>
      <c r="AA30" s="93">
        <v>4271077</v>
      </c>
    </row>
    <row r="31" spans="1:27" ht="15">
      <c r="A31" s="92" t="s">
        <v>351</v>
      </c>
      <c r="B31" s="93" t="s">
        <v>1153</v>
      </c>
      <c r="C31" s="93">
        <v>0</v>
      </c>
      <c r="D31" s="93">
        <f t="shared" si="0"/>
        <v>152480</v>
      </c>
      <c r="E31" s="93">
        <v>0</v>
      </c>
      <c r="F31" s="93">
        <v>152480</v>
      </c>
      <c r="H31" s="92" t="s">
        <v>357</v>
      </c>
      <c r="I31" s="93" t="s">
        <v>1155</v>
      </c>
      <c r="J31" s="93">
        <v>0</v>
      </c>
      <c r="K31" s="93">
        <f t="shared" si="1"/>
        <v>76150</v>
      </c>
      <c r="L31" s="93">
        <v>0</v>
      </c>
      <c r="M31" s="93">
        <v>76150</v>
      </c>
      <c r="O31" s="92" t="s">
        <v>348</v>
      </c>
      <c r="P31" s="93" t="s">
        <v>1152</v>
      </c>
      <c r="Q31" s="93">
        <v>1509750</v>
      </c>
      <c r="R31" s="93">
        <f t="shared" si="2"/>
        <v>1201377</v>
      </c>
      <c r="S31" s="93">
        <v>0</v>
      </c>
      <c r="T31" s="93">
        <v>1201377</v>
      </c>
      <c r="V31" s="92" t="s">
        <v>348</v>
      </c>
      <c r="W31" s="93" t="s">
        <v>1152</v>
      </c>
      <c r="X31" s="93">
        <v>80400000</v>
      </c>
      <c r="Y31" s="93">
        <f t="shared" si="3"/>
        <v>257625</v>
      </c>
      <c r="Z31" s="93">
        <v>7775</v>
      </c>
      <c r="AA31" s="93">
        <v>249850</v>
      </c>
    </row>
    <row r="32" spans="1:27" ht="15">
      <c r="A32" s="92" t="s">
        <v>354</v>
      </c>
      <c r="B32" s="93" t="s">
        <v>1154</v>
      </c>
      <c r="C32" s="93">
        <v>0</v>
      </c>
      <c r="D32" s="93">
        <f t="shared" si="0"/>
        <v>705937</v>
      </c>
      <c r="E32" s="93">
        <v>534900</v>
      </c>
      <c r="F32" s="93">
        <v>171037</v>
      </c>
      <c r="H32" s="92" t="s">
        <v>360</v>
      </c>
      <c r="I32" s="93" t="s">
        <v>2264</v>
      </c>
      <c r="J32" s="93">
        <v>0</v>
      </c>
      <c r="K32" s="93">
        <f t="shared" si="1"/>
        <v>523965</v>
      </c>
      <c r="L32" s="93">
        <v>0</v>
      </c>
      <c r="M32" s="93">
        <v>523965</v>
      </c>
      <c r="O32" s="92" t="s">
        <v>351</v>
      </c>
      <c r="P32" s="93" t="s">
        <v>1153</v>
      </c>
      <c r="Q32" s="93">
        <v>275099</v>
      </c>
      <c r="R32" s="93">
        <f t="shared" si="2"/>
        <v>972205</v>
      </c>
      <c r="S32" s="93">
        <v>578362</v>
      </c>
      <c r="T32" s="93">
        <v>393843</v>
      </c>
      <c r="V32" s="92" t="s">
        <v>351</v>
      </c>
      <c r="W32" s="93" t="s">
        <v>1153</v>
      </c>
      <c r="X32" s="93">
        <v>0</v>
      </c>
      <c r="Y32" s="93">
        <f t="shared" si="3"/>
        <v>1024016</v>
      </c>
      <c r="Z32" s="93">
        <v>440000</v>
      </c>
      <c r="AA32" s="93">
        <v>584016</v>
      </c>
    </row>
    <row r="33" spans="1:27" ht="15">
      <c r="A33" s="92" t="s">
        <v>357</v>
      </c>
      <c r="B33" s="93" t="s">
        <v>1155</v>
      </c>
      <c r="C33" s="93">
        <v>4000</v>
      </c>
      <c r="D33" s="93">
        <f t="shared" si="0"/>
        <v>313948</v>
      </c>
      <c r="E33" s="93">
        <v>238300</v>
      </c>
      <c r="F33" s="93">
        <v>75648</v>
      </c>
      <c r="H33" s="92" t="s">
        <v>366</v>
      </c>
      <c r="I33" s="93" t="s">
        <v>1375</v>
      </c>
      <c r="J33" s="93">
        <v>1</v>
      </c>
      <c r="K33" s="93">
        <f t="shared" si="1"/>
        <v>232700</v>
      </c>
      <c r="L33" s="93">
        <v>0</v>
      </c>
      <c r="M33" s="93">
        <v>232700</v>
      </c>
      <c r="O33" s="92" t="s">
        <v>354</v>
      </c>
      <c r="P33" s="93" t="s">
        <v>1154</v>
      </c>
      <c r="Q33" s="93">
        <v>601100</v>
      </c>
      <c r="R33" s="93">
        <f t="shared" si="2"/>
        <v>1594061</v>
      </c>
      <c r="S33" s="93">
        <v>1118000</v>
      </c>
      <c r="T33" s="93">
        <v>476061</v>
      </c>
      <c r="V33" s="92" t="s">
        <v>354</v>
      </c>
      <c r="W33" s="93" t="s">
        <v>1154</v>
      </c>
      <c r="X33" s="93">
        <v>0</v>
      </c>
      <c r="Y33" s="93">
        <f t="shared" si="3"/>
        <v>412270</v>
      </c>
      <c r="Z33" s="93">
        <v>0</v>
      </c>
      <c r="AA33" s="93">
        <v>412270</v>
      </c>
    </row>
    <row r="34" spans="1:27" ht="15">
      <c r="A34" s="92" t="s">
        <v>360</v>
      </c>
      <c r="B34" s="93" t="s">
        <v>2264</v>
      </c>
      <c r="C34" s="93">
        <v>0</v>
      </c>
      <c r="D34" s="93">
        <f t="shared" si="0"/>
        <v>234202</v>
      </c>
      <c r="E34" s="93">
        <v>0</v>
      </c>
      <c r="F34" s="93">
        <v>234202</v>
      </c>
      <c r="H34" s="92" t="s">
        <v>369</v>
      </c>
      <c r="I34" s="93" t="s">
        <v>1157</v>
      </c>
      <c r="J34" s="93">
        <v>0</v>
      </c>
      <c r="K34" s="93">
        <f t="shared" si="1"/>
        <v>608550</v>
      </c>
      <c r="L34" s="93">
        <v>5000</v>
      </c>
      <c r="M34" s="93">
        <v>603550</v>
      </c>
      <c r="O34" s="92" t="s">
        <v>357</v>
      </c>
      <c r="P34" s="93" t="s">
        <v>1155</v>
      </c>
      <c r="Q34" s="93">
        <v>942250</v>
      </c>
      <c r="R34" s="93">
        <f t="shared" si="2"/>
        <v>1706318</v>
      </c>
      <c r="S34" s="93">
        <v>948050</v>
      </c>
      <c r="T34" s="93">
        <v>758268</v>
      </c>
      <c r="V34" s="92" t="s">
        <v>357</v>
      </c>
      <c r="W34" s="93" t="s">
        <v>1155</v>
      </c>
      <c r="X34" s="93">
        <v>0</v>
      </c>
      <c r="Y34" s="93">
        <f t="shared" si="3"/>
        <v>123850</v>
      </c>
      <c r="Z34" s="93">
        <v>150</v>
      </c>
      <c r="AA34" s="93">
        <v>123700</v>
      </c>
    </row>
    <row r="35" spans="1:27" ht="15">
      <c r="A35" s="92" t="s">
        <v>366</v>
      </c>
      <c r="B35" s="93" t="s">
        <v>1375</v>
      </c>
      <c r="C35" s="93">
        <v>0</v>
      </c>
      <c r="D35" s="93">
        <f t="shared" si="0"/>
        <v>82636</v>
      </c>
      <c r="E35" s="93">
        <v>0</v>
      </c>
      <c r="F35" s="93">
        <v>82636</v>
      </c>
      <c r="H35" s="92" t="s">
        <v>372</v>
      </c>
      <c r="I35" s="93" t="s">
        <v>1158</v>
      </c>
      <c r="J35" s="93">
        <v>0</v>
      </c>
      <c r="K35" s="93">
        <f t="shared" si="1"/>
        <v>81010</v>
      </c>
      <c r="L35" s="93">
        <v>0</v>
      </c>
      <c r="M35" s="93">
        <v>81010</v>
      </c>
      <c r="O35" s="92" t="s">
        <v>360</v>
      </c>
      <c r="P35" s="93" t="s">
        <v>2264</v>
      </c>
      <c r="Q35" s="93">
        <v>0</v>
      </c>
      <c r="R35" s="93">
        <f t="shared" si="2"/>
        <v>630993</v>
      </c>
      <c r="S35" s="93">
        <v>127000</v>
      </c>
      <c r="T35" s="93">
        <v>503993</v>
      </c>
      <c r="V35" s="92" t="s">
        <v>360</v>
      </c>
      <c r="W35" s="93" t="s">
        <v>2264</v>
      </c>
      <c r="X35" s="93">
        <v>0</v>
      </c>
      <c r="Y35" s="93">
        <f t="shared" si="3"/>
        <v>523965</v>
      </c>
      <c r="Z35" s="93">
        <v>0</v>
      </c>
      <c r="AA35" s="93">
        <v>523965</v>
      </c>
    </row>
    <row r="36" spans="1:27" ht="15">
      <c r="A36" s="92" t="s">
        <v>369</v>
      </c>
      <c r="B36" s="93" t="s">
        <v>1157</v>
      </c>
      <c r="C36" s="93">
        <v>400000</v>
      </c>
      <c r="D36" s="93">
        <f t="shared" si="0"/>
        <v>106300</v>
      </c>
      <c r="E36" s="93">
        <v>10000</v>
      </c>
      <c r="F36" s="93">
        <v>96300</v>
      </c>
      <c r="H36" s="92" t="s">
        <v>375</v>
      </c>
      <c r="I36" s="93" t="s">
        <v>1159</v>
      </c>
      <c r="J36" s="93">
        <v>185600</v>
      </c>
      <c r="K36" s="93">
        <f t="shared" si="1"/>
        <v>1408742</v>
      </c>
      <c r="L36" s="93">
        <v>883950</v>
      </c>
      <c r="M36" s="93">
        <v>524792</v>
      </c>
      <c r="O36" s="92" t="s">
        <v>363</v>
      </c>
      <c r="P36" s="93" t="s">
        <v>1156</v>
      </c>
      <c r="Q36" s="93">
        <v>0</v>
      </c>
      <c r="R36" s="93">
        <f t="shared" si="2"/>
        <v>901467</v>
      </c>
      <c r="S36" s="93">
        <v>191620</v>
      </c>
      <c r="T36" s="93">
        <v>709847</v>
      </c>
      <c r="V36" s="92" t="s">
        <v>363</v>
      </c>
      <c r="W36" s="93" t="s">
        <v>1156</v>
      </c>
      <c r="X36" s="93">
        <v>0</v>
      </c>
      <c r="Y36" s="93">
        <f t="shared" si="3"/>
        <v>489951</v>
      </c>
      <c r="Z36" s="93">
        <v>0</v>
      </c>
      <c r="AA36" s="93">
        <v>489951</v>
      </c>
    </row>
    <row r="37" spans="1:27" ht="15">
      <c r="A37" s="92" t="s">
        <v>372</v>
      </c>
      <c r="B37" s="93" t="s">
        <v>1158</v>
      </c>
      <c r="C37" s="93">
        <v>0</v>
      </c>
      <c r="D37" s="93">
        <f t="shared" si="0"/>
        <v>172958</v>
      </c>
      <c r="E37" s="93">
        <v>350</v>
      </c>
      <c r="F37" s="93">
        <v>172608</v>
      </c>
      <c r="H37" s="92" t="s">
        <v>378</v>
      </c>
      <c r="I37" s="93" t="s">
        <v>1160</v>
      </c>
      <c r="J37" s="93">
        <v>0</v>
      </c>
      <c r="K37" s="93">
        <f t="shared" si="1"/>
        <v>68776</v>
      </c>
      <c r="L37" s="93">
        <v>0</v>
      </c>
      <c r="M37" s="93">
        <v>68776</v>
      </c>
      <c r="O37" s="92" t="s">
        <v>366</v>
      </c>
      <c r="P37" s="93" t="s">
        <v>1375</v>
      </c>
      <c r="Q37" s="93">
        <v>0</v>
      </c>
      <c r="R37" s="93">
        <f t="shared" si="2"/>
        <v>469524</v>
      </c>
      <c r="S37" s="93">
        <v>220600</v>
      </c>
      <c r="T37" s="93">
        <v>248924</v>
      </c>
      <c r="V37" s="92" t="s">
        <v>366</v>
      </c>
      <c r="W37" s="93" t="s">
        <v>1375</v>
      </c>
      <c r="X37" s="93">
        <v>1</v>
      </c>
      <c r="Y37" s="93">
        <f t="shared" si="3"/>
        <v>1264080</v>
      </c>
      <c r="Z37" s="93">
        <v>0</v>
      </c>
      <c r="AA37" s="93">
        <v>1264080</v>
      </c>
    </row>
    <row r="38" spans="1:27" ht="15">
      <c r="A38" s="92" t="s">
        <v>375</v>
      </c>
      <c r="B38" s="93" t="s">
        <v>1159</v>
      </c>
      <c r="C38" s="93">
        <v>0</v>
      </c>
      <c r="D38" s="93">
        <f t="shared" si="0"/>
        <v>1428839</v>
      </c>
      <c r="E38" s="93">
        <v>466550</v>
      </c>
      <c r="F38" s="93">
        <v>962289</v>
      </c>
      <c r="H38" s="92" t="s">
        <v>381</v>
      </c>
      <c r="I38" s="93" t="s">
        <v>2265</v>
      </c>
      <c r="J38" s="93">
        <v>91500</v>
      </c>
      <c r="K38" s="93">
        <f t="shared" si="1"/>
        <v>273281</v>
      </c>
      <c r="L38" s="93">
        <v>0</v>
      </c>
      <c r="M38" s="93">
        <v>273281</v>
      </c>
      <c r="O38" s="92" t="s">
        <v>369</v>
      </c>
      <c r="P38" s="93" t="s">
        <v>1157</v>
      </c>
      <c r="Q38" s="93">
        <v>1619600</v>
      </c>
      <c r="R38" s="93">
        <f t="shared" si="2"/>
        <v>554600</v>
      </c>
      <c r="S38" s="93">
        <v>10000</v>
      </c>
      <c r="T38" s="93">
        <v>544600</v>
      </c>
      <c r="V38" s="92" t="s">
        <v>369</v>
      </c>
      <c r="W38" s="93" t="s">
        <v>1157</v>
      </c>
      <c r="X38" s="93">
        <v>9700000</v>
      </c>
      <c r="Y38" s="93">
        <f t="shared" si="3"/>
        <v>1233663</v>
      </c>
      <c r="Z38" s="93">
        <v>5000</v>
      </c>
      <c r="AA38" s="93">
        <v>1228663</v>
      </c>
    </row>
    <row r="39" spans="1:27" ht="15">
      <c r="A39" s="92" t="s">
        <v>378</v>
      </c>
      <c r="B39" s="93" t="s">
        <v>1160</v>
      </c>
      <c r="C39" s="93">
        <v>0</v>
      </c>
      <c r="D39" s="93">
        <f t="shared" si="0"/>
        <v>174362</v>
      </c>
      <c r="E39" s="93">
        <v>24875</v>
      </c>
      <c r="F39" s="93">
        <v>149487</v>
      </c>
      <c r="H39" s="92" t="s">
        <v>384</v>
      </c>
      <c r="I39" s="93" t="s">
        <v>1161</v>
      </c>
      <c r="J39" s="93">
        <v>0</v>
      </c>
      <c r="K39" s="93">
        <f t="shared" si="1"/>
        <v>75586</v>
      </c>
      <c r="L39" s="93">
        <v>0</v>
      </c>
      <c r="M39" s="93">
        <v>75586</v>
      </c>
      <c r="O39" s="92" t="s">
        <v>372</v>
      </c>
      <c r="P39" s="93" t="s">
        <v>1158</v>
      </c>
      <c r="Q39" s="93">
        <v>300</v>
      </c>
      <c r="R39" s="93">
        <f t="shared" si="2"/>
        <v>935027</v>
      </c>
      <c r="S39" s="93">
        <v>281100</v>
      </c>
      <c r="T39" s="93">
        <v>653927</v>
      </c>
      <c r="V39" s="92" t="s">
        <v>372</v>
      </c>
      <c r="W39" s="93" t="s">
        <v>1158</v>
      </c>
      <c r="X39" s="93">
        <v>0</v>
      </c>
      <c r="Y39" s="93">
        <f t="shared" si="3"/>
        <v>1412771</v>
      </c>
      <c r="Z39" s="93">
        <v>0</v>
      </c>
      <c r="AA39" s="93">
        <v>1412771</v>
      </c>
    </row>
    <row r="40" spans="1:27" ht="15">
      <c r="A40" s="92" t="s">
        <v>381</v>
      </c>
      <c r="B40" s="93" t="s">
        <v>2265</v>
      </c>
      <c r="C40" s="93">
        <v>0</v>
      </c>
      <c r="D40" s="93">
        <f t="shared" si="0"/>
        <v>628813</v>
      </c>
      <c r="E40" s="93">
        <v>267211</v>
      </c>
      <c r="F40" s="93">
        <v>361602</v>
      </c>
      <c r="H40" s="92" t="s">
        <v>387</v>
      </c>
      <c r="I40" s="93" t="s">
        <v>1162</v>
      </c>
      <c r="J40" s="93">
        <v>0</v>
      </c>
      <c r="K40" s="93">
        <f t="shared" si="1"/>
        <v>488252</v>
      </c>
      <c r="L40" s="93">
        <v>2500</v>
      </c>
      <c r="M40" s="93">
        <v>485752</v>
      </c>
      <c r="O40" s="92" t="s">
        <v>375</v>
      </c>
      <c r="P40" s="93" t="s">
        <v>1159</v>
      </c>
      <c r="Q40" s="93">
        <v>13300</v>
      </c>
      <c r="R40" s="93">
        <f t="shared" si="2"/>
        <v>3415945</v>
      </c>
      <c r="S40" s="93">
        <v>1382500</v>
      </c>
      <c r="T40" s="93">
        <v>2033445</v>
      </c>
      <c r="V40" s="92" t="s">
        <v>375</v>
      </c>
      <c r="W40" s="93" t="s">
        <v>1159</v>
      </c>
      <c r="X40" s="93">
        <v>9696640</v>
      </c>
      <c r="Y40" s="93">
        <f t="shared" si="3"/>
        <v>6128651</v>
      </c>
      <c r="Z40" s="93">
        <v>907950</v>
      </c>
      <c r="AA40" s="93">
        <v>5220701</v>
      </c>
    </row>
    <row r="41" spans="1:27" ht="15">
      <c r="A41" s="92" t="s">
        <v>384</v>
      </c>
      <c r="B41" s="93" t="s">
        <v>1161</v>
      </c>
      <c r="C41" s="93">
        <v>0</v>
      </c>
      <c r="D41" s="93">
        <f t="shared" si="0"/>
        <v>40376</v>
      </c>
      <c r="E41" s="93">
        <v>0</v>
      </c>
      <c r="F41" s="93">
        <v>40376</v>
      </c>
      <c r="H41" s="92" t="s">
        <v>390</v>
      </c>
      <c r="I41" s="93" t="s">
        <v>1163</v>
      </c>
      <c r="J41" s="93">
        <v>0</v>
      </c>
      <c r="K41" s="93">
        <f t="shared" si="1"/>
        <v>86286</v>
      </c>
      <c r="L41" s="93">
        <v>0</v>
      </c>
      <c r="M41" s="93">
        <v>86286</v>
      </c>
      <c r="O41" s="92" t="s">
        <v>378</v>
      </c>
      <c r="P41" s="93" t="s">
        <v>1160</v>
      </c>
      <c r="Q41" s="93">
        <v>0</v>
      </c>
      <c r="R41" s="93">
        <f t="shared" si="2"/>
        <v>693679</v>
      </c>
      <c r="S41" s="93">
        <v>148975</v>
      </c>
      <c r="T41" s="93">
        <v>544704</v>
      </c>
      <c r="V41" s="92" t="s">
        <v>378</v>
      </c>
      <c r="W41" s="93" t="s">
        <v>1160</v>
      </c>
      <c r="X41" s="93">
        <v>0</v>
      </c>
      <c r="Y41" s="93">
        <f t="shared" si="3"/>
        <v>1685198</v>
      </c>
      <c r="Z41" s="93">
        <v>0</v>
      </c>
      <c r="AA41" s="93">
        <v>1685198</v>
      </c>
    </row>
    <row r="42" spans="1:27" ht="15">
      <c r="A42" s="92" t="s">
        <v>387</v>
      </c>
      <c r="B42" s="93" t="s">
        <v>1162</v>
      </c>
      <c r="C42" s="93">
        <v>2000</v>
      </c>
      <c r="D42" s="93">
        <f t="shared" si="0"/>
        <v>517789</v>
      </c>
      <c r="E42" s="93">
        <v>0</v>
      </c>
      <c r="F42" s="93">
        <v>517789</v>
      </c>
      <c r="H42" s="92" t="s">
        <v>393</v>
      </c>
      <c r="I42" s="93" t="s">
        <v>1376</v>
      </c>
      <c r="J42" s="93">
        <v>459600</v>
      </c>
      <c r="K42" s="93">
        <f t="shared" si="1"/>
        <v>93502</v>
      </c>
      <c r="L42" s="93">
        <v>0</v>
      </c>
      <c r="M42" s="93">
        <v>93502</v>
      </c>
      <c r="O42" s="92" t="s">
        <v>381</v>
      </c>
      <c r="P42" s="93" t="s">
        <v>2265</v>
      </c>
      <c r="Q42" s="93">
        <v>246214</v>
      </c>
      <c r="R42" s="93">
        <f t="shared" si="2"/>
        <v>2664802</v>
      </c>
      <c r="S42" s="93">
        <v>973438</v>
      </c>
      <c r="T42" s="93">
        <v>1691364</v>
      </c>
      <c r="V42" s="92" t="s">
        <v>381</v>
      </c>
      <c r="W42" s="93" t="s">
        <v>2265</v>
      </c>
      <c r="X42" s="93">
        <v>1032138</v>
      </c>
      <c r="Y42" s="93">
        <f t="shared" si="3"/>
        <v>1117147</v>
      </c>
      <c r="Z42" s="93">
        <v>0</v>
      </c>
      <c r="AA42" s="93">
        <v>1117147</v>
      </c>
    </row>
    <row r="43" spans="1:27" ht="15">
      <c r="A43" s="92" t="s">
        <v>390</v>
      </c>
      <c r="B43" s="93" t="s">
        <v>1163</v>
      </c>
      <c r="C43" s="93">
        <v>1005350</v>
      </c>
      <c r="D43" s="93">
        <f t="shared" si="0"/>
        <v>432910</v>
      </c>
      <c r="E43" s="93">
        <v>193990</v>
      </c>
      <c r="F43" s="93">
        <v>238920</v>
      </c>
      <c r="H43" s="92" t="s">
        <v>396</v>
      </c>
      <c r="I43" s="93" t="s">
        <v>1164</v>
      </c>
      <c r="J43" s="93">
        <v>0</v>
      </c>
      <c r="K43" s="93">
        <f t="shared" si="1"/>
        <v>73326</v>
      </c>
      <c r="L43" s="93">
        <v>0</v>
      </c>
      <c r="M43" s="93">
        <v>73326</v>
      </c>
      <c r="O43" s="92" t="s">
        <v>384</v>
      </c>
      <c r="P43" s="93" t="s">
        <v>1161</v>
      </c>
      <c r="Q43" s="93">
        <v>6000</v>
      </c>
      <c r="R43" s="93">
        <f t="shared" si="2"/>
        <v>203741</v>
      </c>
      <c r="S43" s="93">
        <v>40200</v>
      </c>
      <c r="T43" s="93">
        <v>163541</v>
      </c>
      <c r="V43" s="92" t="s">
        <v>384</v>
      </c>
      <c r="W43" s="93" t="s">
        <v>1161</v>
      </c>
      <c r="X43" s="93">
        <v>0</v>
      </c>
      <c r="Y43" s="93">
        <f t="shared" si="3"/>
        <v>300408</v>
      </c>
      <c r="Z43" s="93">
        <v>0</v>
      </c>
      <c r="AA43" s="93">
        <v>300408</v>
      </c>
    </row>
    <row r="44" spans="1:27" ht="15">
      <c r="A44" s="92" t="s">
        <v>393</v>
      </c>
      <c r="B44" s="93" t="s">
        <v>1376</v>
      </c>
      <c r="C44" s="93">
        <v>0</v>
      </c>
      <c r="D44" s="93">
        <f t="shared" si="0"/>
        <v>238244</v>
      </c>
      <c r="E44" s="93">
        <v>46600</v>
      </c>
      <c r="F44" s="93">
        <v>191644</v>
      </c>
      <c r="H44" s="92" t="s">
        <v>402</v>
      </c>
      <c r="I44" s="93" t="s">
        <v>1166</v>
      </c>
      <c r="J44" s="93">
        <v>0</v>
      </c>
      <c r="K44" s="93">
        <f t="shared" si="1"/>
        <v>73500</v>
      </c>
      <c r="L44" s="93">
        <v>0</v>
      </c>
      <c r="M44" s="93">
        <v>73500</v>
      </c>
      <c r="O44" s="92" t="s">
        <v>387</v>
      </c>
      <c r="P44" s="93" t="s">
        <v>1162</v>
      </c>
      <c r="Q44" s="93">
        <v>1359000</v>
      </c>
      <c r="R44" s="93">
        <f t="shared" si="2"/>
        <v>3027897</v>
      </c>
      <c r="S44" s="93">
        <v>0</v>
      </c>
      <c r="T44" s="93">
        <v>3027897</v>
      </c>
      <c r="V44" s="92" t="s">
        <v>387</v>
      </c>
      <c r="W44" s="93" t="s">
        <v>1162</v>
      </c>
      <c r="X44" s="93">
        <v>1</v>
      </c>
      <c r="Y44" s="93">
        <f t="shared" si="3"/>
        <v>1276835</v>
      </c>
      <c r="Z44" s="93">
        <v>9500</v>
      </c>
      <c r="AA44" s="93">
        <v>1267335</v>
      </c>
    </row>
    <row r="45" spans="1:27" ht="15">
      <c r="A45" s="92" t="s">
        <v>396</v>
      </c>
      <c r="B45" s="93" t="s">
        <v>1164</v>
      </c>
      <c r="C45" s="93">
        <v>1000</v>
      </c>
      <c r="D45" s="93">
        <f t="shared" si="0"/>
        <v>1044189</v>
      </c>
      <c r="E45" s="93">
        <v>464560</v>
      </c>
      <c r="F45" s="93">
        <v>579629</v>
      </c>
      <c r="H45" s="92" t="s">
        <v>405</v>
      </c>
      <c r="I45" s="93" t="s">
        <v>1167</v>
      </c>
      <c r="J45" s="93">
        <v>0</v>
      </c>
      <c r="K45" s="93">
        <f t="shared" si="1"/>
        <v>32341</v>
      </c>
      <c r="L45" s="93">
        <v>0</v>
      </c>
      <c r="M45" s="93">
        <v>32341</v>
      </c>
      <c r="O45" s="92" t="s">
        <v>390</v>
      </c>
      <c r="P45" s="93" t="s">
        <v>1163</v>
      </c>
      <c r="Q45" s="93">
        <v>3855751</v>
      </c>
      <c r="R45" s="93">
        <f t="shared" si="2"/>
        <v>5263091</v>
      </c>
      <c r="S45" s="93">
        <v>3451245</v>
      </c>
      <c r="T45" s="93">
        <v>1811846</v>
      </c>
      <c r="V45" s="92" t="s">
        <v>390</v>
      </c>
      <c r="W45" s="93" t="s">
        <v>1163</v>
      </c>
      <c r="X45" s="93">
        <v>0</v>
      </c>
      <c r="Y45" s="93">
        <f t="shared" si="3"/>
        <v>3078959</v>
      </c>
      <c r="Z45" s="93">
        <v>10000</v>
      </c>
      <c r="AA45" s="93">
        <v>3068959</v>
      </c>
    </row>
    <row r="46" spans="1:27" ht="15">
      <c r="A46" s="92" t="s">
        <v>402</v>
      </c>
      <c r="B46" s="93" t="s">
        <v>1166</v>
      </c>
      <c r="C46" s="93">
        <v>0</v>
      </c>
      <c r="D46" s="93">
        <f t="shared" si="0"/>
        <v>155961</v>
      </c>
      <c r="E46" s="93">
        <v>76200</v>
      </c>
      <c r="F46" s="93">
        <v>79761</v>
      </c>
      <c r="H46" s="92" t="s">
        <v>411</v>
      </c>
      <c r="I46" s="93" t="s">
        <v>1169</v>
      </c>
      <c r="J46" s="93">
        <v>0</v>
      </c>
      <c r="K46" s="93">
        <f t="shared" si="1"/>
        <v>38204</v>
      </c>
      <c r="L46" s="93">
        <v>0</v>
      </c>
      <c r="M46" s="93">
        <v>38204</v>
      </c>
      <c r="O46" s="92" t="s">
        <v>393</v>
      </c>
      <c r="P46" s="93" t="s">
        <v>1376</v>
      </c>
      <c r="Q46" s="93">
        <v>1310700</v>
      </c>
      <c r="R46" s="93">
        <f t="shared" si="2"/>
        <v>1012568</v>
      </c>
      <c r="S46" s="93">
        <v>116010</v>
      </c>
      <c r="T46" s="93">
        <v>896558</v>
      </c>
      <c r="V46" s="92" t="s">
        <v>393</v>
      </c>
      <c r="W46" s="93" t="s">
        <v>1376</v>
      </c>
      <c r="X46" s="93">
        <v>503914</v>
      </c>
      <c r="Y46" s="93">
        <f t="shared" si="3"/>
        <v>855063</v>
      </c>
      <c r="Z46" s="93">
        <v>0</v>
      </c>
      <c r="AA46" s="93">
        <v>855063</v>
      </c>
    </row>
    <row r="47" spans="1:27" ht="15">
      <c r="A47" s="92" t="s">
        <v>405</v>
      </c>
      <c r="B47" s="93" t="s">
        <v>1167</v>
      </c>
      <c r="C47" s="93">
        <v>0</v>
      </c>
      <c r="D47" s="93">
        <f t="shared" si="0"/>
        <v>182136</v>
      </c>
      <c r="E47" s="93">
        <v>0</v>
      </c>
      <c r="F47" s="93">
        <v>182136</v>
      </c>
      <c r="H47" s="92" t="s">
        <v>414</v>
      </c>
      <c r="I47" s="93" t="s">
        <v>1170</v>
      </c>
      <c r="J47" s="93">
        <v>0</v>
      </c>
      <c r="K47" s="93">
        <f t="shared" si="1"/>
        <v>73800</v>
      </c>
      <c r="L47" s="93">
        <v>0</v>
      </c>
      <c r="M47" s="93">
        <v>73800</v>
      </c>
      <c r="O47" s="92" t="s">
        <v>396</v>
      </c>
      <c r="P47" s="93" t="s">
        <v>1164</v>
      </c>
      <c r="Q47" s="93">
        <v>3619000</v>
      </c>
      <c r="R47" s="93">
        <f t="shared" si="2"/>
        <v>3092966</v>
      </c>
      <c r="S47" s="93">
        <v>1535730</v>
      </c>
      <c r="T47" s="93">
        <v>1557236</v>
      </c>
      <c r="V47" s="92" t="s">
        <v>396</v>
      </c>
      <c r="W47" s="93" t="s">
        <v>1164</v>
      </c>
      <c r="X47" s="93">
        <v>0</v>
      </c>
      <c r="Y47" s="93">
        <f t="shared" si="3"/>
        <v>561821</v>
      </c>
      <c r="Z47" s="93">
        <v>0</v>
      </c>
      <c r="AA47" s="93">
        <v>561821</v>
      </c>
    </row>
    <row r="48" spans="1:27" ht="15">
      <c r="A48" s="92" t="s">
        <v>408</v>
      </c>
      <c r="B48" s="93" t="s">
        <v>1168</v>
      </c>
      <c r="C48" s="93">
        <v>0</v>
      </c>
      <c r="D48" s="93">
        <f t="shared" si="0"/>
        <v>387024</v>
      </c>
      <c r="E48" s="93">
        <v>318450</v>
      </c>
      <c r="F48" s="93">
        <v>68574</v>
      </c>
      <c r="H48" s="92" t="s">
        <v>417</v>
      </c>
      <c r="I48" s="93" t="s">
        <v>1171</v>
      </c>
      <c r="J48" s="93">
        <v>0</v>
      </c>
      <c r="K48" s="93">
        <f t="shared" si="1"/>
        <v>22000</v>
      </c>
      <c r="L48" s="93">
        <v>0</v>
      </c>
      <c r="M48" s="93">
        <v>22000</v>
      </c>
      <c r="O48" s="92" t="s">
        <v>399</v>
      </c>
      <c r="P48" s="93" t="s">
        <v>1165</v>
      </c>
      <c r="Q48" s="93">
        <v>293300</v>
      </c>
      <c r="R48" s="93">
        <f t="shared" si="2"/>
        <v>1819360</v>
      </c>
      <c r="S48" s="93">
        <v>142150</v>
      </c>
      <c r="T48" s="93">
        <v>1677210</v>
      </c>
      <c r="V48" s="92" t="s">
        <v>399</v>
      </c>
      <c r="W48" s="93" t="s">
        <v>1165</v>
      </c>
      <c r="X48" s="93">
        <v>94700</v>
      </c>
      <c r="Y48" s="93">
        <f t="shared" si="3"/>
        <v>3854313</v>
      </c>
      <c r="Z48" s="93">
        <v>195500</v>
      </c>
      <c r="AA48" s="93">
        <v>3658813</v>
      </c>
    </row>
    <row r="49" spans="1:27" ht="15">
      <c r="A49" s="92" t="s">
        <v>411</v>
      </c>
      <c r="B49" s="93" t="s">
        <v>1169</v>
      </c>
      <c r="C49" s="93">
        <v>0</v>
      </c>
      <c r="D49" s="93">
        <f t="shared" si="0"/>
        <v>830461</v>
      </c>
      <c r="E49" s="93">
        <v>292950</v>
      </c>
      <c r="F49" s="93">
        <v>537511</v>
      </c>
      <c r="H49" s="92" t="s">
        <v>420</v>
      </c>
      <c r="I49" s="93" t="s">
        <v>1172</v>
      </c>
      <c r="J49" s="93">
        <v>0</v>
      </c>
      <c r="K49" s="93">
        <f t="shared" si="1"/>
        <v>435700</v>
      </c>
      <c r="L49" s="93">
        <v>0</v>
      </c>
      <c r="M49" s="93">
        <v>435700</v>
      </c>
      <c r="O49" s="92" t="s">
        <v>402</v>
      </c>
      <c r="P49" s="93" t="s">
        <v>1166</v>
      </c>
      <c r="Q49" s="93">
        <v>0</v>
      </c>
      <c r="R49" s="93">
        <f t="shared" si="2"/>
        <v>468383</v>
      </c>
      <c r="S49" s="93">
        <v>147350</v>
      </c>
      <c r="T49" s="93">
        <v>321033</v>
      </c>
      <c r="V49" s="92" t="s">
        <v>402</v>
      </c>
      <c r="W49" s="93" t="s">
        <v>1166</v>
      </c>
      <c r="X49" s="93">
        <v>0</v>
      </c>
      <c r="Y49" s="93">
        <f t="shared" si="3"/>
        <v>124000</v>
      </c>
      <c r="Z49" s="93">
        <v>0</v>
      </c>
      <c r="AA49" s="93">
        <v>124000</v>
      </c>
    </row>
    <row r="50" spans="1:27" ht="15">
      <c r="A50" s="92" t="s">
        <v>414</v>
      </c>
      <c r="B50" s="93" t="s">
        <v>1170</v>
      </c>
      <c r="C50" s="93">
        <v>0</v>
      </c>
      <c r="D50" s="93">
        <f t="shared" si="0"/>
        <v>1127270</v>
      </c>
      <c r="E50" s="93">
        <v>1029720</v>
      </c>
      <c r="F50" s="93">
        <v>97550</v>
      </c>
      <c r="H50" s="92" t="s">
        <v>423</v>
      </c>
      <c r="I50" s="93" t="s">
        <v>1173</v>
      </c>
      <c r="J50" s="93">
        <v>0</v>
      </c>
      <c r="K50" s="93">
        <f t="shared" si="1"/>
        <v>549690</v>
      </c>
      <c r="L50" s="93">
        <v>0</v>
      </c>
      <c r="M50" s="93">
        <v>549690</v>
      </c>
      <c r="O50" s="92" t="s">
        <v>405</v>
      </c>
      <c r="P50" s="93" t="s">
        <v>1167</v>
      </c>
      <c r="Q50" s="93">
        <v>230500</v>
      </c>
      <c r="R50" s="93">
        <f t="shared" si="2"/>
        <v>809543</v>
      </c>
      <c r="S50" s="93">
        <v>113550</v>
      </c>
      <c r="T50" s="93">
        <v>695993</v>
      </c>
      <c r="V50" s="92" t="s">
        <v>405</v>
      </c>
      <c r="W50" s="93" t="s">
        <v>1167</v>
      </c>
      <c r="X50" s="93">
        <v>0</v>
      </c>
      <c r="Y50" s="93">
        <f t="shared" si="3"/>
        <v>280121</v>
      </c>
      <c r="Z50" s="93">
        <v>0</v>
      </c>
      <c r="AA50" s="93">
        <v>280121</v>
      </c>
    </row>
    <row r="51" spans="1:27" ht="15">
      <c r="A51" s="92" t="s">
        <v>417</v>
      </c>
      <c r="B51" s="93" t="s">
        <v>1171</v>
      </c>
      <c r="C51" s="93">
        <v>432500</v>
      </c>
      <c r="D51" s="93">
        <f t="shared" si="0"/>
        <v>429295</v>
      </c>
      <c r="E51" s="93">
        <v>109100</v>
      </c>
      <c r="F51" s="93">
        <v>320195</v>
      </c>
      <c r="H51" s="92" t="s">
        <v>426</v>
      </c>
      <c r="I51" s="93" t="s">
        <v>1174</v>
      </c>
      <c r="J51" s="93">
        <v>0</v>
      </c>
      <c r="K51" s="93">
        <f t="shared" si="1"/>
        <v>664306</v>
      </c>
      <c r="L51" s="93">
        <v>71600</v>
      </c>
      <c r="M51" s="93">
        <v>592706</v>
      </c>
      <c r="O51" s="92" t="s">
        <v>408</v>
      </c>
      <c r="P51" s="93" t="s">
        <v>1168</v>
      </c>
      <c r="Q51" s="93">
        <v>0</v>
      </c>
      <c r="R51" s="93">
        <f t="shared" si="2"/>
        <v>786796</v>
      </c>
      <c r="S51" s="93">
        <v>358950</v>
      </c>
      <c r="T51" s="93">
        <v>427846</v>
      </c>
      <c r="V51" s="92" t="s">
        <v>408</v>
      </c>
      <c r="W51" s="93" t="s">
        <v>1168</v>
      </c>
      <c r="X51" s="93">
        <v>0</v>
      </c>
      <c r="Y51" s="93">
        <f t="shared" si="3"/>
        <v>17200</v>
      </c>
      <c r="Z51" s="93">
        <v>0</v>
      </c>
      <c r="AA51" s="93">
        <v>17200</v>
      </c>
    </row>
    <row r="52" spans="1:27" ht="15">
      <c r="A52" s="92" t="s">
        <v>420</v>
      </c>
      <c r="B52" s="93" t="s">
        <v>1172</v>
      </c>
      <c r="C52" s="93">
        <v>0</v>
      </c>
      <c r="D52" s="93">
        <f t="shared" si="0"/>
        <v>177158</v>
      </c>
      <c r="E52" s="93">
        <v>79000</v>
      </c>
      <c r="F52" s="93">
        <v>98158</v>
      </c>
      <c r="H52" s="92" t="s">
        <v>429</v>
      </c>
      <c r="I52" s="93" t="s">
        <v>1175</v>
      </c>
      <c r="J52" s="93">
        <v>0</v>
      </c>
      <c r="K52" s="93">
        <f t="shared" si="1"/>
        <v>1043342</v>
      </c>
      <c r="L52" s="93">
        <v>0</v>
      </c>
      <c r="M52" s="93">
        <v>1043342</v>
      </c>
      <c r="O52" s="92" t="s">
        <v>411</v>
      </c>
      <c r="P52" s="93" t="s">
        <v>1169</v>
      </c>
      <c r="Q52" s="93">
        <v>15000</v>
      </c>
      <c r="R52" s="93">
        <f t="shared" si="2"/>
        <v>1728274</v>
      </c>
      <c r="S52" s="93">
        <v>523251</v>
      </c>
      <c r="T52" s="93">
        <v>1205023</v>
      </c>
      <c r="V52" s="92" t="s">
        <v>411</v>
      </c>
      <c r="W52" s="93" t="s">
        <v>1169</v>
      </c>
      <c r="X52" s="93">
        <v>0</v>
      </c>
      <c r="Y52" s="93">
        <f t="shared" si="3"/>
        <v>53104</v>
      </c>
      <c r="Z52" s="93">
        <v>0</v>
      </c>
      <c r="AA52" s="93">
        <v>53104</v>
      </c>
    </row>
    <row r="53" spans="1:27" ht="15">
      <c r="A53" s="92" t="s">
        <v>423</v>
      </c>
      <c r="B53" s="93" t="s">
        <v>1173</v>
      </c>
      <c r="C53" s="93">
        <v>254000</v>
      </c>
      <c r="D53" s="93">
        <f t="shared" si="0"/>
        <v>220855</v>
      </c>
      <c r="E53" s="93">
        <v>106500</v>
      </c>
      <c r="F53" s="93">
        <v>114355</v>
      </c>
      <c r="H53" s="92" t="s">
        <v>432</v>
      </c>
      <c r="I53" s="93" t="s">
        <v>1176</v>
      </c>
      <c r="J53" s="93">
        <v>0</v>
      </c>
      <c r="K53" s="93">
        <f t="shared" si="1"/>
        <v>78766</v>
      </c>
      <c r="L53" s="93">
        <v>0</v>
      </c>
      <c r="M53" s="93">
        <v>78766</v>
      </c>
      <c r="O53" s="92" t="s">
        <v>414</v>
      </c>
      <c r="P53" s="93" t="s">
        <v>1170</v>
      </c>
      <c r="Q53" s="93">
        <v>54700</v>
      </c>
      <c r="R53" s="93">
        <f t="shared" si="2"/>
        <v>1775584</v>
      </c>
      <c r="S53" s="93">
        <v>1369980</v>
      </c>
      <c r="T53" s="93">
        <v>405604</v>
      </c>
      <c r="V53" s="92" t="s">
        <v>414</v>
      </c>
      <c r="W53" s="93" t="s">
        <v>1170</v>
      </c>
      <c r="X53" s="93">
        <v>0</v>
      </c>
      <c r="Y53" s="93">
        <f t="shared" si="3"/>
        <v>198650</v>
      </c>
      <c r="Z53" s="93">
        <v>0</v>
      </c>
      <c r="AA53" s="93">
        <v>198650</v>
      </c>
    </row>
    <row r="54" spans="1:27" ht="15">
      <c r="A54" s="92" t="s">
        <v>426</v>
      </c>
      <c r="B54" s="93" t="s">
        <v>1174</v>
      </c>
      <c r="C54" s="93">
        <v>0</v>
      </c>
      <c r="D54" s="93">
        <f t="shared" si="0"/>
        <v>338943</v>
      </c>
      <c r="E54" s="93">
        <v>96600</v>
      </c>
      <c r="F54" s="93">
        <v>242343</v>
      </c>
      <c r="H54" s="92" t="s">
        <v>435</v>
      </c>
      <c r="I54" s="93" t="s">
        <v>1177</v>
      </c>
      <c r="J54" s="93">
        <v>0</v>
      </c>
      <c r="K54" s="93">
        <f t="shared" si="1"/>
        <v>87034</v>
      </c>
      <c r="L54" s="93">
        <v>0</v>
      </c>
      <c r="M54" s="93">
        <v>87034</v>
      </c>
      <c r="O54" s="92" t="s">
        <v>417</v>
      </c>
      <c r="P54" s="93" t="s">
        <v>1171</v>
      </c>
      <c r="Q54" s="93">
        <v>432500</v>
      </c>
      <c r="R54" s="93">
        <f t="shared" si="2"/>
        <v>1187377</v>
      </c>
      <c r="S54" s="93">
        <v>109100</v>
      </c>
      <c r="T54" s="93">
        <v>1078277</v>
      </c>
      <c r="V54" s="92" t="s">
        <v>417</v>
      </c>
      <c r="W54" s="93" t="s">
        <v>1171</v>
      </c>
      <c r="X54" s="93">
        <v>0</v>
      </c>
      <c r="Y54" s="93">
        <f t="shared" si="3"/>
        <v>929125</v>
      </c>
      <c r="Z54" s="93">
        <v>0</v>
      </c>
      <c r="AA54" s="93">
        <v>929125</v>
      </c>
    </row>
    <row r="55" spans="1:27" ht="15">
      <c r="A55" s="92" t="s">
        <v>429</v>
      </c>
      <c r="B55" s="93" t="s">
        <v>1175</v>
      </c>
      <c r="C55" s="93">
        <v>12800</v>
      </c>
      <c r="D55" s="93">
        <f t="shared" si="0"/>
        <v>762139</v>
      </c>
      <c r="E55" s="93">
        <v>1700</v>
      </c>
      <c r="F55" s="93">
        <v>760439</v>
      </c>
      <c r="H55" s="92" t="s">
        <v>438</v>
      </c>
      <c r="I55" s="93" t="s">
        <v>1178</v>
      </c>
      <c r="J55" s="93">
        <v>80000</v>
      </c>
      <c r="K55" s="93">
        <f t="shared" si="1"/>
        <v>1573732</v>
      </c>
      <c r="L55" s="93">
        <v>19650</v>
      </c>
      <c r="M55" s="93">
        <v>1554082</v>
      </c>
      <c r="O55" s="92" t="s">
        <v>420</v>
      </c>
      <c r="P55" s="93" t="s">
        <v>1172</v>
      </c>
      <c r="Q55" s="93">
        <v>0</v>
      </c>
      <c r="R55" s="93">
        <f t="shared" si="2"/>
        <v>451867</v>
      </c>
      <c r="S55" s="93">
        <v>188900</v>
      </c>
      <c r="T55" s="93">
        <v>262967</v>
      </c>
      <c r="V55" s="92" t="s">
        <v>420</v>
      </c>
      <c r="W55" s="93" t="s">
        <v>1172</v>
      </c>
      <c r="X55" s="93">
        <v>0</v>
      </c>
      <c r="Y55" s="93">
        <f t="shared" si="3"/>
        <v>577800</v>
      </c>
      <c r="Z55" s="93">
        <v>0</v>
      </c>
      <c r="AA55" s="93">
        <v>577800</v>
      </c>
    </row>
    <row r="56" spans="1:27" ht="15">
      <c r="A56" s="92" t="s">
        <v>432</v>
      </c>
      <c r="B56" s="93" t="s">
        <v>1176</v>
      </c>
      <c r="C56" s="93">
        <v>0</v>
      </c>
      <c r="D56" s="93">
        <f t="shared" si="0"/>
        <v>250624</v>
      </c>
      <c r="E56" s="93">
        <v>0</v>
      </c>
      <c r="F56" s="93">
        <v>250624</v>
      </c>
      <c r="H56" s="92" t="s">
        <v>441</v>
      </c>
      <c r="I56" s="93" t="s">
        <v>1179</v>
      </c>
      <c r="J56" s="93">
        <v>0</v>
      </c>
      <c r="K56" s="93">
        <f t="shared" si="1"/>
        <v>106805</v>
      </c>
      <c r="L56" s="93">
        <v>0</v>
      </c>
      <c r="M56" s="93">
        <v>106805</v>
      </c>
      <c r="O56" s="92" t="s">
        <v>423</v>
      </c>
      <c r="P56" s="93" t="s">
        <v>1173</v>
      </c>
      <c r="Q56" s="93">
        <v>255500</v>
      </c>
      <c r="R56" s="93">
        <f t="shared" si="2"/>
        <v>724620</v>
      </c>
      <c r="S56" s="93">
        <v>106500</v>
      </c>
      <c r="T56" s="93">
        <v>618120</v>
      </c>
      <c r="V56" s="92" t="s">
        <v>423</v>
      </c>
      <c r="W56" s="93" t="s">
        <v>1173</v>
      </c>
      <c r="X56" s="93">
        <v>22915</v>
      </c>
      <c r="Y56" s="93">
        <f t="shared" si="3"/>
        <v>1203365</v>
      </c>
      <c r="Z56" s="93">
        <v>0</v>
      </c>
      <c r="AA56" s="93">
        <v>1203365</v>
      </c>
    </row>
    <row r="57" spans="1:27" ht="15">
      <c r="A57" s="92" t="s">
        <v>435</v>
      </c>
      <c r="B57" s="93" t="s">
        <v>1177</v>
      </c>
      <c r="C57" s="93">
        <v>0</v>
      </c>
      <c r="D57" s="93">
        <f t="shared" si="0"/>
        <v>74860</v>
      </c>
      <c r="E57" s="93">
        <v>0</v>
      </c>
      <c r="F57" s="93">
        <v>74860</v>
      </c>
      <c r="H57" s="92" t="s">
        <v>444</v>
      </c>
      <c r="I57" s="93" t="s">
        <v>1180</v>
      </c>
      <c r="J57" s="93">
        <v>0</v>
      </c>
      <c r="K57" s="93">
        <f t="shared" si="1"/>
        <v>35400</v>
      </c>
      <c r="L57" s="93">
        <v>0</v>
      </c>
      <c r="M57" s="93">
        <v>35400</v>
      </c>
      <c r="O57" s="92" t="s">
        <v>426</v>
      </c>
      <c r="P57" s="93" t="s">
        <v>1174</v>
      </c>
      <c r="Q57" s="93">
        <v>188500</v>
      </c>
      <c r="R57" s="93">
        <f t="shared" si="2"/>
        <v>1277262</v>
      </c>
      <c r="S57" s="93">
        <v>390300</v>
      </c>
      <c r="T57" s="93">
        <v>886962</v>
      </c>
      <c r="V57" s="92" t="s">
        <v>426</v>
      </c>
      <c r="W57" s="93" t="s">
        <v>1174</v>
      </c>
      <c r="X57" s="93">
        <v>0</v>
      </c>
      <c r="Y57" s="93">
        <f t="shared" si="3"/>
        <v>2600424</v>
      </c>
      <c r="Z57" s="93">
        <v>71600</v>
      </c>
      <c r="AA57" s="93">
        <v>2528824</v>
      </c>
    </row>
    <row r="58" spans="1:27" ht="15">
      <c r="A58" s="92" t="s">
        <v>438</v>
      </c>
      <c r="B58" s="93" t="s">
        <v>1178</v>
      </c>
      <c r="C58" s="93">
        <v>646250</v>
      </c>
      <c r="D58" s="93">
        <f t="shared" si="0"/>
        <v>244969</v>
      </c>
      <c r="E58" s="93">
        <v>21700</v>
      </c>
      <c r="F58" s="93">
        <v>223269</v>
      </c>
      <c r="H58" s="92" t="s">
        <v>447</v>
      </c>
      <c r="I58" s="93" t="s">
        <v>1181</v>
      </c>
      <c r="J58" s="93">
        <v>0</v>
      </c>
      <c r="K58" s="93">
        <f t="shared" si="1"/>
        <v>100425</v>
      </c>
      <c r="L58" s="93">
        <v>0</v>
      </c>
      <c r="M58" s="93">
        <v>100425</v>
      </c>
      <c r="O58" s="92" t="s">
        <v>429</v>
      </c>
      <c r="P58" s="93" t="s">
        <v>1175</v>
      </c>
      <c r="Q58" s="93">
        <v>402804</v>
      </c>
      <c r="R58" s="93">
        <f t="shared" si="2"/>
        <v>2410414</v>
      </c>
      <c r="S58" s="93">
        <v>368927</v>
      </c>
      <c r="T58" s="93">
        <v>2041487</v>
      </c>
      <c r="V58" s="92" t="s">
        <v>429</v>
      </c>
      <c r="W58" s="93" t="s">
        <v>1175</v>
      </c>
      <c r="X58" s="93">
        <v>260501</v>
      </c>
      <c r="Y58" s="93">
        <f t="shared" si="3"/>
        <v>2121050</v>
      </c>
      <c r="Z58" s="93">
        <v>0</v>
      </c>
      <c r="AA58" s="93">
        <v>2121050</v>
      </c>
    </row>
    <row r="59" spans="1:27" ht="15">
      <c r="A59" s="92" t="s">
        <v>441</v>
      </c>
      <c r="B59" s="93" t="s">
        <v>1179</v>
      </c>
      <c r="C59" s="93">
        <v>0</v>
      </c>
      <c r="D59" s="93">
        <f t="shared" si="0"/>
        <v>21495</v>
      </c>
      <c r="E59" s="93">
        <v>0</v>
      </c>
      <c r="F59" s="93">
        <v>21495</v>
      </c>
      <c r="H59" s="92" t="s">
        <v>450</v>
      </c>
      <c r="I59" s="93" t="s">
        <v>1182</v>
      </c>
      <c r="J59" s="93">
        <v>451000</v>
      </c>
      <c r="K59" s="93">
        <f t="shared" si="1"/>
        <v>118280</v>
      </c>
      <c r="L59" s="93">
        <v>0</v>
      </c>
      <c r="M59" s="93">
        <v>118280</v>
      </c>
      <c r="O59" s="92" t="s">
        <v>432</v>
      </c>
      <c r="P59" s="93" t="s">
        <v>1176</v>
      </c>
      <c r="Q59" s="93">
        <v>0</v>
      </c>
      <c r="R59" s="93">
        <f t="shared" si="2"/>
        <v>746779</v>
      </c>
      <c r="S59" s="93">
        <v>0</v>
      </c>
      <c r="T59" s="93">
        <v>746779</v>
      </c>
      <c r="V59" s="92" t="s">
        <v>432</v>
      </c>
      <c r="W59" s="93" t="s">
        <v>1176</v>
      </c>
      <c r="X59" s="93">
        <v>0</v>
      </c>
      <c r="Y59" s="93">
        <f t="shared" si="3"/>
        <v>200310</v>
      </c>
      <c r="Z59" s="93">
        <v>2340</v>
      </c>
      <c r="AA59" s="93">
        <v>197970</v>
      </c>
    </row>
    <row r="60" spans="1:27" ht="15">
      <c r="A60" s="92" t="s">
        <v>444</v>
      </c>
      <c r="B60" s="93" t="s">
        <v>1180</v>
      </c>
      <c r="C60" s="93">
        <v>0</v>
      </c>
      <c r="D60" s="93">
        <f t="shared" si="0"/>
        <v>294480</v>
      </c>
      <c r="E60" s="93">
        <v>1000</v>
      </c>
      <c r="F60" s="93">
        <v>293480</v>
      </c>
      <c r="H60" s="92" t="s">
        <v>453</v>
      </c>
      <c r="I60" s="93" t="s">
        <v>1183</v>
      </c>
      <c r="J60" s="93">
        <v>0</v>
      </c>
      <c r="K60" s="93">
        <f t="shared" si="1"/>
        <v>55500</v>
      </c>
      <c r="L60" s="93">
        <v>50000</v>
      </c>
      <c r="M60" s="93">
        <v>5500</v>
      </c>
      <c r="O60" s="92" t="s">
        <v>435</v>
      </c>
      <c r="P60" s="93" t="s">
        <v>1177</v>
      </c>
      <c r="Q60" s="93">
        <v>0</v>
      </c>
      <c r="R60" s="93">
        <f t="shared" si="2"/>
        <v>473442</v>
      </c>
      <c r="S60" s="93">
        <v>0</v>
      </c>
      <c r="T60" s="93">
        <v>473442</v>
      </c>
      <c r="V60" s="92" t="s">
        <v>435</v>
      </c>
      <c r="W60" s="93" t="s">
        <v>1177</v>
      </c>
      <c r="X60" s="93">
        <v>0</v>
      </c>
      <c r="Y60" s="93">
        <f t="shared" si="3"/>
        <v>1006402</v>
      </c>
      <c r="Z60" s="93">
        <v>0</v>
      </c>
      <c r="AA60" s="93">
        <v>1006402</v>
      </c>
    </row>
    <row r="61" spans="1:27" ht="15">
      <c r="A61" s="92" t="s">
        <v>447</v>
      </c>
      <c r="B61" s="93" t="s">
        <v>1181</v>
      </c>
      <c r="C61" s="93">
        <v>0</v>
      </c>
      <c r="D61" s="93">
        <f t="shared" si="0"/>
        <v>355445</v>
      </c>
      <c r="E61" s="93">
        <v>40600</v>
      </c>
      <c r="F61" s="93">
        <v>314845</v>
      </c>
      <c r="H61" s="92" t="s">
        <v>456</v>
      </c>
      <c r="I61" s="93" t="s">
        <v>1184</v>
      </c>
      <c r="J61" s="93">
        <v>0</v>
      </c>
      <c r="K61" s="93">
        <f t="shared" si="1"/>
        <v>413100</v>
      </c>
      <c r="L61" s="93">
        <v>274400</v>
      </c>
      <c r="M61" s="93">
        <v>138700</v>
      </c>
      <c r="O61" s="92" t="s">
        <v>438</v>
      </c>
      <c r="P61" s="93" t="s">
        <v>1178</v>
      </c>
      <c r="Q61" s="93">
        <v>3073150</v>
      </c>
      <c r="R61" s="93">
        <f t="shared" si="2"/>
        <v>1116623</v>
      </c>
      <c r="S61" s="93">
        <v>155204</v>
      </c>
      <c r="T61" s="93">
        <v>961419</v>
      </c>
      <c r="V61" s="92" t="s">
        <v>438</v>
      </c>
      <c r="W61" s="93" t="s">
        <v>1178</v>
      </c>
      <c r="X61" s="93">
        <v>2088820</v>
      </c>
      <c r="Y61" s="93">
        <f t="shared" si="3"/>
        <v>6783567</v>
      </c>
      <c r="Z61" s="93">
        <v>2365700</v>
      </c>
      <c r="AA61" s="93">
        <v>4417867</v>
      </c>
    </row>
    <row r="62" spans="1:27" ht="15">
      <c r="A62" s="92" t="s">
        <v>450</v>
      </c>
      <c r="B62" s="93" t="s">
        <v>1182</v>
      </c>
      <c r="C62" s="93">
        <v>0</v>
      </c>
      <c r="D62" s="93">
        <f t="shared" si="0"/>
        <v>37850</v>
      </c>
      <c r="E62" s="93">
        <v>0</v>
      </c>
      <c r="F62" s="93">
        <v>37850</v>
      </c>
      <c r="H62" s="92" t="s">
        <v>460</v>
      </c>
      <c r="I62" s="93" t="s">
        <v>1185</v>
      </c>
      <c r="J62" s="93">
        <v>0</v>
      </c>
      <c r="K62" s="93">
        <f t="shared" si="1"/>
        <v>124000</v>
      </c>
      <c r="L62" s="93">
        <v>0</v>
      </c>
      <c r="M62" s="93">
        <v>124000</v>
      </c>
      <c r="O62" s="92" t="s">
        <v>441</v>
      </c>
      <c r="P62" s="93" t="s">
        <v>1179</v>
      </c>
      <c r="Q62" s="93">
        <v>0</v>
      </c>
      <c r="R62" s="93">
        <f t="shared" si="2"/>
        <v>94895</v>
      </c>
      <c r="S62" s="93">
        <v>0</v>
      </c>
      <c r="T62" s="93">
        <v>94895</v>
      </c>
      <c r="V62" s="92" t="s">
        <v>441</v>
      </c>
      <c r="W62" s="93" t="s">
        <v>1179</v>
      </c>
      <c r="X62" s="93">
        <v>855000</v>
      </c>
      <c r="Y62" s="93">
        <f t="shared" si="3"/>
        <v>1747545</v>
      </c>
      <c r="Z62" s="93">
        <v>1800</v>
      </c>
      <c r="AA62" s="93">
        <v>1745745</v>
      </c>
    </row>
    <row r="63" spans="1:27" ht="15">
      <c r="A63" s="92" t="s">
        <v>453</v>
      </c>
      <c r="B63" s="93" t="s">
        <v>1183</v>
      </c>
      <c r="C63" s="93">
        <v>0</v>
      </c>
      <c r="D63" s="93">
        <f t="shared" si="0"/>
        <v>238663</v>
      </c>
      <c r="E63" s="93">
        <v>50250</v>
      </c>
      <c r="F63" s="93">
        <v>188413</v>
      </c>
      <c r="H63" s="92" t="s">
        <v>463</v>
      </c>
      <c r="I63" s="93" t="s">
        <v>1186</v>
      </c>
      <c r="J63" s="93">
        <v>0</v>
      </c>
      <c r="K63" s="93">
        <f t="shared" si="1"/>
        <v>222486</v>
      </c>
      <c r="L63" s="93">
        <v>0</v>
      </c>
      <c r="M63" s="93">
        <v>222486</v>
      </c>
      <c r="O63" s="92" t="s">
        <v>444</v>
      </c>
      <c r="P63" s="93" t="s">
        <v>1180</v>
      </c>
      <c r="Q63" s="93">
        <v>834452</v>
      </c>
      <c r="R63" s="93">
        <f t="shared" si="2"/>
        <v>994598</v>
      </c>
      <c r="S63" s="93">
        <v>342640</v>
      </c>
      <c r="T63" s="93">
        <v>651958</v>
      </c>
      <c r="V63" s="92" t="s">
        <v>444</v>
      </c>
      <c r="W63" s="93" t="s">
        <v>1180</v>
      </c>
      <c r="X63" s="93">
        <v>0</v>
      </c>
      <c r="Y63" s="93">
        <f t="shared" si="3"/>
        <v>46650</v>
      </c>
      <c r="Z63" s="93">
        <v>0</v>
      </c>
      <c r="AA63" s="93">
        <v>46650</v>
      </c>
    </row>
    <row r="64" spans="1:27" ht="15">
      <c r="A64" s="92" t="s">
        <v>456</v>
      </c>
      <c r="B64" s="93" t="s">
        <v>1184</v>
      </c>
      <c r="C64" s="93">
        <v>0</v>
      </c>
      <c r="D64" s="93">
        <f t="shared" si="0"/>
        <v>379009</v>
      </c>
      <c r="E64" s="93">
        <v>75000</v>
      </c>
      <c r="F64" s="93">
        <v>304009</v>
      </c>
      <c r="H64" s="92" t="s">
        <v>466</v>
      </c>
      <c r="I64" s="93" t="s">
        <v>1187</v>
      </c>
      <c r="J64" s="93">
        <v>0</v>
      </c>
      <c r="K64" s="93">
        <f t="shared" si="1"/>
        <v>1403398</v>
      </c>
      <c r="L64" s="93">
        <v>1140000</v>
      </c>
      <c r="M64" s="93">
        <v>263398</v>
      </c>
      <c r="O64" s="92" t="s">
        <v>447</v>
      </c>
      <c r="P64" s="93" t="s">
        <v>1181</v>
      </c>
      <c r="Q64" s="93">
        <v>0</v>
      </c>
      <c r="R64" s="93">
        <f t="shared" si="2"/>
        <v>1024826</v>
      </c>
      <c r="S64" s="93">
        <v>208400</v>
      </c>
      <c r="T64" s="93">
        <v>816426</v>
      </c>
      <c r="V64" s="92" t="s">
        <v>447</v>
      </c>
      <c r="W64" s="93" t="s">
        <v>1181</v>
      </c>
      <c r="X64" s="93">
        <v>0</v>
      </c>
      <c r="Y64" s="93">
        <f t="shared" si="3"/>
        <v>119225</v>
      </c>
      <c r="Z64" s="93">
        <v>1500</v>
      </c>
      <c r="AA64" s="93">
        <v>117725</v>
      </c>
    </row>
    <row r="65" spans="1:27" ht="15">
      <c r="A65" s="92" t="s">
        <v>460</v>
      </c>
      <c r="B65" s="93" t="s">
        <v>1185</v>
      </c>
      <c r="C65" s="93">
        <v>200</v>
      </c>
      <c r="D65" s="93">
        <f t="shared" si="0"/>
        <v>118872</v>
      </c>
      <c r="E65" s="93">
        <v>0</v>
      </c>
      <c r="F65" s="93">
        <v>118872</v>
      </c>
      <c r="H65" s="92" t="s">
        <v>469</v>
      </c>
      <c r="I65" s="93" t="s">
        <v>1188</v>
      </c>
      <c r="J65" s="93">
        <v>0</v>
      </c>
      <c r="K65" s="93">
        <f t="shared" si="1"/>
        <v>3477271</v>
      </c>
      <c r="L65" s="93">
        <v>42000</v>
      </c>
      <c r="M65" s="93">
        <v>3435271</v>
      </c>
      <c r="O65" s="92" t="s">
        <v>450</v>
      </c>
      <c r="P65" s="93" t="s">
        <v>1182</v>
      </c>
      <c r="Q65" s="93">
        <v>419300</v>
      </c>
      <c r="R65" s="93">
        <f t="shared" si="2"/>
        <v>231549</v>
      </c>
      <c r="S65" s="93">
        <v>50440</v>
      </c>
      <c r="T65" s="93">
        <v>181109</v>
      </c>
      <c r="V65" s="92" t="s">
        <v>450</v>
      </c>
      <c r="W65" s="93" t="s">
        <v>1182</v>
      </c>
      <c r="X65" s="93">
        <v>451000</v>
      </c>
      <c r="Y65" s="93">
        <f t="shared" si="3"/>
        <v>209480</v>
      </c>
      <c r="Z65" s="93">
        <v>0</v>
      </c>
      <c r="AA65" s="93">
        <v>209480</v>
      </c>
    </row>
    <row r="66" spans="1:27" ht="15">
      <c r="A66" s="92" t="s">
        <v>463</v>
      </c>
      <c r="B66" s="93" t="s">
        <v>1186</v>
      </c>
      <c r="C66" s="93">
        <v>0</v>
      </c>
      <c r="D66" s="93">
        <f t="shared" si="0"/>
        <v>338828</v>
      </c>
      <c r="E66" s="93">
        <v>107600</v>
      </c>
      <c r="F66" s="93">
        <v>231228</v>
      </c>
      <c r="H66" s="92" t="s">
        <v>472</v>
      </c>
      <c r="I66" s="93" t="s">
        <v>1189</v>
      </c>
      <c r="J66" s="93">
        <v>0</v>
      </c>
      <c r="K66" s="93">
        <f t="shared" si="1"/>
        <v>171061</v>
      </c>
      <c r="L66" s="93">
        <v>0</v>
      </c>
      <c r="M66" s="93">
        <v>171061</v>
      </c>
      <c r="O66" s="92" t="s">
        <v>453</v>
      </c>
      <c r="P66" s="93" t="s">
        <v>1183</v>
      </c>
      <c r="Q66" s="93">
        <v>446000</v>
      </c>
      <c r="R66" s="93">
        <f t="shared" si="2"/>
        <v>491951</v>
      </c>
      <c r="S66" s="93">
        <v>50250</v>
      </c>
      <c r="T66" s="93">
        <v>441701</v>
      </c>
      <c r="V66" s="92" t="s">
        <v>453</v>
      </c>
      <c r="W66" s="93" t="s">
        <v>1183</v>
      </c>
      <c r="X66" s="93">
        <v>0</v>
      </c>
      <c r="Y66" s="93">
        <f t="shared" si="3"/>
        <v>358525</v>
      </c>
      <c r="Z66" s="93">
        <v>50000</v>
      </c>
      <c r="AA66" s="93">
        <v>308525</v>
      </c>
    </row>
    <row r="67" spans="1:27" ht="15">
      <c r="A67" s="92" t="s">
        <v>466</v>
      </c>
      <c r="B67" s="93" t="s">
        <v>1187</v>
      </c>
      <c r="C67" s="93">
        <v>800000</v>
      </c>
      <c r="D67" s="93">
        <f t="shared" si="0"/>
        <v>165930</v>
      </c>
      <c r="E67" s="93">
        <v>0</v>
      </c>
      <c r="F67" s="93">
        <v>165930</v>
      </c>
      <c r="H67" s="92" t="s">
        <v>475</v>
      </c>
      <c r="I67" s="93" t="s">
        <v>1190</v>
      </c>
      <c r="J67" s="93">
        <v>0</v>
      </c>
      <c r="K67" s="93">
        <f t="shared" si="1"/>
        <v>440099</v>
      </c>
      <c r="L67" s="93">
        <v>117599</v>
      </c>
      <c r="M67" s="93">
        <v>322500</v>
      </c>
      <c r="O67" s="92" t="s">
        <v>456</v>
      </c>
      <c r="P67" s="93" t="s">
        <v>1184</v>
      </c>
      <c r="Q67" s="93">
        <v>0</v>
      </c>
      <c r="R67" s="93">
        <f t="shared" si="2"/>
        <v>1292682</v>
      </c>
      <c r="S67" s="93">
        <v>402750</v>
      </c>
      <c r="T67" s="93">
        <v>889932</v>
      </c>
      <c r="V67" s="92" t="s">
        <v>456</v>
      </c>
      <c r="W67" s="93" t="s">
        <v>1184</v>
      </c>
      <c r="X67" s="93">
        <v>0</v>
      </c>
      <c r="Y67" s="93">
        <f t="shared" si="3"/>
        <v>610377</v>
      </c>
      <c r="Z67" s="93">
        <v>274400</v>
      </c>
      <c r="AA67" s="93">
        <v>335977</v>
      </c>
    </row>
    <row r="68" spans="1:27" ht="15">
      <c r="A68" s="92" t="s">
        <v>469</v>
      </c>
      <c r="B68" s="93" t="s">
        <v>1188</v>
      </c>
      <c r="C68" s="93">
        <v>1021240</v>
      </c>
      <c r="D68" s="93">
        <f aca="true" t="shared" si="4" ref="D68:D131">E68+F68</f>
        <v>964447</v>
      </c>
      <c r="E68" s="93">
        <v>319680</v>
      </c>
      <c r="F68" s="93">
        <v>644767</v>
      </c>
      <c r="H68" s="92" t="s">
        <v>478</v>
      </c>
      <c r="I68" s="93" t="s">
        <v>1191</v>
      </c>
      <c r="J68" s="93">
        <v>15000</v>
      </c>
      <c r="K68" s="93">
        <f aca="true" t="shared" si="5" ref="K68:K131">L68+M68</f>
        <v>614700</v>
      </c>
      <c r="L68" s="93">
        <v>0</v>
      </c>
      <c r="M68" s="93">
        <v>614700</v>
      </c>
      <c r="O68" s="92" t="s">
        <v>460</v>
      </c>
      <c r="P68" s="93" t="s">
        <v>1185</v>
      </c>
      <c r="Q68" s="93">
        <v>200</v>
      </c>
      <c r="R68" s="93">
        <f aca="true" t="shared" si="6" ref="R68:R131">S68+T68</f>
        <v>582134</v>
      </c>
      <c r="S68" s="93">
        <v>174400</v>
      </c>
      <c r="T68" s="93">
        <v>407734</v>
      </c>
      <c r="V68" s="92" t="s">
        <v>460</v>
      </c>
      <c r="W68" s="93" t="s">
        <v>1185</v>
      </c>
      <c r="X68" s="93">
        <v>8000</v>
      </c>
      <c r="Y68" s="93">
        <f aca="true" t="shared" si="7" ref="Y68:Y131">Z68+AA68</f>
        <v>207243</v>
      </c>
      <c r="Z68" s="93">
        <v>0</v>
      </c>
      <c r="AA68" s="93">
        <v>207243</v>
      </c>
    </row>
    <row r="69" spans="1:27" ht="15">
      <c r="A69" s="92" t="s">
        <v>472</v>
      </c>
      <c r="B69" s="93" t="s">
        <v>1189</v>
      </c>
      <c r="C69" s="93">
        <v>0</v>
      </c>
      <c r="D69" s="93">
        <f t="shared" si="4"/>
        <v>303504</v>
      </c>
      <c r="E69" s="93">
        <v>95800</v>
      </c>
      <c r="F69" s="93">
        <v>207704</v>
      </c>
      <c r="H69" s="92" t="s">
        <v>481</v>
      </c>
      <c r="I69" s="93" t="s">
        <v>1192</v>
      </c>
      <c r="J69" s="93">
        <v>0</v>
      </c>
      <c r="K69" s="93">
        <f t="shared" si="5"/>
        <v>700</v>
      </c>
      <c r="L69" s="93">
        <v>0</v>
      </c>
      <c r="M69" s="93">
        <v>700</v>
      </c>
      <c r="O69" s="92" t="s">
        <v>463</v>
      </c>
      <c r="P69" s="93" t="s">
        <v>1186</v>
      </c>
      <c r="Q69" s="93">
        <v>23501</v>
      </c>
      <c r="R69" s="93">
        <f t="shared" si="6"/>
        <v>1112209</v>
      </c>
      <c r="S69" s="93">
        <v>220684</v>
      </c>
      <c r="T69" s="93">
        <v>891525</v>
      </c>
      <c r="V69" s="92" t="s">
        <v>463</v>
      </c>
      <c r="W69" s="93" t="s">
        <v>1186</v>
      </c>
      <c r="X69" s="93">
        <v>17250</v>
      </c>
      <c r="Y69" s="93">
        <f t="shared" si="7"/>
        <v>385126</v>
      </c>
      <c r="Z69" s="93">
        <v>0</v>
      </c>
      <c r="AA69" s="93">
        <v>385126</v>
      </c>
    </row>
    <row r="70" spans="1:27" ht="15">
      <c r="A70" s="92" t="s">
        <v>475</v>
      </c>
      <c r="B70" s="93" t="s">
        <v>1190</v>
      </c>
      <c r="C70" s="93">
        <v>4600</v>
      </c>
      <c r="D70" s="93">
        <f t="shared" si="4"/>
        <v>1108299</v>
      </c>
      <c r="E70" s="93">
        <v>370900</v>
      </c>
      <c r="F70" s="93">
        <v>737399</v>
      </c>
      <c r="H70" s="92" t="s">
        <v>484</v>
      </c>
      <c r="I70" s="93" t="s">
        <v>1193</v>
      </c>
      <c r="J70" s="93">
        <v>0</v>
      </c>
      <c r="K70" s="93">
        <f t="shared" si="5"/>
        <v>452412</v>
      </c>
      <c r="L70" s="93">
        <v>0</v>
      </c>
      <c r="M70" s="93">
        <v>452412</v>
      </c>
      <c r="O70" s="92" t="s">
        <v>466</v>
      </c>
      <c r="P70" s="93" t="s">
        <v>1187</v>
      </c>
      <c r="Q70" s="93">
        <v>2986000</v>
      </c>
      <c r="R70" s="93">
        <f t="shared" si="6"/>
        <v>353134</v>
      </c>
      <c r="S70" s="93">
        <v>0</v>
      </c>
      <c r="T70" s="93">
        <v>353134</v>
      </c>
      <c r="V70" s="92" t="s">
        <v>466</v>
      </c>
      <c r="W70" s="93" t="s">
        <v>1187</v>
      </c>
      <c r="X70" s="93">
        <v>0</v>
      </c>
      <c r="Y70" s="93">
        <f t="shared" si="7"/>
        <v>1890291</v>
      </c>
      <c r="Z70" s="93">
        <v>1140000</v>
      </c>
      <c r="AA70" s="93">
        <v>750291</v>
      </c>
    </row>
    <row r="71" spans="1:27" ht="15">
      <c r="A71" s="92" t="s">
        <v>478</v>
      </c>
      <c r="B71" s="93" t="s">
        <v>1191</v>
      </c>
      <c r="C71" s="93">
        <v>0</v>
      </c>
      <c r="D71" s="93">
        <f t="shared" si="4"/>
        <v>289581</v>
      </c>
      <c r="E71" s="93">
        <v>0</v>
      </c>
      <c r="F71" s="93">
        <v>289581</v>
      </c>
      <c r="H71" s="92" t="s">
        <v>487</v>
      </c>
      <c r="I71" s="93" t="s">
        <v>1194</v>
      </c>
      <c r="J71" s="93">
        <v>0</v>
      </c>
      <c r="K71" s="93">
        <f t="shared" si="5"/>
        <v>25750</v>
      </c>
      <c r="L71" s="93">
        <v>0</v>
      </c>
      <c r="M71" s="93">
        <v>25750</v>
      </c>
      <c r="O71" s="92" t="s">
        <v>469</v>
      </c>
      <c r="P71" s="93" t="s">
        <v>1188</v>
      </c>
      <c r="Q71" s="93">
        <v>2461940</v>
      </c>
      <c r="R71" s="93">
        <f t="shared" si="6"/>
        <v>3471784</v>
      </c>
      <c r="S71" s="93">
        <v>1532292</v>
      </c>
      <c r="T71" s="93">
        <v>1939492</v>
      </c>
      <c r="V71" s="92" t="s">
        <v>469</v>
      </c>
      <c r="W71" s="93" t="s">
        <v>1188</v>
      </c>
      <c r="X71" s="93">
        <v>0</v>
      </c>
      <c r="Y71" s="93">
        <f t="shared" si="7"/>
        <v>15603571</v>
      </c>
      <c r="Z71" s="93">
        <v>267000</v>
      </c>
      <c r="AA71" s="93">
        <v>15336571</v>
      </c>
    </row>
    <row r="72" spans="1:27" ht="15">
      <c r="A72" s="92" t="s">
        <v>481</v>
      </c>
      <c r="B72" s="93" t="s">
        <v>1192</v>
      </c>
      <c r="C72" s="93">
        <v>0</v>
      </c>
      <c r="D72" s="93">
        <f t="shared" si="4"/>
        <v>139676</v>
      </c>
      <c r="E72" s="93">
        <v>0</v>
      </c>
      <c r="F72" s="93">
        <v>139676</v>
      </c>
      <c r="H72" s="92" t="s">
        <v>490</v>
      </c>
      <c r="I72" s="93" t="s">
        <v>1195</v>
      </c>
      <c r="J72" s="93">
        <v>0</v>
      </c>
      <c r="K72" s="93">
        <f t="shared" si="5"/>
        <v>80350</v>
      </c>
      <c r="L72" s="93">
        <v>0</v>
      </c>
      <c r="M72" s="93">
        <v>80350</v>
      </c>
      <c r="O72" s="92" t="s">
        <v>472</v>
      </c>
      <c r="P72" s="93" t="s">
        <v>1189</v>
      </c>
      <c r="Q72" s="93">
        <v>0</v>
      </c>
      <c r="R72" s="93">
        <f t="shared" si="6"/>
        <v>966204</v>
      </c>
      <c r="S72" s="93">
        <v>473440</v>
      </c>
      <c r="T72" s="93">
        <v>492764</v>
      </c>
      <c r="V72" s="92" t="s">
        <v>472</v>
      </c>
      <c r="W72" s="93" t="s">
        <v>1189</v>
      </c>
      <c r="X72" s="93">
        <v>2100000</v>
      </c>
      <c r="Y72" s="93">
        <f t="shared" si="7"/>
        <v>717496</v>
      </c>
      <c r="Z72" s="93">
        <v>0</v>
      </c>
      <c r="AA72" s="93">
        <v>717496</v>
      </c>
    </row>
    <row r="73" spans="1:27" ht="15">
      <c r="A73" s="92" t="s">
        <v>484</v>
      </c>
      <c r="B73" s="93" t="s">
        <v>1193</v>
      </c>
      <c r="C73" s="93">
        <v>0</v>
      </c>
      <c r="D73" s="93">
        <f t="shared" si="4"/>
        <v>1439517</v>
      </c>
      <c r="E73" s="93">
        <v>756500</v>
      </c>
      <c r="F73" s="93">
        <v>683017</v>
      </c>
      <c r="H73" s="92" t="s">
        <v>493</v>
      </c>
      <c r="I73" s="93" t="s">
        <v>1196</v>
      </c>
      <c r="J73" s="93">
        <v>0</v>
      </c>
      <c r="K73" s="93">
        <f t="shared" si="5"/>
        <v>170146</v>
      </c>
      <c r="L73" s="93">
        <v>33700</v>
      </c>
      <c r="M73" s="93">
        <v>136446</v>
      </c>
      <c r="O73" s="92" t="s">
        <v>475</v>
      </c>
      <c r="P73" s="93" t="s">
        <v>1190</v>
      </c>
      <c r="Q73" s="93">
        <v>486750</v>
      </c>
      <c r="R73" s="93">
        <f t="shared" si="6"/>
        <v>3303490</v>
      </c>
      <c r="S73" s="93">
        <v>943200</v>
      </c>
      <c r="T73" s="93">
        <v>2360290</v>
      </c>
      <c r="V73" s="92" t="s">
        <v>475</v>
      </c>
      <c r="W73" s="93" t="s">
        <v>1190</v>
      </c>
      <c r="X73" s="93">
        <v>4000</v>
      </c>
      <c r="Y73" s="93">
        <f t="shared" si="7"/>
        <v>2173021</v>
      </c>
      <c r="Z73" s="93">
        <v>117599</v>
      </c>
      <c r="AA73" s="93">
        <v>2055422</v>
      </c>
    </row>
    <row r="74" spans="1:27" ht="15">
      <c r="A74" s="92" t="s">
        <v>487</v>
      </c>
      <c r="B74" s="93" t="s">
        <v>1194</v>
      </c>
      <c r="C74" s="93">
        <v>0</v>
      </c>
      <c r="D74" s="93">
        <f t="shared" si="4"/>
        <v>415260</v>
      </c>
      <c r="E74" s="93">
        <v>259601</v>
      </c>
      <c r="F74" s="93">
        <v>155659</v>
      </c>
      <c r="H74" s="92" t="s">
        <v>496</v>
      </c>
      <c r="I74" s="93" t="s">
        <v>2274</v>
      </c>
      <c r="J74" s="93">
        <v>0</v>
      </c>
      <c r="K74" s="93">
        <f t="shared" si="5"/>
        <v>40550</v>
      </c>
      <c r="L74" s="93">
        <v>0</v>
      </c>
      <c r="M74" s="93">
        <v>40550</v>
      </c>
      <c r="O74" s="92" t="s">
        <v>478</v>
      </c>
      <c r="P74" s="93" t="s">
        <v>1191</v>
      </c>
      <c r="Q74" s="93">
        <v>1100</v>
      </c>
      <c r="R74" s="93">
        <f t="shared" si="6"/>
        <v>639425</v>
      </c>
      <c r="S74" s="93">
        <v>0</v>
      </c>
      <c r="T74" s="93">
        <v>639425</v>
      </c>
      <c r="V74" s="92" t="s">
        <v>478</v>
      </c>
      <c r="W74" s="93" t="s">
        <v>1191</v>
      </c>
      <c r="X74" s="93">
        <v>457000</v>
      </c>
      <c r="Y74" s="93">
        <f t="shared" si="7"/>
        <v>1143304</v>
      </c>
      <c r="Z74" s="93">
        <v>0</v>
      </c>
      <c r="AA74" s="93">
        <v>1143304</v>
      </c>
    </row>
    <row r="75" spans="1:27" ht="15">
      <c r="A75" s="92" t="s">
        <v>490</v>
      </c>
      <c r="B75" s="93" t="s">
        <v>1195</v>
      </c>
      <c r="C75" s="93">
        <v>0</v>
      </c>
      <c r="D75" s="93">
        <f t="shared" si="4"/>
        <v>349297</v>
      </c>
      <c r="E75" s="93">
        <v>178050</v>
      </c>
      <c r="F75" s="93">
        <v>171247</v>
      </c>
      <c r="H75" s="92" t="s">
        <v>499</v>
      </c>
      <c r="I75" s="93" t="s">
        <v>1197</v>
      </c>
      <c r="J75" s="93">
        <v>0</v>
      </c>
      <c r="K75" s="93">
        <f t="shared" si="5"/>
        <v>163420</v>
      </c>
      <c r="L75" s="93">
        <v>0</v>
      </c>
      <c r="M75" s="93">
        <v>163420</v>
      </c>
      <c r="O75" s="92" t="s">
        <v>481</v>
      </c>
      <c r="P75" s="93" t="s">
        <v>1192</v>
      </c>
      <c r="Q75" s="93">
        <v>0</v>
      </c>
      <c r="R75" s="93">
        <f t="shared" si="6"/>
        <v>700046</v>
      </c>
      <c r="S75" s="93">
        <v>4400</v>
      </c>
      <c r="T75" s="93">
        <v>695646</v>
      </c>
      <c r="V75" s="92" t="s">
        <v>481</v>
      </c>
      <c r="W75" s="93" t="s">
        <v>1192</v>
      </c>
      <c r="X75" s="93">
        <v>0</v>
      </c>
      <c r="Y75" s="93">
        <f t="shared" si="7"/>
        <v>3448793</v>
      </c>
      <c r="Z75" s="93">
        <v>1984100</v>
      </c>
      <c r="AA75" s="93">
        <v>1464693</v>
      </c>
    </row>
    <row r="76" spans="1:27" ht="15">
      <c r="A76" s="92" t="s">
        <v>493</v>
      </c>
      <c r="B76" s="93" t="s">
        <v>1196</v>
      </c>
      <c r="C76" s="93">
        <v>0</v>
      </c>
      <c r="D76" s="93">
        <f t="shared" si="4"/>
        <v>185015</v>
      </c>
      <c r="E76" s="93">
        <v>17120</v>
      </c>
      <c r="F76" s="93">
        <v>167895</v>
      </c>
      <c r="H76" s="92" t="s">
        <v>502</v>
      </c>
      <c r="I76" s="93" t="s">
        <v>1198</v>
      </c>
      <c r="J76" s="93">
        <v>0</v>
      </c>
      <c r="K76" s="93">
        <f t="shared" si="5"/>
        <v>332462</v>
      </c>
      <c r="L76" s="93">
        <v>14651</v>
      </c>
      <c r="M76" s="93">
        <v>317811</v>
      </c>
      <c r="O76" s="92" t="s">
        <v>484</v>
      </c>
      <c r="P76" s="93" t="s">
        <v>1193</v>
      </c>
      <c r="Q76" s="93">
        <v>2028500</v>
      </c>
      <c r="R76" s="93">
        <f t="shared" si="6"/>
        <v>5492936</v>
      </c>
      <c r="S76" s="93">
        <v>2475980</v>
      </c>
      <c r="T76" s="93">
        <v>3016956</v>
      </c>
      <c r="V76" s="92" t="s">
        <v>484</v>
      </c>
      <c r="W76" s="93" t="s">
        <v>1193</v>
      </c>
      <c r="X76" s="93">
        <v>88500</v>
      </c>
      <c r="Y76" s="93">
        <f t="shared" si="7"/>
        <v>1900997</v>
      </c>
      <c r="Z76" s="93">
        <v>61425</v>
      </c>
      <c r="AA76" s="93">
        <v>1839572</v>
      </c>
    </row>
    <row r="77" spans="1:27" ht="15">
      <c r="A77" s="92" t="s">
        <v>499</v>
      </c>
      <c r="B77" s="93" t="s">
        <v>1197</v>
      </c>
      <c r="C77" s="93">
        <v>0</v>
      </c>
      <c r="D77" s="93">
        <f t="shared" si="4"/>
        <v>475904</v>
      </c>
      <c r="E77" s="93">
        <v>71700</v>
      </c>
      <c r="F77" s="93">
        <v>404204</v>
      </c>
      <c r="H77" s="92" t="s">
        <v>505</v>
      </c>
      <c r="I77" s="93" t="s">
        <v>1199</v>
      </c>
      <c r="J77" s="93">
        <v>47000</v>
      </c>
      <c r="K77" s="93">
        <f t="shared" si="5"/>
        <v>95925</v>
      </c>
      <c r="L77" s="93">
        <v>0</v>
      </c>
      <c r="M77" s="93">
        <v>95925</v>
      </c>
      <c r="O77" s="92" t="s">
        <v>487</v>
      </c>
      <c r="P77" s="93" t="s">
        <v>1194</v>
      </c>
      <c r="Q77" s="93">
        <v>384000</v>
      </c>
      <c r="R77" s="93">
        <f t="shared" si="6"/>
        <v>2237584</v>
      </c>
      <c r="S77" s="93">
        <v>1786469</v>
      </c>
      <c r="T77" s="93">
        <v>451115</v>
      </c>
      <c r="V77" s="92" t="s">
        <v>487</v>
      </c>
      <c r="W77" s="93" t="s">
        <v>1194</v>
      </c>
      <c r="X77" s="93">
        <v>0</v>
      </c>
      <c r="Y77" s="93">
        <f t="shared" si="7"/>
        <v>293109</v>
      </c>
      <c r="Z77" s="93">
        <v>0</v>
      </c>
      <c r="AA77" s="93">
        <v>293109</v>
      </c>
    </row>
    <row r="78" spans="1:27" ht="15">
      <c r="A78" s="92" t="s">
        <v>502</v>
      </c>
      <c r="B78" s="93" t="s">
        <v>1198</v>
      </c>
      <c r="C78" s="93">
        <v>0</v>
      </c>
      <c r="D78" s="93">
        <f t="shared" si="4"/>
        <v>274129</v>
      </c>
      <c r="E78" s="93">
        <v>0</v>
      </c>
      <c r="F78" s="93">
        <v>274129</v>
      </c>
      <c r="H78" s="92" t="s">
        <v>508</v>
      </c>
      <c r="I78" s="93" t="s">
        <v>1200</v>
      </c>
      <c r="J78" s="93">
        <v>0</v>
      </c>
      <c r="K78" s="93">
        <f t="shared" si="5"/>
        <v>162950</v>
      </c>
      <c r="L78" s="93">
        <v>0</v>
      </c>
      <c r="M78" s="93">
        <v>162950</v>
      </c>
      <c r="O78" s="92" t="s">
        <v>490</v>
      </c>
      <c r="P78" s="93" t="s">
        <v>1195</v>
      </c>
      <c r="Q78" s="93">
        <v>2251100</v>
      </c>
      <c r="R78" s="93">
        <f t="shared" si="6"/>
        <v>1661671</v>
      </c>
      <c r="S78" s="93">
        <v>934100</v>
      </c>
      <c r="T78" s="93">
        <v>727571</v>
      </c>
      <c r="V78" s="92" t="s">
        <v>490</v>
      </c>
      <c r="W78" s="93" t="s">
        <v>1195</v>
      </c>
      <c r="X78" s="93">
        <v>0</v>
      </c>
      <c r="Y78" s="93">
        <f t="shared" si="7"/>
        <v>435199</v>
      </c>
      <c r="Z78" s="93">
        <v>0</v>
      </c>
      <c r="AA78" s="93">
        <v>435199</v>
      </c>
    </row>
    <row r="79" spans="1:27" ht="15">
      <c r="A79" s="92" t="s">
        <v>505</v>
      </c>
      <c r="B79" s="93" t="s">
        <v>1199</v>
      </c>
      <c r="C79" s="93">
        <v>3000</v>
      </c>
      <c r="D79" s="93">
        <f t="shared" si="4"/>
        <v>588298</v>
      </c>
      <c r="E79" s="93">
        <v>462050</v>
      </c>
      <c r="F79" s="93">
        <v>126248</v>
      </c>
      <c r="H79" s="92" t="s">
        <v>510</v>
      </c>
      <c r="I79" s="93" t="s">
        <v>1201</v>
      </c>
      <c r="J79" s="93">
        <v>0</v>
      </c>
      <c r="K79" s="93">
        <f t="shared" si="5"/>
        <v>655911</v>
      </c>
      <c r="L79" s="93">
        <v>0</v>
      </c>
      <c r="M79" s="93">
        <v>655911</v>
      </c>
      <c r="O79" s="92" t="s">
        <v>493</v>
      </c>
      <c r="P79" s="93" t="s">
        <v>1196</v>
      </c>
      <c r="Q79" s="93">
        <v>0</v>
      </c>
      <c r="R79" s="93">
        <f t="shared" si="6"/>
        <v>549313</v>
      </c>
      <c r="S79" s="93">
        <v>136587</v>
      </c>
      <c r="T79" s="93">
        <v>412726</v>
      </c>
      <c r="V79" s="92" t="s">
        <v>493</v>
      </c>
      <c r="W79" s="93" t="s">
        <v>1196</v>
      </c>
      <c r="X79" s="93">
        <v>0</v>
      </c>
      <c r="Y79" s="93">
        <f t="shared" si="7"/>
        <v>976031</v>
      </c>
      <c r="Z79" s="93">
        <v>548700</v>
      </c>
      <c r="AA79" s="93">
        <v>427331</v>
      </c>
    </row>
    <row r="80" spans="1:27" ht="15">
      <c r="A80" s="92" t="s">
        <v>508</v>
      </c>
      <c r="B80" s="93" t="s">
        <v>1200</v>
      </c>
      <c r="C80" s="93">
        <v>0</v>
      </c>
      <c r="D80" s="93">
        <f t="shared" si="4"/>
        <v>54200</v>
      </c>
      <c r="E80" s="93">
        <v>0</v>
      </c>
      <c r="F80" s="93">
        <v>54200</v>
      </c>
      <c r="H80" s="92" t="s">
        <v>513</v>
      </c>
      <c r="I80" s="93" t="s">
        <v>1202</v>
      </c>
      <c r="J80" s="93">
        <v>0</v>
      </c>
      <c r="K80" s="93">
        <f t="shared" si="5"/>
        <v>210971</v>
      </c>
      <c r="L80" s="93">
        <v>96400</v>
      </c>
      <c r="M80" s="93">
        <v>114571</v>
      </c>
      <c r="O80" s="92" t="s">
        <v>496</v>
      </c>
      <c r="P80" s="93" t="s">
        <v>2274</v>
      </c>
      <c r="Q80" s="93">
        <v>415001</v>
      </c>
      <c r="R80" s="93">
        <f t="shared" si="6"/>
        <v>16700</v>
      </c>
      <c r="S80" s="93">
        <v>0</v>
      </c>
      <c r="T80" s="93">
        <v>16700</v>
      </c>
      <c r="V80" s="92" t="s">
        <v>496</v>
      </c>
      <c r="W80" s="93" t="s">
        <v>2274</v>
      </c>
      <c r="X80" s="93">
        <v>0</v>
      </c>
      <c r="Y80" s="93">
        <f t="shared" si="7"/>
        <v>101550</v>
      </c>
      <c r="Z80" s="93">
        <v>0</v>
      </c>
      <c r="AA80" s="93">
        <v>101550</v>
      </c>
    </row>
    <row r="81" spans="1:27" ht="15">
      <c r="A81" s="92" t="s">
        <v>510</v>
      </c>
      <c r="B81" s="93" t="s">
        <v>1201</v>
      </c>
      <c r="C81" s="93">
        <v>3</v>
      </c>
      <c r="D81" s="93">
        <f t="shared" si="4"/>
        <v>1813644</v>
      </c>
      <c r="E81" s="93">
        <v>1164002</v>
      </c>
      <c r="F81" s="93">
        <v>649642</v>
      </c>
      <c r="H81" s="92" t="s">
        <v>516</v>
      </c>
      <c r="I81" s="93" t="s">
        <v>1203</v>
      </c>
      <c r="J81" s="93">
        <v>13230500</v>
      </c>
      <c r="K81" s="93">
        <f t="shared" si="5"/>
        <v>221650</v>
      </c>
      <c r="L81" s="93">
        <v>0</v>
      </c>
      <c r="M81" s="93">
        <v>221650</v>
      </c>
      <c r="O81" s="92" t="s">
        <v>499</v>
      </c>
      <c r="P81" s="93" t="s">
        <v>1197</v>
      </c>
      <c r="Q81" s="93">
        <v>326500</v>
      </c>
      <c r="R81" s="93">
        <f t="shared" si="6"/>
        <v>2024254</v>
      </c>
      <c r="S81" s="93">
        <v>89500</v>
      </c>
      <c r="T81" s="93">
        <v>1934754</v>
      </c>
      <c r="V81" s="92" t="s">
        <v>499</v>
      </c>
      <c r="W81" s="93" t="s">
        <v>1197</v>
      </c>
      <c r="X81" s="93">
        <v>8700</v>
      </c>
      <c r="Y81" s="93">
        <f t="shared" si="7"/>
        <v>817345</v>
      </c>
      <c r="Z81" s="93">
        <v>52500</v>
      </c>
      <c r="AA81" s="93">
        <v>764845</v>
      </c>
    </row>
    <row r="82" spans="1:27" ht="15">
      <c r="A82" s="92" t="s">
        <v>513</v>
      </c>
      <c r="B82" s="93" t="s">
        <v>1202</v>
      </c>
      <c r="C82" s="93">
        <v>10502</v>
      </c>
      <c r="D82" s="93">
        <f t="shared" si="4"/>
        <v>777691</v>
      </c>
      <c r="E82" s="93">
        <v>165051</v>
      </c>
      <c r="F82" s="93">
        <v>612640</v>
      </c>
      <c r="H82" s="92" t="s">
        <v>519</v>
      </c>
      <c r="I82" s="93" t="s">
        <v>1204</v>
      </c>
      <c r="J82" s="93">
        <v>0</v>
      </c>
      <c r="K82" s="93">
        <f t="shared" si="5"/>
        <v>127060</v>
      </c>
      <c r="L82" s="93">
        <v>88000</v>
      </c>
      <c r="M82" s="93">
        <v>39060</v>
      </c>
      <c r="O82" s="92" t="s">
        <v>502</v>
      </c>
      <c r="P82" s="93" t="s">
        <v>1198</v>
      </c>
      <c r="Q82" s="93">
        <v>0</v>
      </c>
      <c r="R82" s="93">
        <f t="shared" si="6"/>
        <v>918537</v>
      </c>
      <c r="S82" s="93">
        <v>126051</v>
      </c>
      <c r="T82" s="93">
        <v>792486</v>
      </c>
      <c r="V82" s="92" t="s">
        <v>502</v>
      </c>
      <c r="W82" s="93" t="s">
        <v>1198</v>
      </c>
      <c r="X82" s="93">
        <v>1500</v>
      </c>
      <c r="Y82" s="93">
        <f t="shared" si="7"/>
        <v>834384</v>
      </c>
      <c r="Z82" s="93">
        <v>14651</v>
      </c>
      <c r="AA82" s="93">
        <v>819733</v>
      </c>
    </row>
    <row r="83" spans="1:27" ht="15">
      <c r="A83" s="92" t="s">
        <v>519</v>
      </c>
      <c r="B83" s="93" t="s">
        <v>1204</v>
      </c>
      <c r="C83" s="93">
        <v>645202</v>
      </c>
      <c r="D83" s="93">
        <f t="shared" si="4"/>
        <v>172909</v>
      </c>
      <c r="E83" s="93">
        <v>16700</v>
      </c>
      <c r="F83" s="93">
        <v>156209</v>
      </c>
      <c r="H83" s="92" t="s">
        <v>522</v>
      </c>
      <c r="I83" s="93" t="s">
        <v>1205</v>
      </c>
      <c r="J83" s="93">
        <v>0</v>
      </c>
      <c r="K83" s="93">
        <f t="shared" si="5"/>
        <v>101750</v>
      </c>
      <c r="L83" s="93">
        <v>0</v>
      </c>
      <c r="M83" s="93">
        <v>101750</v>
      </c>
      <c r="O83" s="92" t="s">
        <v>505</v>
      </c>
      <c r="P83" s="93" t="s">
        <v>1199</v>
      </c>
      <c r="Q83" s="93">
        <v>15000</v>
      </c>
      <c r="R83" s="93">
        <f t="shared" si="6"/>
        <v>1157311</v>
      </c>
      <c r="S83" s="93">
        <v>674250</v>
      </c>
      <c r="T83" s="93">
        <v>483061</v>
      </c>
      <c r="V83" s="92" t="s">
        <v>505</v>
      </c>
      <c r="W83" s="93" t="s">
        <v>1199</v>
      </c>
      <c r="X83" s="93">
        <v>127000</v>
      </c>
      <c r="Y83" s="93">
        <f t="shared" si="7"/>
        <v>591134</v>
      </c>
      <c r="Z83" s="93">
        <v>0</v>
      </c>
      <c r="AA83" s="93">
        <v>591134</v>
      </c>
    </row>
    <row r="84" spans="1:27" ht="15">
      <c r="A84" s="92" t="s">
        <v>522</v>
      </c>
      <c r="B84" s="93" t="s">
        <v>1205</v>
      </c>
      <c r="C84" s="93">
        <v>0</v>
      </c>
      <c r="D84" s="93">
        <f t="shared" si="4"/>
        <v>441341</v>
      </c>
      <c r="E84" s="93">
        <v>150000</v>
      </c>
      <c r="F84" s="93">
        <v>291341</v>
      </c>
      <c r="H84" s="92" t="s">
        <v>525</v>
      </c>
      <c r="I84" s="93" t="s">
        <v>1206</v>
      </c>
      <c r="J84" s="93">
        <v>0</v>
      </c>
      <c r="K84" s="93">
        <f t="shared" si="5"/>
        <v>1000</v>
      </c>
      <c r="L84" s="93">
        <v>0</v>
      </c>
      <c r="M84" s="93">
        <v>1000</v>
      </c>
      <c r="O84" s="92" t="s">
        <v>508</v>
      </c>
      <c r="P84" s="93" t="s">
        <v>1200</v>
      </c>
      <c r="Q84" s="93">
        <v>160000</v>
      </c>
      <c r="R84" s="93">
        <f t="shared" si="6"/>
        <v>191200</v>
      </c>
      <c r="S84" s="93">
        <v>0</v>
      </c>
      <c r="T84" s="93">
        <v>191200</v>
      </c>
      <c r="V84" s="92" t="s">
        <v>508</v>
      </c>
      <c r="W84" s="93" t="s">
        <v>1200</v>
      </c>
      <c r="X84" s="93">
        <v>0</v>
      </c>
      <c r="Y84" s="93">
        <f t="shared" si="7"/>
        <v>558147</v>
      </c>
      <c r="Z84" s="93">
        <v>0</v>
      </c>
      <c r="AA84" s="93">
        <v>558147</v>
      </c>
    </row>
    <row r="85" spans="1:27" ht="15">
      <c r="A85" s="92" t="s">
        <v>525</v>
      </c>
      <c r="B85" s="93" t="s">
        <v>1206</v>
      </c>
      <c r="C85" s="93">
        <v>200000</v>
      </c>
      <c r="D85" s="93">
        <f t="shared" si="4"/>
        <v>154838</v>
      </c>
      <c r="E85" s="93">
        <v>0</v>
      </c>
      <c r="F85" s="93">
        <v>154838</v>
      </c>
      <c r="H85" s="92" t="s">
        <v>528</v>
      </c>
      <c r="I85" s="93" t="s">
        <v>1207</v>
      </c>
      <c r="J85" s="93">
        <v>875000</v>
      </c>
      <c r="K85" s="93">
        <f t="shared" si="5"/>
        <v>2146300</v>
      </c>
      <c r="L85" s="93">
        <v>1975000</v>
      </c>
      <c r="M85" s="93">
        <v>171300</v>
      </c>
      <c r="O85" s="92" t="s">
        <v>510</v>
      </c>
      <c r="P85" s="93" t="s">
        <v>1201</v>
      </c>
      <c r="Q85" s="93">
        <v>174504</v>
      </c>
      <c r="R85" s="93">
        <f t="shared" si="6"/>
        <v>4988741</v>
      </c>
      <c r="S85" s="93">
        <v>2039178</v>
      </c>
      <c r="T85" s="93">
        <v>2949563</v>
      </c>
      <c r="V85" s="92" t="s">
        <v>510</v>
      </c>
      <c r="W85" s="93" t="s">
        <v>1201</v>
      </c>
      <c r="X85" s="93">
        <v>0</v>
      </c>
      <c r="Y85" s="93">
        <f t="shared" si="7"/>
        <v>2280603</v>
      </c>
      <c r="Z85" s="93">
        <v>28300</v>
      </c>
      <c r="AA85" s="93">
        <v>2252303</v>
      </c>
    </row>
    <row r="86" spans="1:27" ht="15">
      <c r="A86" s="92" t="s">
        <v>528</v>
      </c>
      <c r="B86" s="93" t="s">
        <v>1207</v>
      </c>
      <c r="C86" s="93">
        <v>127306</v>
      </c>
      <c r="D86" s="93">
        <f t="shared" si="4"/>
        <v>569621</v>
      </c>
      <c r="E86" s="93">
        <v>259800</v>
      </c>
      <c r="F86" s="93">
        <v>309821</v>
      </c>
      <c r="H86" s="92" t="s">
        <v>531</v>
      </c>
      <c r="I86" s="93" t="s">
        <v>1208</v>
      </c>
      <c r="J86" s="93">
        <v>13000</v>
      </c>
      <c r="K86" s="93">
        <f t="shared" si="5"/>
        <v>317823</v>
      </c>
      <c r="L86" s="93">
        <v>850</v>
      </c>
      <c r="M86" s="93">
        <v>316973</v>
      </c>
      <c r="O86" s="92" t="s">
        <v>513</v>
      </c>
      <c r="P86" s="93" t="s">
        <v>1202</v>
      </c>
      <c r="Q86" s="93">
        <v>6231904</v>
      </c>
      <c r="R86" s="93">
        <f t="shared" si="6"/>
        <v>2329814</v>
      </c>
      <c r="S86" s="93">
        <v>678004</v>
      </c>
      <c r="T86" s="93">
        <v>1651810</v>
      </c>
      <c r="V86" s="92" t="s">
        <v>513</v>
      </c>
      <c r="W86" s="93" t="s">
        <v>1202</v>
      </c>
      <c r="X86" s="93">
        <v>35100</v>
      </c>
      <c r="Y86" s="93">
        <f t="shared" si="7"/>
        <v>4157973</v>
      </c>
      <c r="Z86" s="93">
        <v>3518302</v>
      </c>
      <c r="AA86" s="93">
        <v>639671</v>
      </c>
    </row>
    <row r="87" spans="1:27" ht="15">
      <c r="A87" s="92" t="s">
        <v>531</v>
      </c>
      <c r="B87" s="93" t="s">
        <v>1208</v>
      </c>
      <c r="C87" s="93">
        <v>0</v>
      </c>
      <c r="D87" s="93">
        <f t="shared" si="4"/>
        <v>280963</v>
      </c>
      <c r="E87" s="93">
        <v>800</v>
      </c>
      <c r="F87" s="93">
        <v>280163</v>
      </c>
      <c r="H87" s="92" t="s">
        <v>534</v>
      </c>
      <c r="I87" s="93" t="s">
        <v>1209</v>
      </c>
      <c r="J87" s="93">
        <v>0</v>
      </c>
      <c r="K87" s="93">
        <f t="shared" si="5"/>
        <v>11885</v>
      </c>
      <c r="L87" s="93">
        <v>0</v>
      </c>
      <c r="M87" s="93">
        <v>11885</v>
      </c>
      <c r="O87" s="92" t="s">
        <v>519</v>
      </c>
      <c r="P87" s="93" t="s">
        <v>1204</v>
      </c>
      <c r="Q87" s="93">
        <v>2207007</v>
      </c>
      <c r="R87" s="93">
        <f t="shared" si="6"/>
        <v>1834133</v>
      </c>
      <c r="S87" s="93">
        <v>518404</v>
      </c>
      <c r="T87" s="93">
        <v>1315729</v>
      </c>
      <c r="V87" s="92" t="s">
        <v>516</v>
      </c>
      <c r="W87" s="93" t="s">
        <v>1203</v>
      </c>
      <c r="X87" s="93">
        <v>13230500</v>
      </c>
      <c r="Y87" s="93">
        <f t="shared" si="7"/>
        <v>872776</v>
      </c>
      <c r="Z87" s="93">
        <v>0</v>
      </c>
      <c r="AA87" s="93">
        <v>872776</v>
      </c>
    </row>
    <row r="88" spans="1:27" ht="15">
      <c r="A88" s="92" t="s">
        <v>534</v>
      </c>
      <c r="B88" s="93" t="s">
        <v>1209</v>
      </c>
      <c r="C88" s="93">
        <v>0</v>
      </c>
      <c r="D88" s="93">
        <f t="shared" si="4"/>
        <v>413954</v>
      </c>
      <c r="E88" s="93">
        <v>150000</v>
      </c>
      <c r="F88" s="93">
        <v>263954</v>
      </c>
      <c r="H88" s="92" t="s">
        <v>537</v>
      </c>
      <c r="I88" s="93" t="s">
        <v>1210</v>
      </c>
      <c r="J88" s="93">
        <v>0</v>
      </c>
      <c r="K88" s="93">
        <f t="shared" si="5"/>
        <v>30400</v>
      </c>
      <c r="L88" s="93">
        <v>0</v>
      </c>
      <c r="M88" s="93">
        <v>30400</v>
      </c>
      <c r="O88" s="92" t="s">
        <v>522</v>
      </c>
      <c r="P88" s="93" t="s">
        <v>1205</v>
      </c>
      <c r="Q88" s="93">
        <v>31000</v>
      </c>
      <c r="R88" s="93">
        <f t="shared" si="6"/>
        <v>1150713</v>
      </c>
      <c r="S88" s="93">
        <v>359400</v>
      </c>
      <c r="T88" s="93">
        <v>791313</v>
      </c>
      <c r="V88" s="92" t="s">
        <v>519</v>
      </c>
      <c r="W88" s="93" t="s">
        <v>1204</v>
      </c>
      <c r="X88" s="93">
        <v>1</v>
      </c>
      <c r="Y88" s="93">
        <f t="shared" si="7"/>
        <v>215790</v>
      </c>
      <c r="Z88" s="93">
        <v>88000</v>
      </c>
      <c r="AA88" s="93">
        <v>127790</v>
      </c>
    </row>
    <row r="89" spans="1:27" ht="15">
      <c r="A89" s="92" t="s">
        <v>537</v>
      </c>
      <c r="B89" s="93" t="s">
        <v>1210</v>
      </c>
      <c r="C89" s="93">
        <v>166000</v>
      </c>
      <c r="D89" s="93">
        <f t="shared" si="4"/>
        <v>178237</v>
      </c>
      <c r="E89" s="93">
        <v>0</v>
      </c>
      <c r="F89" s="93">
        <v>178237</v>
      </c>
      <c r="H89" s="92" t="s">
        <v>540</v>
      </c>
      <c r="I89" s="93" t="s">
        <v>1211</v>
      </c>
      <c r="J89" s="93">
        <v>20000</v>
      </c>
      <c r="K89" s="93">
        <f t="shared" si="5"/>
        <v>206169</v>
      </c>
      <c r="L89" s="93">
        <v>0</v>
      </c>
      <c r="M89" s="93">
        <v>206169</v>
      </c>
      <c r="O89" s="92" t="s">
        <v>525</v>
      </c>
      <c r="P89" s="93" t="s">
        <v>1206</v>
      </c>
      <c r="Q89" s="93">
        <v>375000</v>
      </c>
      <c r="R89" s="93">
        <f t="shared" si="6"/>
        <v>438201</v>
      </c>
      <c r="S89" s="93">
        <v>80000</v>
      </c>
      <c r="T89" s="93">
        <v>358201</v>
      </c>
      <c r="V89" s="92" t="s">
        <v>522</v>
      </c>
      <c r="W89" s="93" t="s">
        <v>1205</v>
      </c>
      <c r="X89" s="93">
        <v>0</v>
      </c>
      <c r="Y89" s="93">
        <f t="shared" si="7"/>
        <v>629928</v>
      </c>
      <c r="Z89" s="93">
        <v>0</v>
      </c>
      <c r="AA89" s="93">
        <v>629928</v>
      </c>
    </row>
    <row r="90" spans="1:27" ht="15">
      <c r="A90" s="92" t="s">
        <v>540</v>
      </c>
      <c r="B90" s="93" t="s">
        <v>1211</v>
      </c>
      <c r="C90" s="93">
        <v>724000</v>
      </c>
      <c r="D90" s="93">
        <f t="shared" si="4"/>
        <v>1786952</v>
      </c>
      <c r="E90" s="93">
        <v>1010750</v>
      </c>
      <c r="F90" s="93">
        <v>776202</v>
      </c>
      <c r="H90" s="92" t="s">
        <v>547</v>
      </c>
      <c r="I90" s="93" t="s">
        <v>1212</v>
      </c>
      <c r="J90" s="93">
        <v>0</v>
      </c>
      <c r="K90" s="93">
        <f t="shared" si="5"/>
        <v>350</v>
      </c>
      <c r="L90" s="93">
        <v>0</v>
      </c>
      <c r="M90" s="93">
        <v>350</v>
      </c>
      <c r="O90" s="92" t="s">
        <v>528</v>
      </c>
      <c r="P90" s="93" t="s">
        <v>1207</v>
      </c>
      <c r="Q90" s="93">
        <v>127306</v>
      </c>
      <c r="R90" s="93">
        <f t="shared" si="6"/>
        <v>1268839</v>
      </c>
      <c r="S90" s="93">
        <v>388849</v>
      </c>
      <c r="T90" s="93">
        <v>879990</v>
      </c>
      <c r="V90" s="92" t="s">
        <v>525</v>
      </c>
      <c r="W90" s="93" t="s">
        <v>1206</v>
      </c>
      <c r="X90" s="93">
        <v>0</v>
      </c>
      <c r="Y90" s="93">
        <f t="shared" si="7"/>
        <v>50150</v>
      </c>
      <c r="Z90" s="93">
        <v>0</v>
      </c>
      <c r="AA90" s="93">
        <v>50150</v>
      </c>
    </row>
    <row r="91" spans="1:27" ht="15">
      <c r="A91" s="92" t="s">
        <v>547</v>
      </c>
      <c r="B91" s="93" t="s">
        <v>1212</v>
      </c>
      <c r="C91" s="93">
        <v>0</v>
      </c>
      <c r="D91" s="93">
        <f t="shared" si="4"/>
        <v>5650</v>
      </c>
      <c r="E91" s="93">
        <v>0</v>
      </c>
      <c r="F91" s="93">
        <v>5650</v>
      </c>
      <c r="H91" s="92" t="s">
        <v>550</v>
      </c>
      <c r="I91" s="93" t="s">
        <v>1213</v>
      </c>
      <c r="J91" s="93">
        <v>14000</v>
      </c>
      <c r="K91" s="93">
        <f t="shared" si="5"/>
        <v>9450</v>
      </c>
      <c r="L91" s="93">
        <v>0</v>
      </c>
      <c r="M91" s="93">
        <v>9450</v>
      </c>
      <c r="O91" s="92" t="s">
        <v>531</v>
      </c>
      <c r="P91" s="93" t="s">
        <v>1208</v>
      </c>
      <c r="Q91" s="93">
        <v>0</v>
      </c>
      <c r="R91" s="93">
        <f t="shared" si="6"/>
        <v>1194293</v>
      </c>
      <c r="S91" s="93">
        <v>131228</v>
      </c>
      <c r="T91" s="93">
        <v>1063065</v>
      </c>
      <c r="V91" s="92" t="s">
        <v>528</v>
      </c>
      <c r="W91" s="93" t="s">
        <v>1207</v>
      </c>
      <c r="X91" s="93">
        <v>875000</v>
      </c>
      <c r="Y91" s="93">
        <f t="shared" si="7"/>
        <v>2157345</v>
      </c>
      <c r="Z91" s="93">
        <v>1975000</v>
      </c>
      <c r="AA91" s="93">
        <v>182345</v>
      </c>
    </row>
    <row r="92" spans="1:27" ht="15">
      <c r="A92" s="92" t="s">
        <v>550</v>
      </c>
      <c r="B92" s="93" t="s">
        <v>1213</v>
      </c>
      <c r="C92" s="93">
        <v>0</v>
      </c>
      <c r="D92" s="93">
        <f t="shared" si="4"/>
        <v>99288</v>
      </c>
      <c r="E92" s="93">
        <v>1000</v>
      </c>
      <c r="F92" s="93">
        <v>98288</v>
      </c>
      <c r="H92" s="92" t="s">
        <v>553</v>
      </c>
      <c r="I92" s="93" t="s">
        <v>1214</v>
      </c>
      <c r="J92" s="93">
        <v>0</v>
      </c>
      <c r="K92" s="93">
        <f t="shared" si="5"/>
        <v>28100</v>
      </c>
      <c r="L92" s="93">
        <v>0</v>
      </c>
      <c r="M92" s="93">
        <v>28100</v>
      </c>
      <c r="O92" s="92" t="s">
        <v>534</v>
      </c>
      <c r="P92" s="93" t="s">
        <v>1209</v>
      </c>
      <c r="Q92" s="93">
        <v>900000</v>
      </c>
      <c r="R92" s="93">
        <f t="shared" si="6"/>
        <v>1230550</v>
      </c>
      <c r="S92" s="93">
        <v>459560</v>
      </c>
      <c r="T92" s="93">
        <v>770990</v>
      </c>
      <c r="V92" s="92" t="s">
        <v>531</v>
      </c>
      <c r="W92" s="93" t="s">
        <v>1208</v>
      </c>
      <c r="X92" s="93">
        <v>148650</v>
      </c>
      <c r="Y92" s="93">
        <f t="shared" si="7"/>
        <v>708292</v>
      </c>
      <c r="Z92" s="93">
        <v>850</v>
      </c>
      <c r="AA92" s="93">
        <v>707442</v>
      </c>
    </row>
    <row r="93" spans="1:27" ht="15">
      <c r="A93" s="92" t="s">
        <v>553</v>
      </c>
      <c r="B93" s="93" t="s">
        <v>1214</v>
      </c>
      <c r="C93" s="93">
        <v>0</v>
      </c>
      <c r="D93" s="93">
        <f t="shared" si="4"/>
        <v>187543</v>
      </c>
      <c r="E93" s="93">
        <v>0</v>
      </c>
      <c r="F93" s="93">
        <v>187543</v>
      </c>
      <c r="H93" s="92" t="s">
        <v>556</v>
      </c>
      <c r="I93" s="93" t="s">
        <v>1215</v>
      </c>
      <c r="J93" s="93">
        <v>0</v>
      </c>
      <c r="K93" s="93">
        <f t="shared" si="5"/>
        <v>17650</v>
      </c>
      <c r="L93" s="93">
        <v>0</v>
      </c>
      <c r="M93" s="93">
        <v>17650</v>
      </c>
      <c r="O93" s="92" t="s">
        <v>537</v>
      </c>
      <c r="P93" s="93" t="s">
        <v>1210</v>
      </c>
      <c r="Q93" s="93">
        <v>166000</v>
      </c>
      <c r="R93" s="93">
        <f t="shared" si="6"/>
        <v>593087</v>
      </c>
      <c r="S93" s="93">
        <v>69000</v>
      </c>
      <c r="T93" s="93">
        <v>524087</v>
      </c>
      <c r="V93" s="92" t="s">
        <v>534</v>
      </c>
      <c r="W93" s="93" t="s">
        <v>1209</v>
      </c>
      <c r="X93" s="93">
        <v>0</v>
      </c>
      <c r="Y93" s="93">
        <f t="shared" si="7"/>
        <v>704685</v>
      </c>
      <c r="Z93" s="93">
        <v>0</v>
      </c>
      <c r="AA93" s="93">
        <v>704685</v>
      </c>
    </row>
    <row r="94" spans="1:27" ht="15">
      <c r="A94" s="92" t="s">
        <v>556</v>
      </c>
      <c r="B94" s="93" t="s">
        <v>1215</v>
      </c>
      <c r="C94" s="93">
        <v>0</v>
      </c>
      <c r="D94" s="93">
        <f t="shared" si="4"/>
        <v>115620</v>
      </c>
      <c r="E94" s="93">
        <v>0</v>
      </c>
      <c r="F94" s="93">
        <v>115620</v>
      </c>
      <c r="H94" s="92" t="s">
        <v>559</v>
      </c>
      <c r="I94" s="93" t="s">
        <v>1216</v>
      </c>
      <c r="J94" s="93">
        <v>2000</v>
      </c>
      <c r="K94" s="93">
        <f t="shared" si="5"/>
        <v>480509</v>
      </c>
      <c r="L94" s="93">
        <v>0</v>
      </c>
      <c r="M94" s="93">
        <v>480509</v>
      </c>
      <c r="O94" s="92" t="s">
        <v>540</v>
      </c>
      <c r="P94" s="93" t="s">
        <v>1211</v>
      </c>
      <c r="Q94" s="93">
        <v>1861100</v>
      </c>
      <c r="R94" s="93">
        <f t="shared" si="6"/>
        <v>4390945</v>
      </c>
      <c r="S94" s="93">
        <v>2455150</v>
      </c>
      <c r="T94" s="93">
        <v>1935795</v>
      </c>
      <c r="V94" s="92" t="s">
        <v>537</v>
      </c>
      <c r="W94" s="93" t="s">
        <v>1210</v>
      </c>
      <c r="X94" s="93">
        <v>83250000</v>
      </c>
      <c r="Y94" s="93">
        <f t="shared" si="7"/>
        <v>1476201</v>
      </c>
      <c r="Z94" s="93">
        <v>0</v>
      </c>
      <c r="AA94" s="93">
        <v>1476201</v>
      </c>
    </row>
    <row r="95" spans="1:27" ht="15">
      <c r="A95" s="92" t="s">
        <v>559</v>
      </c>
      <c r="B95" s="93" t="s">
        <v>1216</v>
      </c>
      <c r="C95" s="93">
        <v>0</v>
      </c>
      <c r="D95" s="93">
        <f t="shared" si="4"/>
        <v>252202</v>
      </c>
      <c r="E95" s="93">
        <v>41900</v>
      </c>
      <c r="F95" s="93">
        <v>210302</v>
      </c>
      <c r="H95" s="92" t="s">
        <v>562</v>
      </c>
      <c r="I95" s="93" t="s">
        <v>1217</v>
      </c>
      <c r="J95" s="93">
        <v>12000</v>
      </c>
      <c r="K95" s="93">
        <f t="shared" si="5"/>
        <v>3600</v>
      </c>
      <c r="L95" s="93">
        <v>0</v>
      </c>
      <c r="M95" s="93">
        <v>3600</v>
      </c>
      <c r="O95" s="92" t="s">
        <v>544</v>
      </c>
      <c r="P95" s="93" t="s">
        <v>2275</v>
      </c>
      <c r="Q95" s="93">
        <v>0</v>
      </c>
      <c r="R95" s="93">
        <f t="shared" si="6"/>
        <v>125513</v>
      </c>
      <c r="S95" s="93">
        <v>0</v>
      </c>
      <c r="T95" s="93">
        <v>125513</v>
      </c>
      <c r="V95" s="92" t="s">
        <v>540</v>
      </c>
      <c r="W95" s="93" t="s">
        <v>1211</v>
      </c>
      <c r="X95" s="93">
        <v>96100</v>
      </c>
      <c r="Y95" s="93">
        <f t="shared" si="7"/>
        <v>714527</v>
      </c>
      <c r="Z95" s="93">
        <v>0</v>
      </c>
      <c r="AA95" s="93">
        <v>714527</v>
      </c>
    </row>
    <row r="96" spans="1:27" ht="15">
      <c r="A96" s="92" t="s">
        <v>562</v>
      </c>
      <c r="B96" s="93" t="s">
        <v>1217</v>
      </c>
      <c r="C96" s="93">
        <v>269475</v>
      </c>
      <c r="D96" s="93">
        <f t="shared" si="4"/>
        <v>146900</v>
      </c>
      <c r="E96" s="93">
        <v>0</v>
      </c>
      <c r="F96" s="93">
        <v>146900</v>
      </c>
      <c r="H96" s="92" t="s">
        <v>565</v>
      </c>
      <c r="I96" s="93" t="s">
        <v>1218</v>
      </c>
      <c r="J96" s="93">
        <v>2100</v>
      </c>
      <c r="K96" s="93">
        <f t="shared" si="5"/>
        <v>272084</v>
      </c>
      <c r="L96" s="93">
        <v>0</v>
      </c>
      <c r="M96" s="93">
        <v>272084</v>
      </c>
      <c r="O96" s="92" t="s">
        <v>547</v>
      </c>
      <c r="P96" s="93" t="s">
        <v>1212</v>
      </c>
      <c r="Q96" s="93">
        <v>0</v>
      </c>
      <c r="R96" s="93">
        <f t="shared" si="6"/>
        <v>39229</v>
      </c>
      <c r="S96" s="93">
        <v>0</v>
      </c>
      <c r="T96" s="93">
        <v>39229</v>
      </c>
      <c r="V96" s="92" t="s">
        <v>544</v>
      </c>
      <c r="W96" s="93" t="s">
        <v>2275</v>
      </c>
      <c r="X96" s="93">
        <v>0</v>
      </c>
      <c r="Y96" s="93">
        <f t="shared" si="7"/>
        <v>81200</v>
      </c>
      <c r="Z96" s="93">
        <v>80000</v>
      </c>
      <c r="AA96" s="93">
        <v>1200</v>
      </c>
    </row>
    <row r="97" spans="1:27" ht="15">
      <c r="A97" s="92" t="s">
        <v>565</v>
      </c>
      <c r="B97" s="93" t="s">
        <v>1218</v>
      </c>
      <c r="C97" s="93">
        <v>0</v>
      </c>
      <c r="D97" s="93">
        <f t="shared" si="4"/>
        <v>182802</v>
      </c>
      <c r="E97" s="93">
        <v>24660</v>
      </c>
      <c r="F97" s="93">
        <v>158142</v>
      </c>
      <c r="H97" s="92" t="s">
        <v>568</v>
      </c>
      <c r="I97" s="93" t="s">
        <v>1537</v>
      </c>
      <c r="J97" s="93">
        <v>0</v>
      </c>
      <c r="K97" s="93">
        <f t="shared" si="5"/>
        <v>24200</v>
      </c>
      <c r="L97" s="93">
        <v>0</v>
      </c>
      <c r="M97" s="93">
        <v>24200</v>
      </c>
      <c r="O97" s="92" t="s">
        <v>550</v>
      </c>
      <c r="P97" s="93" t="s">
        <v>1213</v>
      </c>
      <c r="Q97" s="93">
        <v>1</v>
      </c>
      <c r="R97" s="93">
        <f t="shared" si="6"/>
        <v>280214</v>
      </c>
      <c r="S97" s="93">
        <v>52200</v>
      </c>
      <c r="T97" s="93">
        <v>228014</v>
      </c>
      <c r="V97" s="92" t="s">
        <v>547</v>
      </c>
      <c r="W97" s="93" t="s">
        <v>1212</v>
      </c>
      <c r="X97" s="93">
        <v>14300</v>
      </c>
      <c r="Y97" s="93">
        <f t="shared" si="7"/>
        <v>25000</v>
      </c>
      <c r="Z97" s="93">
        <v>0</v>
      </c>
      <c r="AA97" s="93">
        <v>25000</v>
      </c>
    </row>
    <row r="98" spans="1:27" ht="15">
      <c r="A98" s="92" t="s">
        <v>568</v>
      </c>
      <c r="B98" s="93" t="s">
        <v>1537</v>
      </c>
      <c r="C98" s="93">
        <v>0</v>
      </c>
      <c r="D98" s="93">
        <f t="shared" si="4"/>
        <v>28272</v>
      </c>
      <c r="E98" s="93">
        <v>0</v>
      </c>
      <c r="F98" s="93">
        <v>28272</v>
      </c>
      <c r="H98" s="92" t="s">
        <v>571</v>
      </c>
      <c r="I98" s="93" t="s">
        <v>1219</v>
      </c>
      <c r="J98" s="93">
        <v>0</v>
      </c>
      <c r="K98" s="93">
        <f t="shared" si="5"/>
        <v>368363</v>
      </c>
      <c r="L98" s="93">
        <v>0</v>
      </c>
      <c r="M98" s="93">
        <v>368363</v>
      </c>
      <c r="O98" s="92" t="s">
        <v>553</v>
      </c>
      <c r="P98" s="93" t="s">
        <v>1214</v>
      </c>
      <c r="Q98" s="93">
        <v>949250</v>
      </c>
      <c r="R98" s="93">
        <f t="shared" si="6"/>
        <v>625877</v>
      </c>
      <c r="S98" s="93">
        <v>56150</v>
      </c>
      <c r="T98" s="93">
        <v>569727</v>
      </c>
      <c r="V98" s="92" t="s">
        <v>550</v>
      </c>
      <c r="W98" s="93" t="s">
        <v>1213</v>
      </c>
      <c r="X98" s="93">
        <v>29000</v>
      </c>
      <c r="Y98" s="93">
        <f t="shared" si="7"/>
        <v>86700</v>
      </c>
      <c r="Z98" s="93">
        <v>0</v>
      </c>
      <c r="AA98" s="93">
        <v>86700</v>
      </c>
    </row>
    <row r="99" spans="1:27" ht="15">
      <c r="A99" s="92" t="s">
        <v>571</v>
      </c>
      <c r="B99" s="93" t="s">
        <v>1219</v>
      </c>
      <c r="C99" s="93">
        <v>3350</v>
      </c>
      <c r="D99" s="93">
        <f t="shared" si="4"/>
        <v>467382</v>
      </c>
      <c r="E99" s="93">
        <v>7800</v>
      </c>
      <c r="F99" s="93">
        <v>459582</v>
      </c>
      <c r="H99" s="92" t="s">
        <v>574</v>
      </c>
      <c r="I99" s="93" t="s">
        <v>1220</v>
      </c>
      <c r="J99" s="93">
        <v>0</v>
      </c>
      <c r="K99" s="93">
        <f t="shared" si="5"/>
        <v>121999</v>
      </c>
      <c r="L99" s="93">
        <v>57900</v>
      </c>
      <c r="M99" s="93">
        <v>64099</v>
      </c>
      <c r="O99" s="92" t="s">
        <v>556</v>
      </c>
      <c r="P99" s="93" t="s">
        <v>1215</v>
      </c>
      <c r="Q99" s="93">
        <v>0</v>
      </c>
      <c r="R99" s="93">
        <f t="shared" si="6"/>
        <v>1122714</v>
      </c>
      <c r="S99" s="93">
        <v>169325</v>
      </c>
      <c r="T99" s="93">
        <v>953389</v>
      </c>
      <c r="V99" s="92" t="s">
        <v>553</v>
      </c>
      <c r="W99" s="93" t="s">
        <v>1214</v>
      </c>
      <c r="X99" s="93">
        <v>119000</v>
      </c>
      <c r="Y99" s="93">
        <f t="shared" si="7"/>
        <v>6986486</v>
      </c>
      <c r="Z99" s="93">
        <v>0</v>
      </c>
      <c r="AA99" s="93">
        <v>6986486</v>
      </c>
    </row>
    <row r="100" spans="1:27" ht="15">
      <c r="A100" s="92" t="s">
        <v>574</v>
      </c>
      <c r="B100" s="93" t="s">
        <v>1220</v>
      </c>
      <c r="C100" s="93">
        <v>45000</v>
      </c>
      <c r="D100" s="93">
        <f t="shared" si="4"/>
        <v>148093</v>
      </c>
      <c r="E100" s="93">
        <v>0</v>
      </c>
      <c r="F100" s="93">
        <v>148093</v>
      </c>
      <c r="H100" s="92" t="s">
        <v>577</v>
      </c>
      <c r="I100" s="93" t="s">
        <v>1221</v>
      </c>
      <c r="J100" s="93">
        <v>0</v>
      </c>
      <c r="K100" s="93">
        <f t="shared" si="5"/>
        <v>2351222</v>
      </c>
      <c r="L100" s="93">
        <v>0</v>
      </c>
      <c r="M100" s="93">
        <v>2351222</v>
      </c>
      <c r="O100" s="92" t="s">
        <v>559</v>
      </c>
      <c r="P100" s="93" t="s">
        <v>1216</v>
      </c>
      <c r="Q100" s="93">
        <v>0</v>
      </c>
      <c r="R100" s="93">
        <f t="shared" si="6"/>
        <v>962112</v>
      </c>
      <c r="S100" s="93">
        <v>163750</v>
      </c>
      <c r="T100" s="93">
        <v>798362</v>
      </c>
      <c r="V100" s="92" t="s">
        <v>556</v>
      </c>
      <c r="W100" s="93" t="s">
        <v>1215</v>
      </c>
      <c r="X100" s="93">
        <v>0</v>
      </c>
      <c r="Y100" s="93">
        <f t="shared" si="7"/>
        <v>407669</v>
      </c>
      <c r="Z100" s="93">
        <v>134000</v>
      </c>
      <c r="AA100" s="93">
        <v>273669</v>
      </c>
    </row>
    <row r="101" spans="1:27" ht="15">
      <c r="A101" s="92" t="s">
        <v>577</v>
      </c>
      <c r="B101" s="93" t="s">
        <v>1221</v>
      </c>
      <c r="C101" s="93">
        <v>0</v>
      </c>
      <c r="D101" s="93">
        <f t="shared" si="4"/>
        <v>107927</v>
      </c>
      <c r="E101" s="93">
        <v>0</v>
      </c>
      <c r="F101" s="93">
        <v>107927</v>
      </c>
      <c r="H101" s="92" t="s">
        <v>580</v>
      </c>
      <c r="I101" s="93" t="s">
        <v>1222</v>
      </c>
      <c r="J101" s="93">
        <v>0</v>
      </c>
      <c r="K101" s="93">
        <f t="shared" si="5"/>
        <v>2579959</v>
      </c>
      <c r="L101" s="93">
        <v>20000</v>
      </c>
      <c r="M101" s="93">
        <v>2559959</v>
      </c>
      <c r="O101" s="92" t="s">
        <v>562</v>
      </c>
      <c r="P101" s="93" t="s">
        <v>1217</v>
      </c>
      <c r="Q101" s="93">
        <v>1392750</v>
      </c>
      <c r="R101" s="93">
        <f t="shared" si="6"/>
        <v>692633</v>
      </c>
      <c r="S101" s="93">
        <v>1200</v>
      </c>
      <c r="T101" s="93">
        <v>691433</v>
      </c>
      <c r="V101" s="92" t="s">
        <v>559</v>
      </c>
      <c r="W101" s="93" t="s">
        <v>1216</v>
      </c>
      <c r="X101" s="93">
        <v>8295</v>
      </c>
      <c r="Y101" s="93">
        <f t="shared" si="7"/>
        <v>1321484</v>
      </c>
      <c r="Z101" s="93">
        <v>357250</v>
      </c>
      <c r="AA101" s="93">
        <v>964234</v>
      </c>
    </row>
    <row r="102" spans="1:27" ht="15">
      <c r="A102" s="92" t="s">
        <v>580</v>
      </c>
      <c r="B102" s="93" t="s">
        <v>1222</v>
      </c>
      <c r="C102" s="93">
        <v>0</v>
      </c>
      <c r="D102" s="93">
        <f t="shared" si="4"/>
        <v>241906</v>
      </c>
      <c r="E102" s="93">
        <v>168752</v>
      </c>
      <c r="F102" s="93">
        <v>73154</v>
      </c>
      <c r="H102" s="92" t="s">
        <v>586</v>
      </c>
      <c r="I102" s="93" t="s">
        <v>1224</v>
      </c>
      <c r="J102" s="93">
        <v>0</v>
      </c>
      <c r="K102" s="93">
        <f t="shared" si="5"/>
        <v>30102</v>
      </c>
      <c r="L102" s="93">
        <v>8700</v>
      </c>
      <c r="M102" s="93">
        <v>21402</v>
      </c>
      <c r="O102" s="92" t="s">
        <v>565</v>
      </c>
      <c r="P102" s="93" t="s">
        <v>1218</v>
      </c>
      <c r="Q102" s="93">
        <v>3454954</v>
      </c>
      <c r="R102" s="93">
        <f t="shared" si="6"/>
        <v>1104979</v>
      </c>
      <c r="S102" s="93">
        <v>244404</v>
      </c>
      <c r="T102" s="93">
        <v>860575</v>
      </c>
      <c r="V102" s="92" t="s">
        <v>562</v>
      </c>
      <c r="W102" s="93" t="s">
        <v>1217</v>
      </c>
      <c r="X102" s="93">
        <v>58700</v>
      </c>
      <c r="Y102" s="93">
        <f t="shared" si="7"/>
        <v>104100</v>
      </c>
      <c r="Z102" s="93">
        <v>0</v>
      </c>
      <c r="AA102" s="93">
        <v>104100</v>
      </c>
    </row>
    <row r="103" spans="1:27" ht="15">
      <c r="A103" s="92" t="s">
        <v>583</v>
      </c>
      <c r="B103" s="93" t="s">
        <v>1223</v>
      </c>
      <c r="C103" s="93">
        <v>0</v>
      </c>
      <c r="D103" s="93">
        <f t="shared" si="4"/>
        <v>2750</v>
      </c>
      <c r="E103" s="93">
        <v>0</v>
      </c>
      <c r="F103" s="93">
        <v>2750</v>
      </c>
      <c r="H103" s="92" t="s">
        <v>589</v>
      </c>
      <c r="I103" s="93" t="s">
        <v>1225</v>
      </c>
      <c r="J103" s="93">
        <v>3000</v>
      </c>
      <c r="K103" s="93">
        <f t="shared" si="5"/>
        <v>207229</v>
      </c>
      <c r="L103" s="93">
        <v>0</v>
      </c>
      <c r="M103" s="93">
        <v>207229</v>
      </c>
      <c r="O103" s="92" t="s">
        <v>568</v>
      </c>
      <c r="P103" s="93" t="s">
        <v>1537</v>
      </c>
      <c r="Q103" s="93">
        <v>0</v>
      </c>
      <c r="R103" s="93">
        <f t="shared" si="6"/>
        <v>169385</v>
      </c>
      <c r="S103" s="93">
        <v>32450</v>
      </c>
      <c r="T103" s="93">
        <v>136935</v>
      </c>
      <c r="V103" s="92" t="s">
        <v>565</v>
      </c>
      <c r="W103" s="93" t="s">
        <v>1218</v>
      </c>
      <c r="X103" s="93">
        <v>77311</v>
      </c>
      <c r="Y103" s="93">
        <f t="shared" si="7"/>
        <v>1605222</v>
      </c>
      <c r="Z103" s="93">
        <v>162480</v>
      </c>
      <c r="AA103" s="93">
        <v>1442742</v>
      </c>
    </row>
    <row r="104" spans="1:27" ht="15">
      <c r="A104" s="92" t="s">
        <v>586</v>
      </c>
      <c r="B104" s="93" t="s">
        <v>1224</v>
      </c>
      <c r="C104" s="93">
        <v>432454</v>
      </c>
      <c r="D104" s="93">
        <f t="shared" si="4"/>
        <v>237073</v>
      </c>
      <c r="E104" s="93">
        <v>35851</v>
      </c>
      <c r="F104" s="93">
        <v>201222</v>
      </c>
      <c r="H104" s="92" t="s">
        <v>592</v>
      </c>
      <c r="I104" s="93" t="s">
        <v>1226</v>
      </c>
      <c r="J104" s="93">
        <v>20650</v>
      </c>
      <c r="K104" s="93">
        <f t="shared" si="5"/>
        <v>2225235</v>
      </c>
      <c r="L104" s="93">
        <v>120000</v>
      </c>
      <c r="M104" s="93">
        <v>2105235</v>
      </c>
      <c r="O104" s="92" t="s">
        <v>571</v>
      </c>
      <c r="P104" s="93" t="s">
        <v>1219</v>
      </c>
      <c r="Q104" s="93">
        <v>3350</v>
      </c>
      <c r="R104" s="93">
        <f t="shared" si="6"/>
        <v>943561</v>
      </c>
      <c r="S104" s="93">
        <v>46050</v>
      </c>
      <c r="T104" s="93">
        <v>897511</v>
      </c>
      <c r="V104" s="92" t="s">
        <v>568</v>
      </c>
      <c r="W104" s="93" t="s">
        <v>1537</v>
      </c>
      <c r="X104" s="93">
        <v>0</v>
      </c>
      <c r="Y104" s="93">
        <f t="shared" si="7"/>
        <v>91574</v>
      </c>
      <c r="Z104" s="93">
        <v>0</v>
      </c>
      <c r="AA104" s="93">
        <v>91574</v>
      </c>
    </row>
    <row r="105" spans="1:27" ht="15">
      <c r="A105" s="92" t="s">
        <v>589</v>
      </c>
      <c r="B105" s="93" t="s">
        <v>1225</v>
      </c>
      <c r="C105" s="93">
        <v>0</v>
      </c>
      <c r="D105" s="93">
        <f t="shared" si="4"/>
        <v>148731</v>
      </c>
      <c r="E105" s="93">
        <v>6000</v>
      </c>
      <c r="F105" s="93">
        <v>142731</v>
      </c>
      <c r="H105" s="92" t="s">
        <v>595</v>
      </c>
      <c r="I105" s="93" t="s">
        <v>1227</v>
      </c>
      <c r="J105" s="93">
        <v>0</v>
      </c>
      <c r="K105" s="93">
        <f t="shared" si="5"/>
        <v>152071</v>
      </c>
      <c r="L105" s="93">
        <v>0</v>
      </c>
      <c r="M105" s="93">
        <v>152071</v>
      </c>
      <c r="O105" s="92" t="s">
        <v>574</v>
      </c>
      <c r="P105" s="93" t="s">
        <v>1220</v>
      </c>
      <c r="Q105" s="93">
        <v>1077000</v>
      </c>
      <c r="R105" s="93">
        <f t="shared" si="6"/>
        <v>605014</v>
      </c>
      <c r="S105" s="93">
        <v>0</v>
      </c>
      <c r="T105" s="93">
        <v>605014</v>
      </c>
      <c r="V105" s="92" t="s">
        <v>571</v>
      </c>
      <c r="W105" s="93" t="s">
        <v>1219</v>
      </c>
      <c r="X105" s="93">
        <v>2500</v>
      </c>
      <c r="Y105" s="93">
        <f t="shared" si="7"/>
        <v>1515080</v>
      </c>
      <c r="Z105" s="93">
        <v>0</v>
      </c>
      <c r="AA105" s="93">
        <v>1515080</v>
      </c>
    </row>
    <row r="106" spans="1:27" ht="15">
      <c r="A106" s="92" t="s">
        <v>592</v>
      </c>
      <c r="B106" s="93" t="s">
        <v>1226</v>
      </c>
      <c r="C106" s="93">
        <v>0</v>
      </c>
      <c r="D106" s="93">
        <f t="shared" si="4"/>
        <v>369565</v>
      </c>
      <c r="E106" s="93">
        <v>0</v>
      </c>
      <c r="F106" s="93">
        <v>369565</v>
      </c>
      <c r="H106" s="92" t="s">
        <v>598</v>
      </c>
      <c r="I106" s="93" t="s">
        <v>1228</v>
      </c>
      <c r="J106" s="93">
        <v>0</v>
      </c>
      <c r="K106" s="93">
        <f t="shared" si="5"/>
        <v>57860</v>
      </c>
      <c r="L106" s="93">
        <v>0</v>
      </c>
      <c r="M106" s="93">
        <v>57860</v>
      </c>
      <c r="O106" s="92" t="s">
        <v>577</v>
      </c>
      <c r="P106" s="93" t="s">
        <v>1221</v>
      </c>
      <c r="Q106" s="93">
        <v>0</v>
      </c>
      <c r="R106" s="93">
        <f t="shared" si="6"/>
        <v>356019</v>
      </c>
      <c r="S106" s="93">
        <v>0</v>
      </c>
      <c r="T106" s="93">
        <v>356019</v>
      </c>
      <c r="V106" s="92" t="s">
        <v>574</v>
      </c>
      <c r="W106" s="93" t="s">
        <v>1220</v>
      </c>
      <c r="X106" s="93">
        <v>0</v>
      </c>
      <c r="Y106" s="93">
        <f t="shared" si="7"/>
        <v>141839</v>
      </c>
      <c r="Z106" s="93">
        <v>57900</v>
      </c>
      <c r="AA106" s="93">
        <v>83939</v>
      </c>
    </row>
    <row r="107" spans="1:27" ht="15">
      <c r="A107" s="92" t="s">
        <v>595</v>
      </c>
      <c r="B107" s="93" t="s">
        <v>1227</v>
      </c>
      <c r="C107" s="93">
        <v>673915</v>
      </c>
      <c r="D107" s="93">
        <f t="shared" si="4"/>
        <v>943455</v>
      </c>
      <c r="E107" s="93">
        <v>0</v>
      </c>
      <c r="F107" s="93">
        <v>943455</v>
      </c>
      <c r="H107" s="92" t="s">
        <v>601</v>
      </c>
      <c r="I107" s="93" t="s">
        <v>1229</v>
      </c>
      <c r="J107" s="93">
        <v>3356</v>
      </c>
      <c r="K107" s="93">
        <f t="shared" si="5"/>
        <v>4742760</v>
      </c>
      <c r="L107" s="93">
        <v>0</v>
      </c>
      <c r="M107" s="93">
        <v>4742760</v>
      </c>
      <c r="O107" s="92" t="s">
        <v>580</v>
      </c>
      <c r="P107" s="93" t="s">
        <v>1222</v>
      </c>
      <c r="Q107" s="93">
        <v>179440</v>
      </c>
      <c r="R107" s="93">
        <f t="shared" si="6"/>
        <v>491591</v>
      </c>
      <c r="S107" s="93">
        <v>356652</v>
      </c>
      <c r="T107" s="93">
        <v>134939</v>
      </c>
      <c r="V107" s="92" t="s">
        <v>577</v>
      </c>
      <c r="W107" s="93" t="s">
        <v>1221</v>
      </c>
      <c r="X107" s="93">
        <v>0</v>
      </c>
      <c r="Y107" s="93">
        <f t="shared" si="7"/>
        <v>2367047</v>
      </c>
      <c r="Z107" s="93">
        <v>0</v>
      </c>
      <c r="AA107" s="93">
        <v>2367047</v>
      </c>
    </row>
    <row r="108" spans="1:27" ht="15">
      <c r="A108" s="92" t="s">
        <v>598</v>
      </c>
      <c r="B108" s="93" t="s">
        <v>1228</v>
      </c>
      <c r="C108" s="93">
        <v>0</v>
      </c>
      <c r="D108" s="93">
        <f t="shared" si="4"/>
        <v>162697</v>
      </c>
      <c r="E108" s="93">
        <v>37152</v>
      </c>
      <c r="F108" s="93">
        <v>125545</v>
      </c>
      <c r="H108" s="92" t="s">
        <v>607</v>
      </c>
      <c r="I108" s="93" t="s">
        <v>1230</v>
      </c>
      <c r="J108" s="93">
        <v>70000</v>
      </c>
      <c r="K108" s="93">
        <f t="shared" si="5"/>
        <v>439069</v>
      </c>
      <c r="L108" s="93">
        <v>0</v>
      </c>
      <c r="M108" s="93">
        <v>439069</v>
      </c>
      <c r="O108" s="92" t="s">
        <v>583</v>
      </c>
      <c r="P108" s="93" t="s">
        <v>1223</v>
      </c>
      <c r="Q108" s="93">
        <v>0</v>
      </c>
      <c r="R108" s="93">
        <f t="shared" si="6"/>
        <v>13556</v>
      </c>
      <c r="S108" s="93">
        <v>0</v>
      </c>
      <c r="T108" s="93">
        <v>13556</v>
      </c>
      <c r="V108" s="92" t="s">
        <v>580</v>
      </c>
      <c r="W108" s="93" t="s">
        <v>1222</v>
      </c>
      <c r="X108" s="93">
        <v>571577</v>
      </c>
      <c r="Y108" s="93">
        <f t="shared" si="7"/>
        <v>6237740</v>
      </c>
      <c r="Z108" s="93">
        <v>20000</v>
      </c>
      <c r="AA108" s="93">
        <v>6217740</v>
      </c>
    </row>
    <row r="109" spans="1:27" ht="15">
      <c r="A109" s="92" t="s">
        <v>601</v>
      </c>
      <c r="B109" s="93" t="s">
        <v>1229</v>
      </c>
      <c r="C109" s="93">
        <v>1211500</v>
      </c>
      <c r="D109" s="93">
        <f t="shared" si="4"/>
        <v>613620</v>
      </c>
      <c r="E109" s="93">
        <v>129460</v>
      </c>
      <c r="F109" s="93">
        <v>484160</v>
      </c>
      <c r="H109" s="92" t="s">
        <v>610</v>
      </c>
      <c r="I109" s="93" t="s">
        <v>1231</v>
      </c>
      <c r="J109" s="93">
        <v>0</v>
      </c>
      <c r="K109" s="93">
        <f t="shared" si="5"/>
        <v>20150</v>
      </c>
      <c r="L109" s="93">
        <v>0</v>
      </c>
      <c r="M109" s="93">
        <v>20150</v>
      </c>
      <c r="O109" s="92" t="s">
        <v>586</v>
      </c>
      <c r="P109" s="93" t="s">
        <v>1224</v>
      </c>
      <c r="Q109" s="93">
        <v>1539221</v>
      </c>
      <c r="R109" s="93">
        <f t="shared" si="6"/>
        <v>1146262</v>
      </c>
      <c r="S109" s="93">
        <v>41851</v>
      </c>
      <c r="T109" s="93">
        <v>1104411</v>
      </c>
      <c r="V109" s="92" t="s">
        <v>583</v>
      </c>
      <c r="W109" s="93" t="s">
        <v>1223</v>
      </c>
      <c r="X109" s="93">
        <v>0</v>
      </c>
      <c r="Y109" s="93">
        <f t="shared" si="7"/>
        <v>1300</v>
      </c>
      <c r="Z109" s="93">
        <v>0</v>
      </c>
      <c r="AA109" s="93">
        <v>1300</v>
      </c>
    </row>
    <row r="110" spans="1:27" ht="15">
      <c r="A110" s="92" t="s">
        <v>604</v>
      </c>
      <c r="B110" s="93" t="s">
        <v>1623</v>
      </c>
      <c r="C110" s="93">
        <v>0</v>
      </c>
      <c r="D110" s="93">
        <f t="shared" si="4"/>
        <v>124825</v>
      </c>
      <c r="E110" s="93">
        <v>0</v>
      </c>
      <c r="F110" s="93">
        <v>124825</v>
      </c>
      <c r="H110" s="92" t="s">
        <v>613</v>
      </c>
      <c r="I110" s="93" t="s">
        <v>1232</v>
      </c>
      <c r="J110" s="93">
        <v>6000</v>
      </c>
      <c r="K110" s="93">
        <f t="shared" si="5"/>
        <v>1935925</v>
      </c>
      <c r="L110" s="93">
        <v>93713</v>
      </c>
      <c r="M110" s="93">
        <v>1842212</v>
      </c>
      <c r="O110" s="92" t="s">
        <v>589</v>
      </c>
      <c r="P110" s="93" t="s">
        <v>1225</v>
      </c>
      <c r="Q110" s="93">
        <v>328373</v>
      </c>
      <c r="R110" s="93">
        <f t="shared" si="6"/>
        <v>683220</v>
      </c>
      <c r="S110" s="93">
        <v>62250</v>
      </c>
      <c r="T110" s="93">
        <v>620970</v>
      </c>
      <c r="V110" s="92" t="s">
        <v>586</v>
      </c>
      <c r="W110" s="93" t="s">
        <v>1224</v>
      </c>
      <c r="X110" s="93">
        <v>17800</v>
      </c>
      <c r="Y110" s="93">
        <f t="shared" si="7"/>
        <v>784105</v>
      </c>
      <c r="Z110" s="93">
        <v>141900</v>
      </c>
      <c r="AA110" s="93">
        <v>642205</v>
      </c>
    </row>
    <row r="111" spans="1:27" ht="15">
      <c r="A111" s="92" t="s">
        <v>607</v>
      </c>
      <c r="B111" s="93" t="s">
        <v>1230</v>
      </c>
      <c r="C111" s="93">
        <v>32950</v>
      </c>
      <c r="D111" s="93">
        <f t="shared" si="4"/>
        <v>984880</v>
      </c>
      <c r="E111" s="93">
        <v>170190</v>
      </c>
      <c r="F111" s="93">
        <v>814690</v>
      </c>
      <c r="H111" s="92" t="s">
        <v>616</v>
      </c>
      <c r="I111" s="93" t="s">
        <v>2276</v>
      </c>
      <c r="J111" s="93">
        <v>0</v>
      </c>
      <c r="K111" s="93">
        <f t="shared" si="5"/>
        <v>95771</v>
      </c>
      <c r="L111" s="93">
        <v>0</v>
      </c>
      <c r="M111" s="93">
        <v>95771</v>
      </c>
      <c r="O111" s="92" t="s">
        <v>592</v>
      </c>
      <c r="P111" s="93" t="s">
        <v>1226</v>
      </c>
      <c r="Q111" s="93">
        <v>0</v>
      </c>
      <c r="R111" s="93">
        <f t="shared" si="6"/>
        <v>1160831</v>
      </c>
      <c r="S111" s="93">
        <v>43285</v>
      </c>
      <c r="T111" s="93">
        <v>1117546</v>
      </c>
      <c r="V111" s="92" t="s">
        <v>589</v>
      </c>
      <c r="W111" s="93" t="s">
        <v>1225</v>
      </c>
      <c r="X111" s="93">
        <v>19100</v>
      </c>
      <c r="Y111" s="93">
        <f t="shared" si="7"/>
        <v>456084</v>
      </c>
      <c r="Z111" s="93">
        <v>0</v>
      </c>
      <c r="AA111" s="93">
        <v>456084</v>
      </c>
    </row>
    <row r="112" spans="1:27" ht="15">
      <c r="A112" s="92" t="s">
        <v>610</v>
      </c>
      <c r="B112" s="93" t="s">
        <v>1231</v>
      </c>
      <c r="C112" s="93">
        <v>0</v>
      </c>
      <c r="D112" s="93">
        <f t="shared" si="4"/>
        <v>141126</v>
      </c>
      <c r="E112" s="93">
        <v>0</v>
      </c>
      <c r="F112" s="93">
        <v>141126</v>
      </c>
      <c r="H112" s="92" t="s">
        <v>619</v>
      </c>
      <c r="I112" s="93" t="s">
        <v>1233</v>
      </c>
      <c r="J112" s="93">
        <v>28200</v>
      </c>
      <c r="K112" s="93">
        <f t="shared" si="5"/>
        <v>4600</v>
      </c>
      <c r="L112" s="93">
        <v>0</v>
      </c>
      <c r="M112" s="93">
        <v>4600</v>
      </c>
      <c r="O112" s="92" t="s">
        <v>595</v>
      </c>
      <c r="P112" s="93" t="s">
        <v>1227</v>
      </c>
      <c r="Q112" s="93">
        <v>1505115</v>
      </c>
      <c r="R112" s="93">
        <f t="shared" si="6"/>
        <v>2326662</v>
      </c>
      <c r="S112" s="93">
        <v>0</v>
      </c>
      <c r="T112" s="93">
        <v>2326662</v>
      </c>
      <c r="V112" s="92" t="s">
        <v>592</v>
      </c>
      <c r="W112" s="93" t="s">
        <v>1226</v>
      </c>
      <c r="X112" s="93">
        <v>20650</v>
      </c>
      <c r="Y112" s="93">
        <f t="shared" si="7"/>
        <v>4133727</v>
      </c>
      <c r="Z112" s="93">
        <v>120000</v>
      </c>
      <c r="AA112" s="93">
        <v>4013727</v>
      </c>
    </row>
    <row r="113" spans="1:27" ht="15">
      <c r="A113" s="92" t="s">
        <v>613</v>
      </c>
      <c r="B113" s="93" t="s">
        <v>1232</v>
      </c>
      <c r="C113" s="93">
        <v>260250</v>
      </c>
      <c r="D113" s="93">
        <f t="shared" si="4"/>
        <v>246352</v>
      </c>
      <c r="E113" s="93">
        <v>59800</v>
      </c>
      <c r="F113" s="93">
        <v>186552</v>
      </c>
      <c r="H113" s="92" t="s">
        <v>622</v>
      </c>
      <c r="I113" s="93" t="s">
        <v>1624</v>
      </c>
      <c r="J113" s="93">
        <v>0</v>
      </c>
      <c r="K113" s="93">
        <f t="shared" si="5"/>
        <v>1585</v>
      </c>
      <c r="L113" s="93">
        <v>0</v>
      </c>
      <c r="M113" s="93">
        <v>1585</v>
      </c>
      <c r="O113" s="92" t="s">
        <v>598</v>
      </c>
      <c r="P113" s="93" t="s">
        <v>1228</v>
      </c>
      <c r="Q113" s="93">
        <v>0</v>
      </c>
      <c r="R113" s="93">
        <f t="shared" si="6"/>
        <v>547879</v>
      </c>
      <c r="S113" s="93">
        <v>151762</v>
      </c>
      <c r="T113" s="93">
        <v>396117</v>
      </c>
      <c r="V113" s="92" t="s">
        <v>595</v>
      </c>
      <c r="W113" s="93" t="s">
        <v>1227</v>
      </c>
      <c r="X113" s="93">
        <v>61940</v>
      </c>
      <c r="Y113" s="93">
        <f t="shared" si="7"/>
        <v>357851</v>
      </c>
      <c r="Z113" s="93">
        <v>0</v>
      </c>
      <c r="AA113" s="93">
        <v>357851</v>
      </c>
    </row>
    <row r="114" spans="1:27" ht="15">
      <c r="A114" s="92" t="s">
        <v>616</v>
      </c>
      <c r="B114" s="93" t="s">
        <v>2276</v>
      </c>
      <c r="C114" s="93">
        <v>0</v>
      </c>
      <c r="D114" s="93">
        <f t="shared" si="4"/>
        <v>2600</v>
      </c>
      <c r="E114" s="93">
        <v>0</v>
      </c>
      <c r="F114" s="93">
        <v>2600</v>
      </c>
      <c r="H114" s="92" t="s">
        <v>625</v>
      </c>
      <c r="I114" s="93" t="s">
        <v>1625</v>
      </c>
      <c r="J114" s="93">
        <v>0</v>
      </c>
      <c r="K114" s="93">
        <f t="shared" si="5"/>
        <v>7650</v>
      </c>
      <c r="L114" s="93">
        <v>0</v>
      </c>
      <c r="M114" s="93">
        <v>7650</v>
      </c>
      <c r="O114" s="92" t="s">
        <v>601</v>
      </c>
      <c r="P114" s="93" t="s">
        <v>1229</v>
      </c>
      <c r="Q114" s="93">
        <v>3541145</v>
      </c>
      <c r="R114" s="93">
        <f t="shared" si="6"/>
        <v>1963173</v>
      </c>
      <c r="S114" s="93">
        <v>388447</v>
      </c>
      <c r="T114" s="93">
        <v>1574726</v>
      </c>
      <c r="V114" s="92" t="s">
        <v>598</v>
      </c>
      <c r="W114" s="93" t="s">
        <v>1228</v>
      </c>
      <c r="X114" s="93">
        <v>0</v>
      </c>
      <c r="Y114" s="93">
        <f t="shared" si="7"/>
        <v>1187986</v>
      </c>
      <c r="Z114" s="93">
        <v>0</v>
      </c>
      <c r="AA114" s="93">
        <v>1187986</v>
      </c>
    </row>
    <row r="115" spans="1:27" ht="15">
      <c r="A115" s="92" t="s">
        <v>619</v>
      </c>
      <c r="B115" s="93" t="s">
        <v>1233</v>
      </c>
      <c r="C115" s="93">
        <v>8350</v>
      </c>
      <c r="D115" s="93">
        <f t="shared" si="4"/>
        <v>54725</v>
      </c>
      <c r="E115" s="93">
        <v>0</v>
      </c>
      <c r="F115" s="93">
        <v>54725</v>
      </c>
      <c r="H115" s="92" t="s">
        <v>628</v>
      </c>
      <c r="I115" s="93" t="s">
        <v>1234</v>
      </c>
      <c r="J115" s="93">
        <v>0</v>
      </c>
      <c r="K115" s="93">
        <f t="shared" si="5"/>
        <v>12375</v>
      </c>
      <c r="L115" s="93">
        <v>400</v>
      </c>
      <c r="M115" s="93">
        <v>11975</v>
      </c>
      <c r="O115" s="92" t="s">
        <v>604</v>
      </c>
      <c r="P115" s="93" t="s">
        <v>1623</v>
      </c>
      <c r="Q115" s="93">
        <v>0</v>
      </c>
      <c r="R115" s="93">
        <f t="shared" si="6"/>
        <v>445336</v>
      </c>
      <c r="S115" s="93">
        <v>43875</v>
      </c>
      <c r="T115" s="93">
        <v>401461</v>
      </c>
      <c r="V115" s="92" t="s">
        <v>601</v>
      </c>
      <c r="W115" s="93" t="s">
        <v>1229</v>
      </c>
      <c r="X115" s="93">
        <v>75959</v>
      </c>
      <c r="Y115" s="93">
        <f t="shared" si="7"/>
        <v>5770383</v>
      </c>
      <c r="Z115" s="93">
        <v>0</v>
      </c>
      <c r="AA115" s="93">
        <v>5770383</v>
      </c>
    </row>
    <row r="116" spans="1:27" ht="15">
      <c r="A116" s="92" t="s">
        <v>622</v>
      </c>
      <c r="B116" s="93" t="s">
        <v>1624</v>
      </c>
      <c r="C116" s="93">
        <v>89000</v>
      </c>
      <c r="D116" s="93">
        <f t="shared" si="4"/>
        <v>151064</v>
      </c>
      <c r="E116" s="93">
        <v>0</v>
      </c>
      <c r="F116" s="93">
        <v>151064</v>
      </c>
      <c r="H116" s="92" t="s">
        <v>631</v>
      </c>
      <c r="I116" s="93" t="s">
        <v>1235</v>
      </c>
      <c r="J116" s="93">
        <v>0</v>
      </c>
      <c r="K116" s="93">
        <f t="shared" si="5"/>
        <v>14950</v>
      </c>
      <c r="L116" s="93">
        <v>0</v>
      </c>
      <c r="M116" s="93">
        <v>14950</v>
      </c>
      <c r="O116" s="92" t="s">
        <v>607</v>
      </c>
      <c r="P116" s="93" t="s">
        <v>1230</v>
      </c>
      <c r="Q116" s="93">
        <v>2130650</v>
      </c>
      <c r="R116" s="93">
        <f t="shared" si="6"/>
        <v>2795796</v>
      </c>
      <c r="S116" s="93">
        <v>416315</v>
      </c>
      <c r="T116" s="93">
        <v>2379481</v>
      </c>
      <c r="V116" s="92" t="s">
        <v>607</v>
      </c>
      <c r="W116" s="93" t="s">
        <v>1230</v>
      </c>
      <c r="X116" s="93">
        <v>204980</v>
      </c>
      <c r="Y116" s="93">
        <f t="shared" si="7"/>
        <v>1787369</v>
      </c>
      <c r="Z116" s="93">
        <v>0</v>
      </c>
      <c r="AA116" s="93">
        <v>1787369</v>
      </c>
    </row>
    <row r="117" spans="1:27" ht="15">
      <c r="A117" s="92" t="s">
        <v>625</v>
      </c>
      <c r="B117" s="93" t="s">
        <v>1625</v>
      </c>
      <c r="C117" s="93">
        <v>0</v>
      </c>
      <c r="D117" s="93">
        <f t="shared" si="4"/>
        <v>16246</v>
      </c>
      <c r="E117" s="93">
        <v>0</v>
      </c>
      <c r="F117" s="93">
        <v>16246</v>
      </c>
      <c r="H117" s="92" t="s">
        <v>634</v>
      </c>
      <c r="I117" s="93" t="s">
        <v>1236</v>
      </c>
      <c r="J117" s="93">
        <v>0</v>
      </c>
      <c r="K117" s="93">
        <f t="shared" si="5"/>
        <v>7100</v>
      </c>
      <c r="L117" s="93">
        <v>0</v>
      </c>
      <c r="M117" s="93">
        <v>7100</v>
      </c>
      <c r="O117" s="92" t="s">
        <v>610</v>
      </c>
      <c r="P117" s="93" t="s">
        <v>1231</v>
      </c>
      <c r="Q117" s="93">
        <v>0</v>
      </c>
      <c r="R117" s="93">
        <f t="shared" si="6"/>
        <v>576755</v>
      </c>
      <c r="S117" s="93">
        <v>33140</v>
      </c>
      <c r="T117" s="93">
        <v>543615</v>
      </c>
      <c r="V117" s="92" t="s">
        <v>610</v>
      </c>
      <c r="W117" s="93" t="s">
        <v>1231</v>
      </c>
      <c r="X117" s="93">
        <v>22900</v>
      </c>
      <c r="Y117" s="93">
        <f t="shared" si="7"/>
        <v>1631650</v>
      </c>
      <c r="Z117" s="93">
        <v>150000</v>
      </c>
      <c r="AA117" s="93">
        <v>1481650</v>
      </c>
    </row>
    <row r="118" spans="1:27" ht="15">
      <c r="A118" s="92" t="s">
        <v>628</v>
      </c>
      <c r="B118" s="93" t="s">
        <v>1234</v>
      </c>
      <c r="C118" s="93">
        <v>214300</v>
      </c>
      <c r="D118" s="93">
        <f t="shared" si="4"/>
        <v>395346</v>
      </c>
      <c r="E118" s="93">
        <v>0</v>
      </c>
      <c r="F118" s="93">
        <v>395346</v>
      </c>
      <c r="H118" s="92" t="s">
        <v>637</v>
      </c>
      <c r="I118" s="93" t="s">
        <v>1237</v>
      </c>
      <c r="J118" s="93">
        <v>1000</v>
      </c>
      <c r="K118" s="93">
        <f t="shared" si="5"/>
        <v>29950</v>
      </c>
      <c r="L118" s="93">
        <v>0</v>
      </c>
      <c r="M118" s="93">
        <v>29950</v>
      </c>
      <c r="O118" s="92" t="s">
        <v>613</v>
      </c>
      <c r="P118" s="93" t="s">
        <v>1232</v>
      </c>
      <c r="Q118" s="93">
        <v>1090350</v>
      </c>
      <c r="R118" s="93">
        <f t="shared" si="6"/>
        <v>812511</v>
      </c>
      <c r="S118" s="93">
        <v>247510</v>
      </c>
      <c r="T118" s="93">
        <v>565001</v>
      </c>
      <c r="V118" s="92" t="s">
        <v>613</v>
      </c>
      <c r="W118" s="93" t="s">
        <v>1232</v>
      </c>
      <c r="X118" s="93">
        <v>35348</v>
      </c>
      <c r="Y118" s="93">
        <f t="shared" si="7"/>
        <v>8897031</v>
      </c>
      <c r="Z118" s="93">
        <v>93713</v>
      </c>
      <c r="AA118" s="93">
        <v>8803318</v>
      </c>
    </row>
    <row r="119" spans="1:27" ht="15">
      <c r="A119" s="92" t="s">
        <v>631</v>
      </c>
      <c r="B119" s="93" t="s">
        <v>1235</v>
      </c>
      <c r="C119" s="93">
        <v>19475</v>
      </c>
      <c r="D119" s="93">
        <f t="shared" si="4"/>
        <v>63735</v>
      </c>
      <c r="E119" s="93">
        <v>0</v>
      </c>
      <c r="F119" s="93">
        <v>63735</v>
      </c>
      <c r="H119" s="92" t="s">
        <v>640</v>
      </c>
      <c r="I119" s="93" t="s">
        <v>1238</v>
      </c>
      <c r="J119" s="93">
        <v>1400</v>
      </c>
      <c r="K119" s="93">
        <f t="shared" si="5"/>
        <v>202103</v>
      </c>
      <c r="L119" s="93">
        <v>0</v>
      </c>
      <c r="M119" s="93">
        <v>202103</v>
      </c>
      <c r="O119" s="92" t="s">
        <v>616</v>
      </c>
      <c r="P119" s="93" t="s">
        <v>2276</v>
      </c>
      <c r="Q119" s="93">
        <v>92850</v>
      </c>
      <c r="R119" s="93">
        <f t="shared" si="6"/>
        <v>34450</v>
      </c>
      <c r="S119" s="93">
        <v>0</v>
      </c>
      <c r="T119" s="93">
        <v>34450</v>
      </c>
      <c r="V119" s="92" t="s">
        <v>616</v>
      </c>
      <c r="W119" s="93" t="s">
        <v>2276</v>
      </c>
      <c r="X119" s="93">
        <v>5500</v>
      </c>
      <c r="Y119" s="93">
        <f t="shared" si="7"/>
        <v>103083</v>
      </c>
      <c r="Z119" s="93">
        <v>0</v>
      </c>
      <c r="AA119" s="93">
        <v>103083</v>
      </c>
    </row>
    <row r="120" spans="1:27" ht="15">
      <c r="A120" s="92" t="s">
        <v>634</v>
      </c>
      <c r="B120" s="93" t="s">
        <v>1236</v>
      </c>
      <c r="C120" s="93">
        <v>0</v>
      </c>
      <c r="D120" s="93">
        <f t="shared" si="4"/>
        <v>21450</v>
      </c>
      <c r="E120" s="93">
        <v>0</v>
      </c>
      <c r="F120" s="93">
        <v>21450</v>
      </c>
      <c r="H120" s="92" t="s">
        <v>643</v>
      </c>
      <c r="I120" s="93" t="s">
        <v>1239</v>
      </c>
      <c r="J120" s="93">
        <v>0</v>
      </c>
      <c r="K120" s="93">
        <f t="shared" si="5"/>
        <v>28799</v>
      </c>
      <c r="L120" s="93">
        <v>0</v>
      </c>
      <c r="M120" s="93">
        <v>28799</v>
      </c>
      <c r="O120" s="92" t="s">
        <v>619</v>
      </c>
      <c r="P120" s="93" t="s">
        <v>1233</v>
      </c>
      <c r="Q120" s="93">
        <v>8350</v>
      </c>
      <c r="R120" s="93">
        <f t="shared" si="6"/>
        <v>281689</v>
      </c>
      <c r="S120" s="93">
        <v>0</v>
      </c>
      <c r="T120" s="93">
        <v>281689</v>
      </c>
      <c r="V120" s="92" t="s">
        <v>619</v>
      </c>
      <c r="W120" s="93" t="s">
        <v>1233</v>
      </c>
      <c r="X120" s="93">
        <v>87700</v>
      </c>
      <c r="Y120" s="93">
        <f t="shared" si="7"/>
        <v>123161</v>
      </c>
      <c r="Z120" s="93">
        <v>0</v>
      </c>
      <c r="AA120" s="93">
        <v>123161</v>
      </c>
    </row>
    <row r="121" spans="1:27" ht="15">
      <c r="A121" s="92" t="s">
        <v>637</v>
      </c>
      <c r="B121" s="93" t="s">
        <v>1237</v>
      </c>
      <c r="C121" s="93">
        <v>0</v>
      </c>
      <c r="D121" s="93">
        <f t="shared" si="4"/>
        <v>217542</v>
      </c>
      <c r="E121" s="93">
        <v>22500</v>
      </c>
      <c r="F121" s="93">
        <v>195042</v>
      </c>
      <c r="H121" s="92" t="s">
        <v>646</v>
      </c>
      <c r="I121" s="93" t="s">
        <v>1240</v>
      </c>
      <c r="J121" s="93">
        <v>0</v>
      </c>
      <c r="K121" s="93">
        <f t="shared" si="5"/>
        <v>98580</v>
      </c>
      <c r="L121" s="93">
        <v>0</v>
      </c>
      <c r="M121" s="93">
        <v>98580</v>
      </c>
      <c r="O121" s="92" t="s">
        <v>622</v>
      </c>
      <c r="P121" s="93" t="s">
        <v>1624</v>
      </c>
      <c r="Q121" s="93">
        <v>89000</v>
      </c>
      <c r="R121" s="93">
        <f t="shared" si="6"/>
        <v>460914</v>
      </c>
      <c r="S121" s="93">
        <v>2500</v>
      </c>
      <c r="T121" s="93">
        <v>458414</v>
      </c>
      <c r="V121" s="92" t="s">
        <v>622</v>
      </c>
      <c r="W121" s="93" t="s">
        <v>1624</v>
      </c>
      <c r="X121" s="93">
        <v>0</v>
      </c>
      <c r="Y121" s="93">
        <f t="shared" si="7"/>
        <v>126666</v>
      </c>
      <c r="Z121" s="93">
        <v>3500</v>
      </c>
      <c r="AA121" s="93">
        <v>123166</v>
      </c>
    </row>
    <row r="122" spans="1:27" ht="15">
      <c r="A122" s="92" t="s">
        <v>640</v>
      </c>
      <c r="B122" s="93" t="s">
        <v>1238</v>
      </c>
      <c r="C122" s="93">
        <v>5</v>
      </c>
      <c r="D122" s="93">
        <f t="shared" si="4"/>
        <v>132129</v>
      </c>
      <c r="E122" s="93">
        <v>0</v>
      </c>
      <c r="F122" s="93">
        <v>132129</v>
      </c>
      <c r="H122" s="92" t="s">
        <v>649</v>
      </c>
      <c r="I122" s="93" t="s">
        <v>1207</v>
      </c>
      <c r="J122" s="93">
        <v>0</v>
      </c>
      <c r="K122" s="93">
        <f t="shared" si="5"/>
        <v>8000</v>
      </c>
      <c r="L122" s="93">
        <v>0</v>
      </c>
      <c r="M122" s="93">
        <v>8000</v>
      </c>
      <c r="O122" s="92" t="s">
        <v>625</v>
      </c>
      <c r="P122" s="93" t="s">
        <v>1625</v>
      </c>
      <c r="Q122" s="93">
        <v>0</v>
      </c>
      <c r="R122" s="93">
        <f t="shared" si="6"/>
        <v>32081</v>
      </c>
      <c r="S122" s="93">
        <v>0</v>
      </c>
      <c r="T122" s="93">
        <v>32081</v>
      </c>
      <c r="V122" s="92" t="s">
        <v>625</v>
      </c>
      <c r="W122" s="93" t="s">
        <v>1625</v>
      </c>
      <c r="X122" s="93">
        <v>0</v>
      </c>
      <c r="Y122" s="93">
        <f t="shared" si="7"/>
        <v>9650</v>
      </c>
      <c r="Z122" s="93">
        <v>0</v>
      </c>
      <c r="AA122" s="93">
        <v>9650</v>
      </c>
    </row>
    <row r="123" spans="1:27" ht="15">
      <c r="A123" s="92" t="s">
        <v>643</v>
      </c>
      <c r="B123" s="93" t="s">
        <v>1239</v>
      </c>
      <c r="C123" s="93">
        <v>0</v>
      </c>
      <c r="D123" s="93">
        <f t="shared" si="4"/>
        <v>62199</v>
      </c>
      <c r="E123" s="93">
        <v>0</v>
      </c>
      <c r="F123" s="93">
        <v>62199</v>
      </c>
      <c r="H123" s="92" t="s">
        <v>651</v>
      </c>
      <c r="I123" s="93" t="s">
        <v>1241</v>
      </c>
      <c r="J123" s="93">
        <v>14100</v>
      </c>
      <c r="K123" s="93">
        <f t="shared" si="5"/>
        <v>913621</v>
      </c>
      <c r="L123" s="93">
        <v>235000</v>
      </c>
      <c r="M123" s="93">
        <v>678621</v>
      </c>
      <c r="O123" s="92" t="s">
        <v>628</v>
      </c>
      <c r="P123" s="93" t="s">
        <v>1234</v>
      </c>
      <c r="Q123" s="93">
        <v>835180</v>
      </c>
      <c r="R123" s="93">
        <f t="shared" si="6"/>
        <v>982415</v>
      </c>
      <c r="S123" s="93">
        <v>0</v>
      </c>
      <c r="T123" s="93">
        <v>982415</v>
      </c>
      <c r="V123" s="92" t="s">
        <v>628</v>
      </c>
      <c r="W123" s="93" t="s">
        <v>1234</v>
      </c>
      <c r="X123" s="93">
        <v>26000</v>
      </c>
      <c r="Y123" s="93">
        <f t="shared" si="7"/>
        <v>589955</v>
      </c>
      <c r="Z123" s="93">
        <v>400</v>
      </c>
      <c r="AA123" s="93">
        <v>589555</v>
      </c>
    </row>
    <row r="124" spans="1:27" ht="15">
      <c r="A124" s="92" t="s">
        <v>646</v>
      </c>
      <c r="B124" s="93" t="s">
        <v>1240</v>
      </c>
      <c r="C124" s="93">
        <v>0</v>
      </c>
      <c r="D124" s="93">
        <f t="shared" si="4"/>
        <v>84292</v>
      </c>
      <c r="E124" s="93">
        <v>30000</v>
      </c>
      <c r="F124" s="93">
        <v>54292</v>
      </c>
      <c r="H124" s="92" t="s">
        <v>654</v>
      </c>
      <c r="I124" s="93" t="s">
        <v>1242</v>
      </c>
      <c r="J124" s="93">
        <v>0</v>
      </c>
      <c r="K124" s="93">
        <f t="shared" si="5"/>
        <v>139150</v>
      </c>
      <c r="L124" s="93">
        <v>0</v>
      </c>
      <c r="M124" s="93">
        <v>139150</v>
      </c>
      <c r="O124" s="92" t="s">
        <v>631</v>
      </c>
      <c r="P124" s="93" t="s">
        <v>1235</v>
      </c>
      <c r="Q124" s="93">
        <v>148925</v>
      </c>
      <c r="R124" s="93">
        <f t="shared" si="6"/>
        <v>343227</v>
      </c>
      <c r="S124" s="93">
        <v>16600</v>
      </c>
      <c r="T124" s="93">
        <v>326627</v>
      </c>
      <c r="V124" s="92" t="s">
        <v>631</v>
      </c>
      <c r="W124" s="93" t="s">
        <v>1235</v>
      </c>
      <c r="X124" s="93">
        <v>0</v>
      </c>
      <c r="Y124" s="93">
        <f t="shared" si="7"/>
        <v>172885</v>
      </c>
      <c r="Z124" s="93">
        <v>0</v>
      </c>
      <c r="AA124" s="93">
        <v>172885</v>
      </c>
    </row>
    <row r="125" spans="1:27" ht="15">
      <c r="A125" s="92" t="s">
        <v>649</v>
      </c>
      <c r="B125" s="93" t="s">
        <v>1207</v>
      </c>
      <c r="C125" s="93">
        <v>0</v>
      </c>
      <c r="D125" s="93">
        <f t="shared" si="4"/>
        <v>2045</v>
      </c>
      <c r="E125" s="93">
        <v>0</v>
      </c>
      <c r="F125" s="93">
        <v>2045</v>
      </c>
      <c r="H125" s="92" t="s">
        <v>657</v>
      </c>
      <c r="I125" s="93" t="s">
        <v>2266</v>
      </c>
      <c r="J125" s="93">
        <v>0</v>
      </c>
      <c r="K125" s="93">
        <f t="shared" si="5"/>
        <v>15525</v>
      </c>
      <c r="L125" s="93">
        <v>0</v>
      </c>
      <c r="M125" s="93">
        <v>15525</v>
      </c>
      <c r="O125" s="92" t="s">
        <v>634</v>
      </c>
      <c r="P125" s="93" t="s">
        <v>1236</v>
      </c>
      <c r="Q125" s="93">
        <v>241426</v>
      </c>
      <c r="R125" s="93">
        <f t="shared" si="6"/>
        <v>163084</v>
      </c>
      <c r="S125" s="93">
        <v>19900</v>
      </c>
      <c r="T125" s="93">
        <v>143184</v>
      </c>
      <c r="V125" s="92" t="s">
        <v>634</v>
      </c>
      <c r="W125" s="93" t="s">
        <v>1236</v>
      </c>
      <c r="X125" s="93">
        <v>0</v>
      </c>
      <c r="Y125" s="93">
        <f t="shared" si="7"/>
        <v>1261185</v>
      </c>
      <c r="Z125" s="93">
        <v>0</v>
      </c>
      <c r="AA125" s="93">
        <v>1261185</v>
      </c>
    </row>
    <row r="126" spans="1:27" ht="15">
      <c r="A126" s="92" t="s">
        <v>651</v>
      </c>
      <c r="B126" s="93" t="s">
        <v>1241</v>
      </c>
      <c r="C126" s="93">
        <v>0</v>
      </c>
      <c r="D126" s="93">
        <f t="shared" si="4"/>
        <v>208007</v>
      </c>
      <c r="E126" s="93">
        <v>4000</v>
      </c>
      <c r="F126" s="93">
        <v>204007</v>
      </c>
      <c r="H126" s="92" t="s">
        <v>660</v>
      </c>
      <c r="I126" s="93" t="s">
        <v>1243</v>
      </c>
      <c r="J126" s="93">
        <v>0</v>
      </c>
      <c r="K126" s="93">
        <f t="shared" si="5"/>
        <v>4200</v>
      </c>
      <c r="L126" s="93">
        <v>0</v>
      </c>
      <c r="M126" s="93">
        <v>4200</v>
      </c>
      <c r="O126" s="92" t="s">
        <v>637</v>
      </c>
      <c r="P126" s="93" t="s">
        <v>1237</v>
      </c>
      <c r="Q126" s="93">
        <v>195000</v>
      </c>
      <c r="R126" s="93">
        <f t="shared" si="6"/>
        <v>439180</v>
      </c>
      <c r="S126" s="93">
        <v>58800</v>
      </c>
      <c r="T126" s="93">
        <v>380380</v>
      </c>
      <c r="V126" s="92" t="s">
        <v>637</v>
      </c>
      <c r="W126" s="93" t="s">
        <v>1237</v>
      </c>
      <c r="X126" s="93">
        <v>50825</v>
      </c>
      <c r="Y126" s="93">
        <f t="shared" si="7"/>
        <v>238339</v>
      </c>
      <c r="Z126" s="93">
        <v>0</v>
      </c>
      <c r="AA126" s="93">
        <v>238339</v>
      </c>
    </row>
    <row r="127" spans="1:27" ht="15">
      <c r="A127" s="92" t="s">
        <v>654</v>
      </c>
      <c r="B127" s="93" t="s">
        <v>1242</v>
      </c>
      <c r="C127" s="93">
        <v>0</v>
      </c>
      <c r="D127" s="93">
        <f t="shared" si="4"/>
        <v>704345</v>
      </c>
      <c r="E127" s="93">
        <v>0</v>
      </c>
      <c r="F127" s="93">
        <v>704345</v>
      </c>
      <c r="H127" s="92" t="s">
        <v>664</v>
      </c>
      <c r="I127" s="93" t="s">
        <v>1244</v>
      </c>
      <c r="J127" s="93">
        <v>0</v>
      </c>
      <c r="K127" s="93">
        <f t="shared" si="5"/>
        <v>18000</v>
      </c>
      <c r="L127" s="93">
        <v>0</v>
      </c>
      <c r="M127" s="93">
        <v>18000</v>
      </c>
      <c r="O127" s="92" t="s">
        <v>640</v>
      </c>
      <c r="P127" s="93" t="s">
        <v>1238</v>
      </c>
      <c r="Q127" s="93">
        <v>5</v>
      </c>
      <c r="R127" s="93">
        <f t="shared" si="6"/>
        <v>524255</v>
      </c>
      <c r="S127" s="93">
        <v>49200</v>
      </c>
      <c r="T127" s="93">
        <v>475055</v>
      </c>
      <c r="V127" s="92" t="s">
        <v>640</v>
      </c>
      <c r="W127" s="93" t="s">
        <v>1238</v>
      </c>
      <c r="X127" s="93">
        <v>15385</v>
      </c>
      <c r="Y127" s="93">
        <f t="shared" si="7"/>
        <v>398058</v>
      </c>
      <c r="Z127" s="93">
        <v>0</v>
      </c>
      <c r="AA127" s="93">
        <v>398058</v>
      </c>
    </row>
    <row r="128" spans="1:27" ht="15">
      <c r="A128" s="92" t="s">
        <v>664</v>
      </c>
      <c r="B128" s="93" t="s">
        <v>1244</v>
      </c>
      <c r="C128" s="93">
        <v>0</v>
      </c>
      <c r="D128" s="93">
        <f t="shared" si="4"/>
        <v>118434</v>
      </c>
      <c r="E128" s="93">
        <v>0</v>
      </c>
      <c r="F128" s="93">
        <v>118434</v>
      </c>
      <c r="H128" s="92" t="s">
        <v>670</v>
      </c>
      <c r="I128" s="93" t="s">
        <v>1245</v>
      </c>
      <c r="J128" s="93">
        <v>0</v>
      </c>
      <c r="K128" s="93">
        <f t="shared" si="5"/>
        <v>400</v>
      </c>
      <c r="L128" s="93">
        <v>0</v>
      </c>
      <c r="M128" s="93">
        <v>400</v>
      </c>
      <c r="O128" s="92" t="s">
        <v>643</v>
      </c>
      <c r="P128" s="93" t="s">
        <v>1239</v>
      </c>
      <c r="Q128" s="93">
        <v>213000</v>
      </c>
      <c r="R128" s="93">
        <f t="shared" si="6"/>
        <v>333885</v>
      </c>
      <c r="S128" s="93">
        <v>0</v>
      </c>
      <c r="T128" s="93">
        <v>333885</v>
      </c>
      <c r="V128" s="92" t="s">
        <v>643</v>
      </c>
      <c r="W128" s="93" t="s">
        <v>1239</v>
      </c>
      <c r="X128" s="93">
        <v>0</v>
      </c>
      <c r="Y128" s="93">
        <f t="shared" si="7"/>
        <v>519048</v>
      </c>
      <c r="Z128" s="93">
        <v>11699</v>
      </c>
      <c r="AA128" s="93">
        <v>507349</v>
      </c>
    </row>
    <row r="129" spans="1:27" ht="15">
      <c r="A129" s="92" t="s">
        <v>667</v>
      </c>
      <c r="B129" s="93" t="s">
        <v>2277</v>
      </c>
      <c r="C129" s="93">
        <v>0</v>
      </c>
      <c r="D129" s="93">
        <f t="shared" si="4"/>
        <v>550</v>
      </c>
      <c r="E129" s="93">
        <v>0</v>
      </c>
      <c r="F129" s="93">
        <v>550</v>
      </c>
      <c r="H129" s="92" t="s">
        <v>673</v>
      </c>
      <c r="I129" s="93" t="s">
        <v>1246</v>
      </c>
      <c r="J129" s="93">
        <v>0</v>
      </c>
      <c r="K129" s="93">
        <f t="shared" si="5"/>
        <v>21450</v>
      </c>
      <c r="L129" s="93">
        <v>0</v>
      </c>
      <c r="M129" s="93">
        <v>21450</v>
      </c>
      <c r="O129" s="92" t="s">
        <v>646</v>
      </c>
      <c r="P129" s="93" t="s">
        <v>1240</v>
      </c>
      <c r="Q129" s="93">
        <v>1889</v>
      </c>
      <c r="R129" s="93">
        <f t="shared" si="6"/>
        <v>342186</v>
      </c>
      <c r="S129" s="93">
        <v>61500</v>
      </c>
      <c r="T129" s="93">
        <v>280686</v>
      </c>
      <c r="V129" s="92" t="s">
        <v>646</v>
      </c>
      <c r="W129" s="93" t="s">
        <v>1240</v>
      </c>
      <c r="X129" s="93">
        <v>3316000</v>
      </c>
      <c r="Y129" s="93">
        <f t="shared" si="7"/>
        <v>223738</v>
      </c>
      <c r="Z129" s="93">
        <v>1600</v>
      </c>
      <c r="AA129" s="93">
        <v>222138</v>
      </c>
    </row>
    <row r="130" spans="1:27" ht="15">
      <c r="A130" s="92" t="s">
        <v>670</v>
      </c>
      <c r="B130" s="93" t="s">
        <v>1245</v>
      </c>
      <c r="C130" s="93">
        <v>0</v>
      </c>
      <c r="D130" s="93">
        <f t="shared" si="4"/>
        <v>181545</v>
      </c>
      <c r="E130" s="93">
        <v>0</v>
      </c>
      <c r="F130" s="93">
        <v>181545</v>
      </c>
      <c r="H130" s="92" t="s">
        <v>676</v>
      </c>
      <c r="I130" s="93" t="s">
        <v>1247</v>
      </c>
      <c r="J130" s="93">
        <v>1495</v>
      </c>
      <c r="K130" s="93">
        <f t="shared" si="5"/>
        <v>43145</v>
      </c>
      <c r="L130" s="93">
        <v>0</v>
      </c>
      <c r="M130" s="93">
        <v>43145</v>
      </c>
      <c r="O130" s="92" t="s">
        <v>649</v>
      </c>
      <c r="P130" s="93" t="s">
        <v>1207</v>
      </c>
      <c r="Q130" s="93">
        <v>2100</v>
      </c>
      <c r="R130" s="93">
        <f t="shared" si="6"/>
        <v>15496</v>
      </c>
      <c r="S130" s="93">
        <v>10001</v>
      </c>
      <c r="T130" s="93">
        <v>5495</v>
      </c>
      <c r="V130" s="92" t="s">
        <v>649</v>
      </c>
      <c r="W130" s="93" t="s">
        <v>1207</v>
      </c>
      <c r="X130" s="93">
        <v>16900</v>
      </c>
      <c r="Y130" s="93">
        <f t="shared" si="7"/>
        <v>41462</v>
      </c>
      <c r="Z130" s="93">
        <v>0</v>
      </c>
      <c r="AA130" s="93">
        <v>41462</v>
      </c>
    </row>
    <row r="131" spans="1:27" ht="15">
      <c r="A131" s="92" t="s">
        <v>673</v>
      </c>
      <c r="B131" s="93" t="s">
        <v>1246</v>
      </c>
      <c r="C131" s="93">
        <v>0</v>
      </c>
      <c r="D131" s="93">
        <f t="shared" si="4"/>
        <v>106349</v>
      </c>
      <c r="E131" s="93">
        <v>9800</v>
      </c>
      <c r="F131" s="93">
        <v>96549</v>
      </c>
      <c r="H131" s="92" t="s">
        <v>679</v>
      </c>
      <c r="I131" s="93" t="s">
        <v>1248</v>
      </c>
      <c r="J131" s="93">
        <v>0</v>
      </c>
      <c r="K131" s="93">
        <f t="shared" si="5"/>
        <v>30500</v>
      </c>
      <c r="L131" s="93">
        <v>0</v>
      </c>
      <c r="M131" s="93">
        <v>30500</v>
      </c>
      <c r="O131" s="92" t="s">
        <v>651</v>
      </c>
      <c r="P131" s="93" t="s">
        <v>1241</v>
      </c>
      <c r="Q131" s="93">
        <v>0</v>
      </c>
      <c r="R131" s="93">
        <f t="shared" si="6"/>
        <v>987913</v>
      </c>
      <c r="S131" s="93">
        <v>4000</v>
      </c>
      <c r="T131" s="93">
        <v>983913</v>
      </c>
      <c r="V131" s="92" t="s">
        <v>651</v>
      </c>
      <c r="W131" s="93" t="s">
        <v>1241</v>
      </c>
      <c r="X131" s="93">
        <v>120600</v>
      </c>
      <c r="Y131" s="93">
        <f t="shared" si="7"/>
        <v>2292159</v>
      </c>
      <c r="Z131" s="93">
        <v>1495000</v>
      </c>
      <c r="AA131" s="93">
        <v>797159</v>
      </c>
    </row>
    <row r="132" spans="1:27" ht="15">
      <c r="A132" s="92" t="s">
        <v>676</v>
      </c>
      <c r="B132" s="93" t="s">
        <v>1247</v>
      </c>
      <c r="C132" s="93">
        <v>0</v>
      </c>
      <c r="D132" s="93">
        <f aca="true" t="shared" si="8" ref="D132:D195">E132+F132</f>
        <v>84292</v>
      </c>
      <c r="E132" s="93">
        <v>0</v>
      </c>
      <c r="F132" s="93">
        <v>84292</v>
      </c>
      <c r="H132" s="92" t="s">
        <v>685</v>
      </c>
      <c r="I132" s="93" t="s">
        <v>1250</v>
      </c>
      <c r="J132" s="93">
        <v>0</v>
      </c>
      <c r="K132" s="93">
        <f aca="true" t="shared" si="9" ref="K132:K195">L132+M132</f>
        <v>501522</v>
      </c>
      <c r="L132" s="93">
        <v>0</v>
      </c>
      <c r="M132" s="93">
        <v>501522</v>
      </c>
      <c r="O132" s="92" t="s">
        <v>654</v>
      </c>
      <c r="P132" s="93" t="s">
        <v>1242</v>
      </c>
      <c r="Q132" s="93">
        <v>0</v>
      </c>
      <c r="R132" s="93">
        <f aca="true" t="shared" si="10" ref="R132:R195">S132+T132</f>
        <v>2005065</v>
      </c>
      <c r="S132" s="93">
        <v>69753</v>
      </c>
      <c r="T132" s="93">
        <v>1935312</v>
      </c>
      <c r="V132" s="92" t="s">
        <v>654</v>
      </c>
      <c r="W132" s="93" t="s">
        <v>1242</v>
      </c>
      <c r="X132" s="93">
        <v>0</v>
      </c>
      <c r="Y132" s="93">
        <f aca="true" t="shared" si="11" ref="Y132:Y195">Z132+AA132</f>
        <v>1226443</v>
      </c>
      <c r="Z132" s="93">
        <v>0</v>
      </c>
      <c r="AA132" s="93">
        <v>1226443</v>
      </c>
    </row>
    <row r="133" spans="1:27" ht="15">
      <c r="A133" s="92" t="s">
        <v>679</v>
      </c>
      <c r="B133" s="93" t="s">
        <v>1248</v>
      </c>
      <c r="C133" s="93">
        <v>98500</v>
      </c>
      <c r="D133" s="93">
        <f t="shared" si="8"/>
        <v>52271</v>
      </c>
      <c r="E133" s="93">
        <v>0</v>
      </c>
      <c r="F133" s="93">
        <v>52271</v>
      </c>
      <c r="H133" s="92" t="s">
        <v>688</v>
      </c>
      <c r="I133" s="93" t="s">
        <v>1251</v>
      </c>
      <c r="J133" s="93">
        <v>0</v>
      </c>
      <c r="K133" s="93">
        <f t="shared" si="9"/>
        <v>2014045</v>
      </c>
      <c r="L133" s="93">
        <v>0</v>
      </c>
      <c r="M133" s="93">
        <v>2014045</v>
      </c>
      <c r="O133" s="92" t="s">
        <v>660</v>
      </c>
      <c r="P133" s="93" t="s">
        <v>1243</v>
      </c>
      <c r="Q133" s="93">
        <v>0</v>
      </c>
      <c r="R133" s="93">
        <f t="shared" si="10"/>
        <v>7040</v>
      </c>
      <c r="S133" s="93">
        <v>0</v>
      </c>
      <c r="T133" s="93">
        <v>7040</v>
      </c>
      <c r="V133" s="92" t="s">
        <v>657</v>
      </c>
      <c r="W133" s="93" t="s">
        <v>2266</v>
      </c>
      <c r="X133" s="93">
        <v>0</v>
      </c>
      <c r="Y133" s="93">
        <f t="shared" si="11"/>
        <v>390597</v>
      </c>
      <c r="Z133" s="93">
        <v>0</v>
      </c>
      <c r="AA133" s="93">
        <v>390597</v>
      </c>
    </row>
    <row r="134" spans="1:27" ht="15">
      <c r="A134" s="92" t="s">
        <v>682</v>
      </c>
      <c r="B134" s="93" t="s">
        <v>1249</v>
      </c>
      <c r="C134" s="93">
        <v>0</v>
      </c>
      <c r="D134" s="93">
        <f t="shared" si="8"/>
        <v>17504</v>
      </c>
      <c r="E134" s="93">
        <v>0</v>
      </c>
      <c r="F134" s="93">
        <v>17504</v>
      </c>
      <c r="H134" s="92" t="s">
        <v>691</v>
      </c>
      <c r="I134" s="93" t="s">
        <v>1252</v>
      </c>
      <c r="J134" s="93">
        <v>0</v>
      </c>
      <c r="K134" s="93">
        <f t="shared" si="9"/>
        <v>840</v>
      </c>
      <c r="L134" s="93">
        <v>0</v>
      </c>
      <c r="M134" s="93">
        <v>840</v>
      </c>
      <c r="O134" s="92" t="s">
        <v>664</v>
      </c>
      <c r="P134" s="93" t="s">
        <v>1244</v>
      </c>
      <c r="Q134" s="93">
        <v>142600</v>
      </c>
      <c r="R134" s="93">
        <f t="shared" si="10"/>
        <v>568302</v>
      </c>
      <c r="S134" s="93">
        <v>14800</v>
      </c>
      <c r="T134" s="93">
        <v>553502</v>
      </c>
      <c r="V134" s="92" t="s">
        <v>660</v>
      </c>
      <c r="W134" s="93" t="s">
        <v>1243</v>
      </c>
      <c r="X134" s="93">
        <v>0</v>
      </c>
      <c r="Y134" s="93">
        <f t="shared" si="11"/>
        <v>54550</v>
      </c>
      <c r="Z134" s="93">
        <v>0</v>
      </c>
      <c r="AA134" s="93">
        <v>54550</v>
      </c>
    </row>
    <row r="135" spans="1:27" ht="15">
      <c r="A135" s="92" t="s">
        <v>685</v>
      </c>
      <c r="B135" s="93" t="s">
        <v>1250</v>
      </c>
      <c r="C135" s="93">
        <v>3919650</v>
      </c>
      <c r="D135" s="93">
        <f t="shared" si="8"/>
        <v>2090522</v>
      </c>
      <c r="E135" s="93">
        <v>0</v>
      </c>
      <c r="F135" s="93">
        <v>2090522</v>
      </c>
      <c r="H135" s="92" t="s">
        <v>694</v>
      </c>
      <c r="I135" s="93" t="s">
        <v>1253</v>
      </c>
      <c r="J135" s="93">
        <v>6275</v>
      </c>
      <c r="K135" s="93">
        <f t="shared" si="9"/>
        <v>200</v>
      </c>
      <c r="L135" s="93">
        <v>0</v>
      </c>
      <c r="M135" s="93">
        <v>200</v>
      </c>
      <c r="O135" s="92" t="s">
        <v>667</v>
      </c>
      <c r="P135" s="93" t="s">
        <v>2277</v>
      </c>
      <c r="Q135" s="93">
        <v>0</v>
      </c>
      <c r="R135" s="93">
        <f t="shared" si="10"/>
        <v>5100</v>
      </c>
      <c r="S135" s="93">
        <v>0</v>
      </c>
      <c r="T135" s="93">
        <v>5100</v>
      </c>
      <c r="V135" s="92" t="s">
        <v>664</v>
      </c>
      <c r="W135" s="93" t="s">
        <v>1244</v>
      </c>
      <c r="X135" s="93">
        <v>0</v>
      </c>
      <c r="Y135" s="93">
        <f t="shared" si="11"/>
        <v>105038</v>
      </c>
      <c r="Z135" s="93">
        <v>0</v>
      </c>
      <c r="AA135" s="93">
        <v>105038</v>
      </c>
    </row>
    <row r="136" spans="1:27" ht="15">
      <c r="A136" s="92" t="s">
        <v>688</v>
      </c>
      <c r="B136" s="93" t="s">
        <v>1251</v>
      </c>
      <c r="C136" s="93">
        <v>0</v>
      </c>
      <c r="D136" s="93">
        <f t="shared" si="8"/>
        <v>1551263</v>
      </c>
      <c r="E136" s="93">
        <v>475420</v>
      </c>
      <c r="F136" s="93">
        <v>1075843</v>
      </c>
      <c r="H136" s="92" t="s">
        <v>697</v>
      </c>
      <c r="I136" s="93" t="s">
        <v>1254</v>
      </c>
      <c r="J136" s="93">
        <v>0</v>
      </c>
      <c r="K136" s="93">
        <f t="shared" si="9"/>
        <v>126900</v>
      </c>
      <c r="L136" s="93">
        <v>0</v>
      </c>
      <c r="M136" s="93">
        <v>126900</v>
      </c>
      <c r="O136" s="92" t="s">
        <v>670</v>
      </c>
      <c r="P136" s="93" t="s">
        <v>1245</v>
      </c>
      <c r="Q136" s="93">
        <v>102000</v>
      </c>
      <c r="R136" s="93">
        <f t="shared" si="10"/>
        <v>451597</v>
      </c>
      <c r="S136" s="93">
        <v>15300</v>
      </c>
      <c r="T136" s="93">
        <v>436297</v>
      </c>
      <c r="V136" s="92" t="s">
        <v>670</v>
      </c>
      <c r="W136" s="93" t="s">
        <v>1245</v>
      </c>
      <c r="X136" s="93">
        <v>0</v>
      </c>
      <c r="Y136" s="93">
        <f t="shared" si="11"/>
        <v>224613</v>
      </c>
      <c r="Z136" s="93">
        <v>3500</v>
      </c>
      <c r="AA136" s="93">
        <v>221113</v>
      </c>
    </row>
    <row r="137" spans="1:27" ht="15">
      <c r="A137" s="92" t="s">
        <v>691</v>
      </c>
      <c r="B137" s="93" t="s">
        <v>1252</v>
      </c>
      <c r="C137" s="93">
        <v>0</v>
      </c>
      <c r="D137" s="93">
        <f t="shared" si="8"/>
        <v>10280</v>
      </c>
      <c r="E137" s="93">
        <v>1000</v>
      </c>
      <c r="F137" s="93">
        <v>9280</v>
      </c>
      <c r="H137" s="92" t="s">
        <v>700</v>
      </c>
      <c r="I137" s="93" t="s">
        <v>1255</v>
      </c>
      <c r="J137" s="93">
        <v>0</v>
      </c>
      <c r="K137" s="93">
        <f t="shared" si="9"/>
        <v>22374</v>
      </c>
      <c r="L137" s="93">
        <v>0</v>
      </c>
      <c r="M137" s="93">
        <v>22374</v>
      </c>
      <c r="O137" s="92" t="s">
        <v>673</v>
      </c>
      <c r="P137" s="93" t="s">
        <v>1246</v>
      </c>
      <c r="Q137" s="93">
        <v>0</v>
      </c>
      <c r="R137" s="93">
        <f t="shared" si="10"/>
        <v>314540</v>
      </c>
      <c r="S137" s="93">
        <v>9800</v>
      </c>
      <c r="T137" s="93">
        <v>304740</v>
      </c>
      <c r="V137" s="92" t="s">
        <v>673</v>
      </c>
      <c r="W137" s="93" t="s">
        <v>1246</v>
      </c>
      <c r="X137" s="93">
        <v>1150000</v>
      </c>
      <c r="Y137" s="93">
        <f t="shared" si="11"/>
        <v>392131</v>
      </c>
      <c r="Z137" s="93">
        <v>0</v>
      </c>
      <c r="AA137" s="93">
        <v>392131</v>
      </c>
    </row>
    <row r="138" spans="1:27" ht="15">
      <c r="A138" s="92" t="s">
        <v>694</v>
      </c>
      <c r="B138" s="93" t="s">
        <v>1253</v>
      </c>
      <c r="C138" s="93">
        <v>0</v>
      </c>
      <c r="D138" s="93">
        <f t="shared" si="8"/>
        <v>28285</v>
      </c>
      <c r="E138" s="93">
        <v>0</v>
      </c>
      <c r="F138" s="93">
        <v>28285</v>
      </c>
      <c r="H138" s="92" t="s">
        <v>703</v>
      </c>
      <c r="I138" s="93" t="s">
        <v>1256</v>
      </c>
      <c r="J138" s="93">
        <v>0</v>
      </c>
      <c r="K138" s="93">
        <f t="shared" si="9"/>
        <v>124046</v>
      </c>
      <c r="L138" s="93">
        <v>0</v>
      </c>
      <c r="M138" s="93">
        <v>124046</v>
      </c>
      <c r="O138" s="92" t="s">
        <v>676</v>
      </c>
      <c r="P138" s="93" t="s">
        <v>1247</v>
      </c>
      <c r="Q138" s="93">
        <v>460500</v>
      </c>
      <c r="R138" s="93">
        <f t="shared" si="10"/>
        <v>302143</v>
      </c>
      <c r="S138" s="93">
        <v>29000</v>
      </c>
      <c r="T138" s="93">
        <v>273143</v>
      </c>
      <c r="V138" s="92" t="s">
        <v>676</v>
      </c>
      <c r="W138" s="93" t="s">
        <v>1247</v>
      </c>
      <c r="X138" s="93">
        <v>1495</v>
      </c>
      <c r="Y138" s="93">
        <f t="shared" si="11"/>
        <v>1096258</v>
      </c>
      <c r="Z138" s="93">
        <v>0</v>
      </c>
      <c r="AA138" s="93">
        <v>1096258</v>
      </c>
    </row>
    <row r="139" spans="1:27" ht="15">
      <c r="A139" s="92" t="s">
        <v>697</v>
      </c>
      <c r="B139" s="93" t="s">
        <v>1254</v>
      </c>
      <c r="C139" s="93">
        <v>0</v>
      </c>
      <c r="D139" s="93">
        <f t="shared" si="8"/>
        <v>321312</v>
      </c>
      <c r="E139" s="93">
        <v>195608</v>
      </c>
      <c r="F139" s="93">
        <v>125704</v>
      </c>
      <c r="H139" s="92" t="s">
        <v>706</v>
      </c>
      <c r="I139" s="93" t="s">
        <v>2267</v>
      </c>
      <c r="J139" s="93">
        <v>410000</v>
      </c>
      <c r="K139" s="93">
        <f t="shared" si="9"/>
        <v>329760</v>
      </c>
      <c r="L139" s="93">
        <v>0</v>
      </c>
      <c r="M139" s="93">
        <v>329760</v>
      </c>
      <c r="O139" s="92" t="s">
        <v>679</v>
      </c>
      <c r="P139" s="93" t="s">
        <v>1248</v>
      </c>
      <c r="Q139" s="93">
        <v>211370</v>
      </c>
      <c r="R139" s="93">
        <f t="shared" si="10"/>
        <v>164879</v>
      </c>
      <c r="S139" s="93">
        <v>13500</v>
      </c>
      <c r="T139" s="93">
        <v>151379</v>
      </c>
      <c r="V139" s="92" t="s">
        <v>679</v>
      </c>
      <c r="W139" s="93" t="s">
        <v>1248</v>
      </c>
      <c r="X139" s="93">
        <v>4500</v>
      </c>
      <c r="Y139" s="93">
        <f t="shared" si="11"/>
        <v>409765</v>
      </c>
      <c r="Z139" s="93">
        <v>1000</v>
      </c>
      <c r="AA139" s="93">
        <v>408765</v>
      </c>
    </row>
    <row r="140" spans="1:27" ht="15">
      <c r="A140" s="92" t="s">
        <v>700</v>
      </c>
      <c r="B140" s="93" t="s">
        <v>1255</v>
      </c>
      <c r="C140" s="93">
        <v>0</v>
      </c>
      <c r="D140" s="93">
        <f t="shared" si="8"/>
        <v>117192</v>
      </c>
      <c r="E140" s="93">
        <v>0</v>
      </c>
      <c r="F140" s="93">
        <v>117192</v>
      </c>
      <c r="H140" s="92" t="s">
        <v>709</v>
      </c>
      <c r="I140" s="93" t="s">
        <v>1257</v>
      </c>
      <c r="J140" s="93">
        <v>0</v>
      </c>
      <c r="K140" s="93">
        <f t="shared" si="9"/>
        <v>63085</v>
      </c>
      <c r="L140" s="93">
        <v>0</v>
      </c>
      <c r="M140" s="93">
        <v>63085</v>
      </c>
      <c r="O140" s="92" t="s">
        <v>682</v>
      </c>
      <c r="P140" s="93" t="s">
        <v>1249</v>
      </c>
      <c r="Q140" s="93">
        <v>0</v>
      </c>
      <c r="R140" s="93">
        <f t="shared" si="10"/>
        <v>69707</v>
      </c>
      <c r="S140" s="93">
        <v>5520</v>
      </c>
      <c r="T140" s="93">
        <v>64187</v>
      </c>
      <c r="V140" s="92" t="s">
        <v>682</v>
      </c>
      <c r="W140" s="93" t="s">
        <v>1249</v>
      </c>
      <c r="X140" s="93">
        <v>0</v>
      </c>
      <c r="Y140" s="93">
        <f t="shared" si="11"/>
        <v>13600</v>
      </c>
      <c r="Z140" s="93">
        <v>0</v>
      </c>
      <c r="AA140" s="93">
        <v>13600</v>
      </c>
    </row>
    <row r="141" spans="1:27" ht="15">
      <c r="A141" s="92" t="s">
        <v>703</v>
      </c>
      <c r="B141" s="93" t="s">
        <v>1256</v>
      </c>
      <c r="C141" s="93">
        <v>0</v>
      </c>
      <c r="D141" s="93">
        <f t="shared" si="8"/>
        <v>142306</v>
      </c>
      <c r="E141" s="93">
        <v>0</v>
      </c>
      <c r="F141" s="93">
        <v>142306</v>
      </c>
      <c r="H141" s="92" t="s">
        <v>712</v>
      </c>
      <c r="I141" s="93" t="s">
        <v>1258</v>
      </c>
      <c r="J141" s="93">
        <v>12500</v>
      </c>
      <c r="K141" s="93">
        <f t="shared" si="9"/>
        <v>175250</v>
      </c>
      <c r="L141" s="93">
        <v>0</v>
      </c>
      <c r="M141" s="93">
        <v>175250</v>
      </c>
      <c r="O141" s="92" t="s">
        <v>685</v>
      </c>
      <c r="P141" s="93" t="s">
        <v>1250</v>
      </c>
      <c r="Q141" s="93">
        <v>4330400</v>
      </c>
      <c r="R141" s="93">
        <f t="shared" si="10"/>
        <v>4122510</v>
      </c>
      <c r="S141" s="93">
        <v>0</v>
      </c>
      <c r="T141" s="93">
        <v>4122510</v>
      </c>
      <c r="V141" s="92" t="s">
        <v>685</v>
      </c>
      <c r="W141" s="93" t="s">
        <v>1250</v>
      </c>
      <c r="X141" s="93">
        <v>0</v>
      </c>
      <c r="Y141" s="93">
        <f t="shared" si="11"/>
        <v>6631703</v>
      </c>
      <c r="Z141" s="93">
        <v>0</v>
      </c>
      <c r="AA141" s="93">
        <v>6631703</v>
      </c>
    </row>
    <row r="142" spans="1:27" ht="15">
      <c r="A142" s="92" t="s">
        <v>706</v>
      </c>
      <c r="B142" s="93" t="s">
        <v>2267</v>
      </c>
      <c r="C142" s="93">
        <v>5750</v>
      </c>
      <c r="D142" s="93">
        <f t="shared" si="8"/>
        <v>1082599</v>
      </c>
      <c r="E142" s="93">
        <v>144300</v>
      </c>
      <c r="F142" s="93">
        <v>938299</v>
      </c>
      <c r="H142" s="92" t="s">
        <v>715</v>
      </c>
      <c r="I142" s="93" t="s">
        <v>1259</v>
      </c>
      <c r="J142" s="93">
        <v>0</v>
      </c>
      <c r="K142" s="93">
        <f t="shared" si="9"/>
        <v>85407</v>
      </c>
      <c r="L142" s="93">
        <v>0</v>
      </c>
      <c r="M142" s="93">
        <v>85407</v>
      </c>
      <c r="O142" s="92" t="s">
        <v>688</v>
      </c>
      <c r="P142" s="93" t="s">
        <v>1251</v>
      </c>
      <c r="Q142" s="93">
        <v>1789720</v>
      </c>
      <c r="R142" s="93">
        <f t="shared" si="10"/>
        <v>5575165</v>
      </c>
      <c r="S142" s="93">
        <v>966128</v>
      </c>
      <c r="T142" s="93">
        <v>4609037</v>
      </c>
      <c r="V142" s="92" t="s">
        <v>688</v>
      </c>
      <c r="W142" s="93" t="s">
        <v>1251</v>
      </c>
      <c r="X142" s="93">
        <v>0</v>
      </c>
      <c r="Y142" s="93">
        <f t="shared" si="11"/>
        <v>7360587</v>
      </c>
      <c r="Z142" s="93">
        <v>0</v>
      </c>
      <c r="AA142" s="93">
        <v>7360587</v>
      </c>
    </row>
    <row r="143" spans="1:27" ht="15">
      <c r="A143" s="92" t="s">
        <v>709</v>
      </c>
      <c r="B143" s="93" t="s">
        <v>1257</v>
      </c>
      <c r="C143" s="93">
        <v>0</v>
      </c>
      <c r="D143" s="93">
        <f t="shared" si="8"/>
        <v>370035</v>
      </c>
      <c r="E143" s="93">
        <v>137800</v>
      </c>
      <c r="F143" s="93">
        <v>232235</v>
      </c>
      <c r="H143" s="92" t="s">
        <v>718</v>
      </c>
      <c r="I143" s="93" t="s">
        <v>2278</v>
      </c>
      <c r="J143" s="93">
        <v>5000</v>
      </c>
      <c r="K143" s="93">
        <f t="shared" si="9"/>
        <v>264738</v>
      </c>
      <c r="L143" s="93">
        <v>264738</v>
      </c>
      <c r="M143" s="93">
        <v>0</v>
      </c>
      <c r="O143" s="92" t="s">
        <v>691</v>
      </c>
      <c r="P143" s="93" t="s">
        <v>1252</v>
      </c>
      <c r="Q143" s="93">
        <v>20700</v>
      </c>
      <c r="R143" s="93">
        <f t="shared" si="10"/>
        <v>14606</v>
      </c>
      <c r="S143" s="93">
        <v>1000</v>
      </c>
      <c r="T143" s="93">
        <v>13606</v>
      </c>
      <c r="V143" s="92" t="s">
        <v>691</v>
      </c>
      <c r="W143" s="93" t="s">
        <v>1252</v>
      </c>
      <c r="X143" s="93">
        <v>0</v>
      </c>
      <c r="Y143" s="93">
        <f t="shared" si="11"/>
        <v>15841</v>
      </c>
      <c r="Z143" s="93">
        <v>0</v>
      </c>
      <c r="AA143" s="93">
        <v>15841</v>
      </c>
    </row>
    <row r="144" spans="1:27" ht="15">
      <c r="A144" s="92" t="s">
        <v>712</v>
      </c>
      <c r="B144" s="93" t="s">
        <v>1258</v>
      </c>
      <c r="C144" s="93">
        <v>479500</v>
      </c>
      <c r="D144" s="93">
        <f t="shared" si="8"/>
        <v>420751</v>
      </c>
      <c r="E144" s="93">
        <v>186800</v>
      </c>
      <c r="F144" s="93">
        <v>233951</v>
      </c>
      <c r="H144" s="92" t="s">
        <v>721</v>
      </c>
      <c r="I144" s="93" t="s">
        <v>1538</v>
      </c>
      <c r="J144" s="93">
        <v>0</v>
      </c>
      <c r="K144" s="93">
        <f t="shared" si="9"/>
        <v>26500</v>
      </c>
      <c r="L144" s="93">
        <v>1500</v>
      </c>
      <c r="M144" s="93">
        <v>25000</v>
      </c>
      <c r="O144" s="92" t="s">
        <v>694</v>
      </c>
      <c r="P144" s="93" t="s">
        <v>1253</v>
      </c>
      <c r="Q144" s="93">
        <v>130150</v>
      </c>
      <c r="R144" s="93">
        <f t="shared" si="10"/>
        <v>133250</v>
      </c>
      <c r="S144" s="93">
        <v>17756</v>
      </c>
      <c r="T144" s="93">
        <v>115494</v>
      </c>
      <c r="V144" s="92" t="s">
        <v>694</v>
      </c>
      <c r="W144" s="93" t="s">
        <v>1253</v>
      </c>
      <c r="X144" s="93">
        <v>32275</v>
      </c>
      <c r="Y144" s="93">
        <f t="shared" si="11"/>
        <v>37842</v>
      </c>
      <c r="Z144" s="93">
        <v>0</v>
      </c>
      <c r="AA144" s="93">
        <v>37842</v>
      </c>
    </row>
    <row r="145" spans="1:27" ht="15">
      <c r="A145" s="92" t="s">
        <v>715</v>
      </c>
      <c r="B145" s="93" t="s">
        <v>1259</v>
      </c>
      <c r="C145" s="93">
        <v>0</v>
      </c>
      <c r="D145" s="93">
        <f t="shared" si="8"/>
        <v>314134</v>
      </c>
      <c r="E145" s="93">
        <v>167071</v>
      </c>
      <c r="F145" s="93">
        <v>147063</v>
      </c>
      <c r="H145" s="92" t="s">
        <v>724</v>
      </c>
      <c r="I145" s="93" t="s">
        <v>1260</v>
      </c>
      <c r="J145" s="93">
        <v>2143100</v>
      </c>
      <c r="K145" s="93">
        <f t="shared" si="9"/>
        <v>66050</v>
      </c>
      <c r="L145" s="93">
        <v>0</v>
      </c>
      <c r="M145" s="93">
        <v>66050</v>
      </c>
      <c r="O145" s="92" t="s">
        <v>697</v>
      </c>
      <c r="P145" s="93" t="s">
        <v>1254</v>
      </c>
      <c r="Q145" s="93">
        <v>169100</v>
      </c>
      <c r="R145" s="93">
        <f t="shared" si="10"/>
        <v>925883</v>
      </c>
      <c r="S145" s="93">
        <v>275808</v>
      </c>
      <c r="T145" s="93">
        <v>650075</v>
      </c>
      <c r="V145" s="92" t="s">
        <v>697</v>
      </c>
      <c r="W145" s="93" t="s">
        <v>1254</v>
      </c>
      <c r="X145" s="93">
        <v>0</v>
      </c>
      <c r="Y145" s="93">
        <f t="shared" si="11"/>
        <v>980950</v>
      </c>
      <c r="Z145" s="93">
        <v>0</v>
      </c>
      <c r="AA145" s="93">
        <v>980950</v>
      </c>
    </row>
    <row r="146" spans="1:27" ht="15">
      <c r="A146" s="92" t="s">
        <v>718</v>
      </c>
      <c r="B146" s="93" t="s">
        <v>2278</v>
      </c>
      <c r="C146" s="93">
        <v>0</v>
      </c>
      <c r="D146" s="93">
        <f t="shared" si="8"/>
        <v>1890</v>
      </c>
      <c r="E146" s="93">
        <v>0</v>
      </c>
      <c r="F146" s="93">
        <v>1890</v>
      </c>
      <c r="H146" s="92" t="s">
        <v>727</v>
      </c>
      <c r="I146" s="93" t="s">
        <v>1261</v>
      </c>
      <c r="J146" s="93">
        <v>2201</v>
      </c>
      <c r="K146" s="93">
        <f t="shared" si="9"/>
        <v>146789</v>
      </c>
      <c r="L146" s="93">
        <v>0</v>
      </c>
      <c r="M146" s="93">
        <v>146789</v>
      </c>
      <c r="O146" s="92" t="s">
        <v>700</v>
      </c>
      <c r="P146" s="93" t="s">
        <v>1255</v>
      </c>
      <c r="Q146" s="93">
        <v>1475000</v>
      </c>
      <c r="R146" s="93">
        <f t="shared" si="10"/>
        <v>163481</v>
      </c>
      <c r="S146" s="93">
        <v>0</v>
      </c>
      <c r="T146" s="93">
        <v>163481</v>
      </c>
      <c r="V146" s="92" t="s">
        <v>700</v>
      </c>
      <c r="W146" s="93" t="s">
        <v>1255</v>
      </c>
      <c r="X146" s="93">
        <v>0</v>
      </c>
      <c r="Y146" s="93">
        <f t="shared" si="11"/>
        <v>25364</v>
      </c>
      <c r="Z146" s="93">
        <v>0</v>
      </c>
      <c r="AA146" s="93">
        <v>25364</v>
      </c>
    </row>
    <row r="147" spans="1:27" ht="15">
      <c r="A147" s="92" t="s">
        <v>721</v>
      </c>
      <c r="B147" s="93" t="s">
        <v>1538</v>
      </c>
      <c r="C147" s="93">
        <v>0</v>
      </c>
      <c r="D147" s="93">
        <f t="shared" si="8"/>
        <v>22700</v>
      </c>
      <c r="E147" s="93">
        <v>0</v>
      </c>
      <c r="F147" s="93">
        <v>22700</v>
      </c>
      <c r="H147" s="92" t="s">
        <v>730</v>
      </c>
      <c r="I147" s="93" t="s">
        <v>1262</v>
      </c>
      <c r="J147" s="93">
        <v>0</v>
      </c>
      <c r="K147" s="93">
        <f t="shared" si="9"/>
        <v>12604</v>
      </c>
      <c r="L147" s="93">
        <v>0</v>
      </c>
      <c r="M147" s="93">
        <v>12604</v>
      </c>
      <c r="O147" s="92" t="s">
        <v>703</v>
      </c>
      <c r="P147" s="93" t="s">
        <v>1256</v>
      </c>
      <c r="Q147" s="93">
        <v>0</v>
      </c>
      <c r="R147" s="93">
        <f t="shared" si="10"/>
        <v>1457649</v>
      </c>
      <c r="S147" s="93">
        <v>169500</v>
      </c>
      <c r="T147" s="93">
        <v>1288149</v>
      </c>
      <c r="V147" s="92" t="s">
        <v>703</v>
      </c>
      <c r="W147" s="93" t="s">
        <v>1256</v>
      </c>
      <c r="X147" s="93">
        <v>0</v>
      </c>
      <c r="Y147" s="93">
        <f t="shared" si="11"/>
        <v>6131926</v>
      </c>
      <c r="Z147" s="93">
        <v>0</v>
      </c>
      <c r="AA147" s="93">
        <v>6131926</v>
      </c>
    </row>
    <row r="148" spans="1:27" ht="15">
      <c r="A148" s="92" t="s">
        <v>724</v>
      </c>
      <c r="B148" s="93" t="s">
        <v>1260</v>
      </c>
      <c r="C148" s="93">
        <v>0</v>
      </c>
      <c r="D148" s="93">
        <f t="shared" si="8"/>
        <v>112558</v>
      </c>
      <c r="E148" s="93">
        <v>0</v>
      </c>
      <c r="F148" s="93">
        <v>112558</v>
      </c>
      <c r="H148" s="92" t="s">
        <v>736</v>
      </c>
      <c r="I148" s="93" t="s">
        <v>1627</v>
      </c>
      <c r="J148" s="93">
        <v>0</v>
      </c>
      <c r="K148" s="93">
        <f t="shared" si="9"/>
        <v>4260</v>
      </c>
      <c r="L148" s="93">
        <v>0</v>
      </c>
      <c r="M148" s="93">
        <v>4260</v>
      </c>
      <c r="O148" s="92" t="s">
        <v>706</v>
      </c>
      <c r="P148" s="93" t="s">
        <v>2267</v>
      </c>
      <c r="Q148" s="93">
        <v>772176</v>
      </c>
      <c r="R148" s="93">
        <f t="shared" si="10"/>
        <v>3403013</v>
      </c>
      <c r="S148" s="93">
        <v>403880</v>
      </c>
      <c r="T148" s="93">
        <v>2999133</v>
      </c>
      <c r="V148" s="92" t="s">
        <v>706</v>
      </c>
      <c r="W148" s="93" t="s">
        <v>2267</v>
      </c>
      <c r="X148" s="93">
        <v>14558450</v>
      </c>
      <c r="Y148" s="93">
        <f t="shared" si="11"/>
        <v>2060994</v>
      </c>
      <c r="Z148" s="93">
        <v>0</v>
      </c>
      <c r="AA148" s="93">
        <v>2060994</v>
      </c>
    </row>
    <row r="149" spans="1:27" ht="15">
      <c r="A149" s="92" t="s">
        <v>727</v>
      </c>
      <c r="B149" s="93" t="s">
        <v>1261</v>
      </c>
      <c r="C149" s="93">
        <v>0</v>
      </c>
      <c r="D149" s="93">
        <f t="shared" si="8"/>
        <v>434079</v>
      </c>
      <c r="E149" s="93">
        <v>69300</v>
      </c>
      <c r="F149" s="93">
        <v>364779</v>
      </c>
      <c r="H149" s="92" t="s">
        <v>739</v>
      </c>
      <c r="I149" s="93" t="s">
        <v>1263</v>
      </c>
      <c r="J149" s="93">
        <v>0</v>
      </c>
      <c r="K149" s="93">
        <f t="shared" si="9"/>
        <v>12526</v>
      </c>
      <c r="L149" s="93">
        <v>0</v>
      </c>
      <c r="M149" s="93">
        <v>12526</v>
      </c>
      <c r="O149" s="92" t="s">
        <v>709</v>
      </c>
      <c r="P149" s="93" t="s">
        <v>1257</v>
      </c>
      <c r="Q149" s="93">
        <v>335250</v>
      </c>
      <c r="R149" s="93">
        <f t="shared" si="10"/>
        <v>921608</v>
      </c>
      <c r="S149" s="93">
        <v>137800</v>
      </c>
      <c r="T149" s="93">
        <v>783808</v>
      </c>
      <c r="V149" s="92" t="s">
        <v>709</v>
      </c>
      <c r="W149" s="93" t="s">
        <v>1257</v>
      </c>
      <c r="X149" s="93">
        <v>52000</v>
      </c>
      <c r="Y149" s="93">
        <f t="shared" si="11"/>
        <v>95210</v>
      </c>
      <c r="Z149" s="93">
        <v>0</v>
      </c>
      <c r="AA149" s="93">
        <v>95210</v>
      </c>
    </row>
    <row r="150" spans="1:27" ht="15">
      <c r="A150" s="92" t="s">
        <v>730</v>
      </c>
      <c r="B150" s="93" t="s">
        <v>1262</v>
      </c>
      <c r="C150" s="93">
        <v>0</v>
      </c>
      <c r="D150" s="93">
        <f t="shared" si="8"/>
        <v>36653</v>
      </c>
      <c r="E150" s="93">
        <v>0</v>
      </c>
      <c r="F150" s="93">
        <v>36653</v>
      </c>
      <c r="H150" s="92" t="s">
        <v>742</v>
      </c>
      <c r="I150" s="93" t="s">
        <v>1264</v>
      </c>
      <c r="J150" s="93">
        <v>0</v>
      </c>
      <c r="K150" s="93">
        <f t="shared" si="9"/>
        <v>809289</v>
      </c>
      <c r="L150" s="93">
        <v>0</v>
      </c>
      <c r="M150" s="93">
        <v>809289</v>
      </c>
      <c r="O150" s="92" t="s">
        <v>712</v>
      </c>
      <c r="P150" s="93" t="s">
        <v>1258</v>
      </c>
      <c r="Q150" s="93">
        <v>534000</v>
      </c>
      <c r="R150" s="93">
        <f t="shared" si="10"/>
        <v>2082544</v>
      </c>
      <c r="S150" s="93">
        <v>919700</v>
      </c>
      <c r="T150" s="93">
        <v>1162844</v>
      </c>
      <c r="V150" s="92" t="s">
        <v>712</v>
      </c>
      <c r="W150" s="93" t="s">
        <v>1258</v>
      </c>
      <c r="X150" s="93">
        <v>12500</v>
      </c>
      <c r="Y150" s="93">
        <f t="shared" si="11"/>
        <v>293654</v>
      </c>
      <c r="Z150" s="93">
        <v>0</v>
      </c>
      <c r="AA150" s="93">
        <v>293654</v>
      </c>
    </row>
    <row r="151" spans="1:27" ht="15">
      <c r="A151" s="92" t="s">
        <v>733</v>
      </c>
      <c r="B151" s="93" t="s">
        <v>1626</v>
      </c>
      <c r="C151" s="93">
        <v>0</v>
      </c>
      <c r="D151" s="93">
        <f t="shared" si="8"/>
        <v>60579</v>
      </c>
      <c r="E151" s="93">
        <v>0</v>
      </c>
      <c r="F151" s="93">
        <v>60579</v>
      </c>
      <c r="H151" s="92" t="s">
        <v>751</v>
      </c>
      <c r="I151" s="93" t="s">
        <v>1265</v>
      </c>
      <c r="J151" s="93">
        <v>0</v>
      </c>
      <c r="K151" s="93">
        <f t="shared" si="9"/>
        <v>283955</v>
      </c>
      <c r="L151" s="93">
        <v>0</v>
      </c>
      <c r="M151" s="93">
        <v>283955</v>
      </c>
      <c r="O151" s="92" t="s">
        <v>715</v>
      </c>
      <c r="P151" s="93" t="s">
        <v>1259</v>
      </c>
      <c r="Q151" s="93">
        <v>382000</v>
      </c>
      <c r="R151" s="93">
        <f t="shared" si="10"/>
        <v>654530</v>
      </c>
      <c r="S151" s="93">
        <v>185671</v>
      </c>
      <c r="T151" s="93">
        <v>468859</v>
      </c>
      <c r="V151" s="92" t="s">
        <v>715</v>
      </c>
      <c r="W151" s="93" t="s">
        <v>1259</v>
      </c>
      <c r="X151" s="93">
        <v>15300</v>
      </c>
      <c r="Y151" s="93">
        <f t="shared" si="11"/>
        <v>152704</v>
      </c>
      <c r="Z151" s="93">
        <v>0</v>
      </c>
      <c r="AA151" s="93">
        <v>152704</v>
      </c>
    </row>
    <row r="152" spans="1:27" ht="15">
      <c r="A152" s="92" t="s">
        <v>736</v>
      </c>
      <c r="B152" s="93" t="s">
        <v>1627</v>
      </c>
      <c r="C152" s="93">
        <v>0</v>
      </c>
      <c r="D152" s="93">
        <f t="shared" si="8"/>
        <v>42313</v>
      </c>
      <c r="E152" s="93">
        <v>0</v>
      </c>
      <c r="F152" s="93">
        <v>42313</v>
      </c>
      <c r="H152" s="92" t="s">
        <v>754</v>
      </c>
      <c r="I152" s="93" t="s">
        <v>1266</v>
      </c>
      <c r="J152" s="93">
        <v>0</v>
      </c>
      <c r="K152" s="93">
        <f t="shared" si="9"/>
        <v>21600</v>
      </c>
      <c r="L152" s="93">
        <v>0</v>
      </c>
      <c r="M152" s="93">
        <v>21600</v>
      </c>
      <c r="O152" s="92" t="s">
        <v>718</v>
      </c>
      <c r="P152" s="93" t="s">
        <v>2278</v>
      </c>
      <c r="Q152" s="93">
        <v>0</v>
      </c>
      <c r="R152" s="93">
        <f t="shared" si="10"/>
        <v>35912</v>
      </c>
      <c r="S152" s="93">
        <v>0</v>
      </c>
      <c r="T152" s="93">
        <v>35912</v>
      </c>
      <c r="V152" s="92" t="s">
        <v>718</v>
      </c>
      <c r="W152" s="93" t="s">
        <v>2278</v>
      </c>
      <c r="X152" s="93">
        <v>5000</v>
      </c>
      <c r="Y152" s="93">
        <f t="shared" si="11"/>
        <v>265038</v>
      </c>
      <c r="Z152" s="93">
        <v>264738</v>
      </c>
      <c r="AA152" s="93">
        <v>300</v>
      </c>
    </row>
    <row r="153" spans="1:27" ht="15">
      <c r="A153" s="92" t="s">
        <v>739</v>
      </c>
      <c r="B153" s="93" t="s">
        <v>1263</v>
      </c>
      <c r="C153" s="93">
        <v>0</v>
      </c>
      <c r="D153" s="93">
        <f t="shared" si="8"/>
        <v>68156</v>
      </c>
      <c r="E153" s="93">
        <v>0</v>
      </c>
      <c r="F153" s="93">
        <v>68156</v>
      </c>
      <c r="H153" s="92" t="s">
        <v>757</v>
      </c>
      <c r="I153" s="93" t="s">
        <v>1267</v>
      </c>
      <c r="J153" s="93">
        <v>0</v>
      </c>
      <c r="K153" s="93">
        <f t="shared" si="9"/>
        <v>325</v>
      </c>
      <c r="L153" s="93">
        <v>0</v>
      </c>
      <c r="M153" s="93">
        <v>325</v>
      </c>
      <c r="O153" s="92" t="s">
        <v>721</v>
      </c>
      <c r="P153" s="93" t="s">
        <v>1538</v>
      </c>
      <c r="Q153" s="93">
        <v>0</v>
      </c>
      <c r="R153" s="93">
        <f t="shared" si="10"/>
        <v>58915</v>
      </c>
      <c r="S153" s="93">
        <v>0</v>
      </c>
      <c r="T153" s="93">
        <v>58915</v>
      </c>
      <c r="V153" s="92" t="s">
        <v>721</v>
      </c>
      <c r="W153" s="93" t="s">
        <v>1538</v>
      </c>
      <c r="X153" s="93">
        <v>0</v>
      </c>
      <c r="Y153" s="93">
        <f t="shared" si="11"/>
        <v>74200</v>
      </c>
      <c r="Z153" s="93">
        <v>1500</v>
      </c>
      <c r="AA153" s="93">
        <v>72700</v>
      </c>
    </row>
    <row r="154" spans="1:27" ht="15">
      <c r="A154" s="92" t="s">
        <v>742</v>
      </c>
      <c r="B154" s="93" t="s">
        <v>1264</v>
      </c>
      <c r="C154" s="93">
        <v>0</v>
      </c>
      <c r="D154" s="93">
        <f t="shared" si="8"/>
        <v>334308</v>
      </c>
      <c r="E154" s="93">
        <v>0</v>
      </c>
      <c r="F154" s="93">
        <v>334308</v>
      </c>
      <c r="H154" s="92" t="s">
        <v>763</v>
      </c>
      <c r="I154" s="93" t="s">
        <v>2256</v>
      </c>
      <c r="J154" s="93">
        <v>0</v>
      </c>
      <c r="K154" s="93">
        <f t="shared" si="9"/>
        <v>1337811</v>
      </c>
      <c r="L154" s="93">
        <v>0</v>
      </c>
      <c r="M154" s="93">
        <v>1337811</v>
      </c>
      <c r="O154" s="92" t="s">
        <v>724</v>
      </c>
      <c r="P154" s="93" t="s">
        <v>1260</v>
      </c>
      <c r="Q154" s="93">
        <v>0</v>
      </c>
      <c r="R154" s="93">
        <f t="shared" si="10"/>
        <v>121032</v>
      </c>
      <c r="S154" s="93">
        <v>0</v>
      </c>
      <c r="T154" s="93">
        <v>121032</v>
      </c>
      <c r="V154" s="92" t="s">
        <v>724</v>
      </c>
      <c r="W154" s="93" t="s">
        <v>1260</v>
      </c>
      <c r="X154" s="93">
        <v>2143100</v>
      </c>
      <c r="Y154" s="93">
        <f t="shared" si="11"/>
        <v>158850</v>
      </c>
      <c r="Z154" s="93">
        <v>0</v>
      </c>
      <c r="AA154" s="93">
        <v>158850</v>
      </c>
    </row>
    <row r="155" spans="1:27" ht="15">
      <c r="A155" s="92" t="s">
        <v>745</v>
      </c>
      <c r="B155" s="93" t="s">
        <v>2268</v>
      </c>
      <c r="C155" s="93">
        <v>5013798</v>
      </c>
      <c r="D155" s="93">
        <f t="shared" si="8"/>
        <v>70128</v>
      </c>
      <c r="E155" s="93">
        <v>2200</v>
      </c>
      <c r="F155" s="93">
        <v>67928</v>
      </c>
      <c r="H155" s="92" t="s">
        <v>766</v>
      </c>
      <c r="I155" s="93" t="s">
        <v>1269</v>
      </c>
      <c r="J155" s="93">
        <v>25653</v>
      </c>
      <c r="K155" s="93">
        <f t="shared" si="9"/>
        <v>38447</v>
      </c>
      <c r="L155" s="93">
        <v>0</v>
      </c>
      <c r="M155" s="93">
        <v>38447</v>
      </c>
      <c r="O155" s="92" t="s">
        <v>727</v>
      </c>
      <c r="P155" s="93" t="s">
        <v>1261</v>
      </c>
      <c r="Q155" s="93">
        <v>0</v>
      </c>
      <c r="R155" s="93">
        <f t="shared" si="10"/>
        <v>547069</v>
      </c>
      <c r="S155" s="93">
        <v>75851</v>
      </c>
      <c r="T155" s="93">
        <v>471218</v>
      </c>
      <c r="V155" s="92" t="s">
        <v>727</v>
      </c>
      <c r="W155" s="93" t="s">
        <v>1261</v>
      </c>
      <c r="X155" s="93">
        <v>2201</v>
      </c>
      <c r="Y155" s="93">
        <f t="shared" si="11"/>
        <v>257718</v>
      </c>
      <c r="Z155" s="93">
        <v>0</v>
      </c>
      <c r="AA155" s="93">
        <v>257718</v>
      </c>
    </row>
    <row r="156" spans="1:27" ht="15">
      <c r="A156" s="92" t="s">
        <v>751</v>
      </c>
      <c r="B156" s="93" t="s">
        <v>1265</v>
      </c>
      <c r="C156" s="93">
        <v>208615</v>
      </c>
      <c r="D156" s="93">
        <f t="shared" si="8"/>
        <v>73788</v>
      </c>
      <c r="E156" s="93">
        <v>6200</v>
      </c>
      <c r="F156" s="93">
        <v>67588</v>
      </c>
      <c r="H156" s="92" t="s">
        <v>769</v>
      </c>
      <c r="I156" s="93" t="s">
        <v>1270</v>
      </c>
      <c r="J156" s="93">
        <v>39500</v>
      </c>
      <c r="K156" s="93">
        <f t="shared" si="9"/>
        <v>314150</v>
      </c>
      <c r="L156" s="93">
        <v>1000</v>
      </c>
      <c r="M156" s="93">
        <v>313150</v>
      </c>
      <c r="O156" s="92" t="s">
        <v>730</v>
      </c>
      <c r="P156" s="93" t="s">
        <v>1262</v>
      </c>
      <c r="Q156" s="93">
        <v>0</v>
      </c>
      <c r="R156" s="93">
        <f t="shared" si="10"/>
        <v>100580</v>
      </c>
      <c r="S156" s="93">
        <v>0</v>
      </c>
      <c r="T156" s="93">
        <v>100580</v>
      </c>
      <c r="V156" s="92" t="s">
        <v>730</v>
      </c>
      <c r="W156" s="93" t="s">
        <v>1262</v>
      </c>
      <c r="X156" s="93">
        <v>0</v>
      </c>
      <c r="Y156" s="93">
        <f t="shared" si="11"/>
        <v>30570</v>
      </c>
      <c r="Z156" s="93">
        <v>0</v>
      </c>
      <c r="AA156" s="93">
        <v>30570</v>
      </c>
    </row>
    <row r="157" spans="1:27" ht="15">
      <c r="A157" s="92" t="s">
        <v>754</v>
      </c>
      <c r="B157" s="93" t="s">
        <v>1266</v>
      </c>
      <c r="C157" s="93">
        <v>0</v>
      </c>
      <c r="D157" s="93">
        <f t="shared" si="8"/>
        <v>121259</v>
      </c>
      <c r="E157" s="93">
        <v>0</v>
      </c>
      <c r="F157" s="93">
        <v>121259</v>
      </c>
      <c r="H157" s="92" t="s">
        <v>772</v>
      </c>
      <c r="I157" s="93" t="s">
        <v>1628</v>
      </c>
      <c r="J157" s="93">
        <v>0</v>
      </c>
      <c r="K157" s="93">
        <f t="shared" si="9"/>
        <v>8200</v>
      </c>
      <c r="L157" s="93">
        <v>0</v>
      </c>
      <c r="M157" s="93">
        <v>8200</v>
      </c>
      <c r="O157" s="92" t="s">
        <v>733</v>
      </c>
      <c r="P157" s="93" t="s">
        <v>1626</v>
      </c>
      <c r="Q157" s="93">
        <v>0</v>
      </c>
      <c r="R157" s="93">
        <f t="shared" si="10"/>
        <v>241320</v>
      </c>
      <c r="S157" s="93">
        <v>0</v>
      </c>
      <c r="T157" s="93">
        <v>241320</v>
      </c>
      <c r="V157" s="92" t="s">
        <v>736</v>
      </c>
      <c r="W157" s="93" t="s">
        <v>1627</v>
      </c>
      <c r="X157" s="93">
        <v>2500</v>
      </c>
      <c r="Y157" s="93">
        <f t="shared" si="11"/>
        <v>4923</v>
      </c>
      <c r="Z157" s="93">
        <v>0</v>
      </c>
      <c r="AA157" s="93">
        <v>4923</v>
      </c>
    </row>
    <row r="158" spans="1:27" ht="15">
      <c r="A158" s="92" t="s">
        <v>757</v>
      </c>
      <c r="B158" s="93" t="s">
        <v>1267</v>
      </c>
      <c r="C158" s="93">
        <v>0</v>
      </c>
      <c r="D158" s="93">
        <f t="shared" si="8"/>
        <v>95178</v>
      </c>
      <c r="E158" s="93">
        <v>18100</v>
      </c>
      <c r="F158" s="93">
        <v>77078</v>
      </c>
      <c r="H158" s="92" t="s">
        <v>776</v>
      </c>
      <c r="I158" s="93" t="s">
        <v>1271</v>
      </c>
      <c r="J158" s="93">
        <v>33000</v>
      </c>
      <c r="K158" s="93">
        <f t="shared" si="9"/>
        <v>120600</v>
      </c>
      <c r="L158" s="93">
        <v>0</v>
      </c>
      <c r="M158" s="93">
        <v>120600</v>
      </c>
      <c r="O158" s="92" t="s">
        <v>736</v>
      </c>
      <c r="P158" s="93" t="s">
        <v>1627</v>
      </c>
      <c r="Q158" s="93">
        <v>0</v>
      </c>
      <c r="R158" s="93">
        <f t="shared" si="10"/>
        <v>309885</v>
      </c>
      <c r="S158" s="93">
        <v>78000</v>
      </c>
      <c r="T158" s="93">
        <v>231885</v>
      </c>
      <c r="V158" s="92" t="s">
        <v>739</v>
      </c>
      <c r="W158" s="93" t="s">
        <v>1263</v>
      </c>
      <c r="X158" s="93">
        <v>0</v>
      </c>
      <c r="Y158" s="93">
        <f t="shared" si="11"/>
        <v>134526</v>
      </c>
      <c r="Z158" s="93">
        <v>0</v>
      </c>
      <c r="AA158" s="93">
        <v>134526</v>
      </c>
    </row>
    <row r="159" spans="1:27" ht="15">
      <c r="A159" s="92" t="s">
        <v>763</v>
      </c>
      <c r="B159" s="93" t="s">
        <v>2256</v>
      </c>
      <c r="C159" s="93">
        <v>0</v>
      </c>
      <c r="D159" s="93">
        <f t="shared" si="8"/>
        <v>294183</v>
      </c>
      <c r="E159" s="93">
        <v>37400</v>
      </c>
      <c r="F159" s="93">
        <v>256783</v>
      </c>
      <c r="H159" s="92" t="s">
        <v>779</v>
      </c>
      <c r="I159" s="93" t="s">
        <v>1272</v>
      </c>
      <c r="J159" s="93">
        <v>0</v>
      </c>
      <c r="K159" s="93">
        <f t="shared" si="9"/>
        <v>170691</v>
      </c>
      <c r="L159" s="93">
        <v>17000</v>
      </c>
      <c r="M159" s="93">
        <v>153691</v>
      </c>
      <c r="O159" s="92" t="s">
        <v>739</v>
      </c>
      <c r="P159" s="93" t="s">
        <v>1263</v>
      </c>
      <c r="Q159" s="93">
        <v>0</v>
      </c>
      <c r="R159" s="93">
        <f t="shared" si="10"/>
        <v>303690</v>
      </c>
      <c r="S159" s="93">
        <v>46000</v>
      </c>
      <c r="T159" s="93">
        <v>257690</v>
      </c>
      <c r="V159" s="92" t="s">
        <v>742</v>
      </c>
      <c r="W159" s="93" t="s">
        <v>1264</v>
      </c>
      <c r="X159" s="93">
        <v>4700</v>
      </c>
      <c r="Y159" s="93">
        <f t="shared" si="11"/>
        <v>1552911</v>
      </c>
      <c r="Z159" s="93">
        <v>0</v>
      </c>
      <c r="AA159" s="93">
        <v>1552911</v>
      </c>
    </row>
    <row r="160" spans="1:27" ht="15">
      <c r="A160" s="92" t="s">
        <v>766</v>
      </c>
      <c r="B160" s="93" t="s">
        <v>1269</v>
      </c>
      <c r="C160" s="93">
        <v>0</v>
      </c>
      <c r="D160" s="93">
        <f t="shared" si="8"/>
        <v>193742</v>
      </c>
      <c r="E160" s="93">
        <v>0</v>
      </c>
      <c r="F160" s="93">
        <v>193742</v>
      </c>
      <c r="H160" s="92" t="s">
        <v>785</v>
      </c>
      <c r="I160" s="93" t="s">
        <v>1273</v>
      </c>
      <c r="J160" s="93">
        <v>146500</v>
      </c>
      <c r="K160" s="93">
        <f t="shared" si="9"/>
        <v>714860</v>
      </c>
      <c r="L160" s="93">
        <v>0</v>
      </c>
      <c r="M160" s="93">
        <v>714860</v>
      </c>
      <c r="O160" s="92" t="s">
        <v>742</v>
      </c>
      <c r="P160" s="93" t="s">
        <v>1264</v>
      </c>
      <c r="Q160" s="93">
        <v>192500</v>
      </c>
      <c r="R160" s="93">
        <f t="shared" si="10"/>
        <v>1496572</v>
      </c>
      <c r="S160" s="93">
        <v>153285</v>
      </c>
      <c r="T160" s="93">
        <v>1343287</v>
      </c>
      <c r="V160" s="92" t="s">
        <v>745</v>
      </c>
      <c r="W160" s="93" t="s">
        <v>2268</v>
      </c>
      <c r="X160" s="93">
        <v>0</v>
      </c>
      <c r="Y160" s="93">
        <f t="shared" si="11"/>
        <v>223509</v>
      </c>
      <c r="Z160" s="93">
        <v>0</v>
      </c>
      <c r="AA160" s="93">
        <v>223509</v>
      </c>
    </row>
    <row r="161" spans="1:27" ht="15">
      <c r="A161" s="92" t="s">
        <v>769</v>
      </c>
      <c r="B161" s="93" t="s">
        <v>1270</v>
      </c>
      <c r="C161" s="93">
        <v>16600</v>
      </c>
      <c r="D161" s="93">
        <f t="shared" si="8"/>
        <v>641719</v>
      </c>
      <c r="E161" s="93">
        <v>40000</v>
      </c>
      <c r="F161" s="93">
        <v>601719</v>
      </c>
      <c r="H161" s="92" t="s">
        <v>788</v>
      </c>
      <c r="I161" s="93" t="s">
        <v>1274</v>
      </c>
      <c r="J161" s="93">
        <v>34135</v>
      </c>
      <c r="K161" s="93">
        <f t="shared" si="9"/>
        <v>126601</v>
      </c>
      <c r="L161" s="93">
        <v>46100</v>
      </c>
      <c r="M161" s="93">
        <v>80501</v>
      </c>
      <c r="O161" s="92" t="s">
        <v>745</v>
      </c>
      <c r="P161" s="93" t="s">
        <v>2268</v>
      </c>
      <c r="Q161" s="93">
        <v>5013798</v>
      </c>
      <c r="R161" s="93">
        <f t="shared" si="10"/>
        <v>505043</v>
      </c>
      <c r="S161" s="93">
        <v>94551</v>
      </c>
      <c r="T161" s="93">
        <v>410492</v>
      </c>
      <c r="V161" s="92" t="s">
        <v>748</v>
      </c>
      <c r="W161" s="93" t="s">
        <v>1825</v>
      </c>
      <c r="X161" s="93">
        <v>621650</v>
      </c>
      <c r="Y161" s="93">
        <f t="shared" si="11"/>
        <v>3000</v>
      </c>
      <c r="Z161" s="93">
        <v>0</v>
      </c>
      <c r="AA161" s="93">
        <v>3000</v>
      </c>
    </row>
    <row r="162" spans="1:27" ht="15">
      <c r="A162" s="92" t="s">
        <v>772</v>
      </c>
      <c r="B162" s="93" t="s">
        <v>1628</v>
      </c>
      <c r="C162" s="93">
        <v>0</v>
      </c>
      <c r="D162" s="93">
        <f t="shared" si="8"/>
        <v>33840</v>
      </c>
      <c r="E162" s="93">
        <v>0</v>
      </c>
      <c r="F162" s="93">
        <v>33840</v>
      </c>
      <c r="H162" s="92" t="s">
        <v>791</v>
      </c>
      <c r="I162" s="93" t="s">
        <v>1275</v>
      </c>
      <c r="J162" s="93">
        <v>32500</v>
      </c>
      <c r="K162" s="93">
        <f t="shared" si="9"/>
        <v>107595</v>
      </c>
      <c r="L162" s="93">
        <v>0</v>
      </c>
      <c r="M162" s="93">
        <v>107595</v>
      </c>
      <c r="O162" s="92" t="s">
        <v>748</v>
      </c>
      <c r="P162" s="93" t="s">
        <v>1825</v>
      </c>
      <c r="Q162" s="93">
        <v>0</v>
      </c>
      <c r="R162" s="93">
        <f t="shared" si="10"/>
        <v>90000</v>
      </c>
      <c r="S162" s="93">
        <v>90000</v>
      </c>
      <c r="T162" s="93">
        <v>0</v>
      </c>
      <c r="V162" s="92" t="s">
        <v>751</v>
      </c>
      <c r="W162" s="93" t="s">
        <v>1265</v>
      </c>
      <c r="X162" s="93">
        <v>0</v>
      </c>
      <c r="Y162" s="93">
        <f t="shared" si="11"/>
        <v>1230470</v>
      </c>
      <c r="Z162" s="93">
        <v>0</v>
      </c>
      <c r="AA162" s="93">
        <v>1230470</v>
      </c>
    </row>
    <row r="163" spans="1:27" ht="15">
      <c r="A163" s="92" t="s">
        <v>776</v>
      </c>
      <c r="B163" s="93" t="s">
        <v>1271</v>
      </c>
      <c r="C163" s="93">
        <v>1403650</v>
      </c>
      <c r="D163" s="93">
        <f t="shared" si="8"/>
        <v>905559</v>
      </c>
      <c r="E163" s="93">
        <v>570740</v>
      </c>
      <c r="F163" s="93">
        <v>334819</v>
      </c>
      <c r="H163" s="92" t="s">
        <v>794</v>
      </c>
      <c r="I163" s="93" t="s">
        <v>1276</v>
      </c>
      <c r="J163" s="93">
        <v>0</v>
      </c>
      <c r="K163" s="93">
        <f t="shared" si="9"/>
        <v>308409</v>
      </c>
      <c r="L163" s="93">
        <v>19250</v>
      </c>
      <c r="M163" s="93">
        <v>289159</v>
      </c>
      <c r="O163" s="92" t="s">
        <v>751</v>
      </c>
      <c r="P163" s="93" t="s">
        <v>1265</v>
      </c>
      <c r="Q163" s="93">
        <v>217655</v>
      </c>
      <c r="R163" s="93">
        <f t="shared" si="10"/>
        <v>1203725</v>
      </c>
      <c r="S163" s="93">
        <v>19700</v>
      </c>
      <c r="T163" s="93">
        <v>1184025</v>
      </c>
      <c r="V163" s="92" t="s">
        <v>754</v>
      </c>
      <c r="W163" s="93" t="s">
        <v>1266</v>
      </c>
      <c r="X163" s="93">
        <v>0</v>
      </c>
      <c r="Y163" s="93">
        <f t="shared" si="11"/>
        <v>62996</v>
      </c>
      <c r="Z163" s="93">
        <v>0</v>
      </c>
      <c r="AA163" s="93">
        <v>62996</v>
      </c>
    </row>
    <row r="164" spans="1:27" ht="15">
      <c r="A164" s="92" t="s">
        <v>779</v>
      </c>
      <c r="B164" s="93" t="s">
        <v>1272</v>
      </c>
      <c r="C164" s="93">
        <v>2502</v>
      </c>
      <c r="D164" s="93">
        <f t="shared" si="8"/>
        <v>286697</v>
      </c>
      <c r="E164" s="93">
        <v>84784</v>
      </c>
      <c r="F164" s="93">
        <v>201913</v>
      </c>
      <c r="H164" s="92" t="s">
        <v>797</v>
      </c>
      <c r="I164" s="93" t="s">
        <v>1277</v>
      </c>
      <c r="J164" s="93">
        <v>912000</v>
      </c>
      <c r="K164" s="93">
        <f t="shared" si="9"/>
        <v>439337</v>
      </c>
      <c r="L164" s="93">
        <v>0</v>
      </c>
      <c r="M164" s="93">
        <v>439337</v>
      </c>
      <c r="O164" s="92" t="s">
        <v>754</v>
      </c>
      <c r="P164" s="93" t="s">
        <v>1266</v>
      </c>
      <c r="Q164" s="93">
        <v>0</v>
      </c>
      <c r="R164" s="93">
        <f t="shared" si="10"/>
        <v>327469</v>
      </c>
      <c r="S164" s="93">
        <v>44100</v>
      </c>
      <c r="T164" s="93">
        <v>283369</v>
      </c>
      <c r="V164" s="92" t="s">
        <v>757</v>
      </c>
      <c r="W164" s="93" t="s">
        <v>1267</v>
      </c>
      <c r="X164" s="93">
        <v>0</v>
      </c>
      <c r="Y164" s="93">
        <f t="shared" si="11"/>
        <v>64475</v>
      </c>
      <c r="Z164" s="93">
        <v>0</v>
      </c>
      <c r="AA164" s="93">
        <v>64475</v>
      </c>
    </row>
    <row r="165" spans="1:27" ht="15">
      <c r="A165" s="92" t="s">
        <v>782</v>
      </c>
      <c r="B165" s="93" t="s">
        <v>1629</v>
      </c>
      <c r="C165" s="93">
        <v>364050</v>
      </c>
      <c r="D165" s="93">
        <f t="shared" si="8"/>
        <v>97650</v>
      </c>
      <c r="E165" s="93">
        <v>0</v>
      </c>
      <c r="F165" s="93">
        <v>97650</v>
      </c>
      <c r="H165" s="92" t="s">
        <v>800</v>
      </c>
      <c r="I165" s="93" t="s">
        <v>1278</v>
      </c>
      <c r="J165" s="93">
        <v>572000</v>
      </c>
      <c r="K165" s="93">
        <f t="shared" si="9"/>
        <v>132800</v>
      </c>
      <c r="L165" s="93">
        <v>109000</v>
      </c>
      <c r="M165" s="93">
        <v>23800</v>
      </c>
      <c r="O165" s="92" t="s">
        <v>757</v>
      </c>
      <c r="P165" s="93" t="s">
        <v>1267</v>
      </c>
      <c r="Q165" s="93">
        <v>65350</v>
      </c>
      <c r="R165" s="93">
        <f t="shared" si="10"/>
        <v>276851</v>
      </c>
      <c r="S165" s="93">
        <v>18900</v>
      </c>
      <c r="T165" s="93">
        <v>257951</v>
      </c>
      <c r="V165" s="92" t="s">
        <v>763</v>
      </c>
      <c r="W165" s="93" t="s">
        <v>2256</v>
      </c>
      <c r="X165" s="93">
        <v>0</v>
      </c>
      <c r="Y165" s="93">
        <f t="shared" si="11"/>
        <v>5941332</v>
      </c>
      <c r="Z165" s="93">
        <v>0</v>
      </c>
      <c r="AA165" s="93">
        <v>5941332</v>
      </c>
    </row>
    <row r="166" spans="1:27" ht="15">
      <c r="A166" s="92" t="s">
        <v>785</v>
      </c>
      <c r="B166" s="93" t="s">
        <v>1273</v>
      </c>
      <c r="C166" s="93">
        <v>0</v>
      </c>
      <c r="D166" s="93">
        <f t="shared" si="8"/>
        <v>191509</v>
      </c>
      <c r="E166" s="93">
        <v>38200</v>
      </c>
      <c r="F166" s="93">
        <v>153309</v>
      </c>
      <c r="H166" s="92" t="s">
        <v>803</v>
      </c>
      <c r="I166" s="93" t="s">
        <v>1279</v>
      </c>
      <c r="J166" s="93">
        <v>0</v>
      </c>
      <c r="K166" s="93">
        <f t="shared" si="9"/>
        <v>37501</v>
      </c>
      <c r="L166" s="93">
        <v>0</v>
      </c>
      <c r="M166" s="93">
        <v>37501</v>
      </c>
      <c r="O166" s="92" t="s">
        <v>763</v>
      </c>
      <c r="P166" s="93" t="s">
        <v>2256</v>
      </c>
      <c r="Q166" s="93">
        <v>718500</v>
      </c>
      <c r="R166" s="93">
        <f t="shared" si="10"/>
        <v>1324822</v>
      </c>
      <c r="S166" s="93">
        <v>89175</v>
      </c>
      <c r="T166" s="93">
        <v>1235647</v>
      </c>
      <c r="V166" s="92" t="s">
        <v>766</v>
      </c>
      <c r="W166" s="93" t="s">
        <v>1269</v>
      </c>
      <c r="X166" s="93">
        <v>249729</v>
      </c>
      <c r="Y166" s="93">
        <f t="shared" si="11"/>
        <v>83682</v>
      </c>
      <c r="Z166" s="93">
        <v>0</v>
      </c>
      <c r="AA166" s="93">
        <v>83682</v>
      </c>
    </row>
    <row r="167" spans="1:27" ht="15">
      <c r="A167" s="92" t="s">
        <v>788</v>
      </c>
      <c r="B167" s="93" t="s">
        <v>1274</v>
      </c>
      <c r="C167" s="93">
        <v>667600</v>
      </c>
      <c r="D167" s="93">
        <f t="shared" si="8"/>
        <v>642267</v>
      </c>
      <c r="E167" s="93">
        <v>285026</v>
      </c>
      <c r="F167" s="93">
        <v>357241</v>
      </c>
      <c r="H167" s="92" t="s">
        <v>806</v>
      </c>
      <c r="I167" s="93" t="s">
        <v>1280</v>
      </c>
      <c r="J167" s="93">
        <v>13995</v>
      </c>
      <c r="K167" s="93">
        <f t="shared" si="9"/>
        <v>112782</v>
      </c>
      <c r="L167" s="93">
        <v>0</v>
      </c>
      <c r="M167" s="93">
        <v>112782</v>
      </c>
      <c r="O167" s="92" t="s">
        <v>766</v>
      </c>
      <c r="P167" s="93" t="s">
        <v>1269</v>
      </c>
      <c r="Q167" s="93">
        <v>2200</v>
      </c>
      <c r="R167" s="93">
        <f t="shared" si="10"/>
        <v>708605</v>
      </c>
      <c r="S167" s="93">
        <v>76300</v>
      </c>
      <c r="T167" s="93">
        <v>632305</v>
      </c>
      <c r="V167" s="92" t="s">
        <v>769</v>
      </c>
      <c r="W167" s="93" t="s">
        <v>1270</v>
      </c>
      <c r="X167" s="93">
        <v>86262</v>
      </c>
      <c r="Y167" s="93">
        <f t="shared" si="11"/>
        <v>661888</v>
      </c>
      <c r="Z167" s="93">
        <v>1000</v>
      </c>
      <c r="AA167" s="93">
        <v>660888</v>
      </c>
    </row>
    <row r="168" spans="1:27" ht="15">
      <c r="A168" s="92" t="s">
        <v>791</v>
      </c>
      <c r="B168" s="93" t="s">
        <v>1275</v>
      </c>
      <c r="C168" s="93">
        <v>707600</v>
      </c>
      <c r="D168" s="93">
        <f t="shared" si="8"/>
        <v>314917</v>
      </c>
      <c r="E168" s="93">
        <v>77670</v>
      </c>
      <c r="F168" s="93">
        <v>237247</v>
      </c>
      <c r="H168" s="92" t="s">
        <v>809</v>
      </c>
      <c r="I168" s="93" t="s">
        <v>1281</v>
      </c>
      <c r="J168" s="93">
        <v>0</v>
      </c>
      <c r="K168" s="93">
        <f t="shared" si="9"/>
        <v>400</v>
      </c>
      <c r="L168" s="93">
        <v>0</v>
      </c>
      <c r="M168" s="93">
        <v>400</v>
      </c>
      <c r="O168" s="92" t="s">
        <v>769</v>
      </c>
      <c r="P168" s="93" t="s">
        <v>1270</v>
      </c>
      <c r="Q168" s="93">
        <v>390850</v>
      </c>
      <c r="R168" s="93">
        <f t="shared" si="10"/>
        <v>1596504</v>
      </c>
      <c r="S168" s="93">
        <v>43000</v>
      </c>
      <c r="T168" s="93">
        <v>1553504</v>
      </c>
      <c r="V168" s="92" t="s">
        <v>772</v>
      </c>
      <c r="W168" s="93" t="s">
        <v>1628</v>
      </c>
      <c r="X168" s="93">
        <v>0</v>
      </c>
      <c r="Y168" s="93">
        <f t="shared" si="11"/>
        <v>8200</v>
      </c>
      <c r="Z168" s="93">
        <v>0</v>
      </c>
      <c r="AA168" s="93">
        <v>8200</v>
      </c>
    </row>
    <row r="169" spans="1:27" ht="15">
      <c r="A169" s="92" t="s">
        <v>794</v>
      </c>
      <c r="B169" s="93" t="s">
        <v>1276</v>
      </c>
      <c r="C169" s="93">
        <v>422075</v>
      </c>
      <c r="D169" s="93">
        <f t="shared" si="8"/>
        <v>558399</v>
      </c>
      <c r="E169" s="93">
        <v>352154</v>
      </c>
      <c r="F169" s="93">
        <v>206245</v>
      </c>
      <c r="H169" s="92" t="s">
        <v>815</v>
      </c>
      <c r="I169" s="93" t="s">
        <v>1282</v>
      </c>
      <c r="J169" s="93">
        <v>0</v>
      </c>
      <c r="K169" s="93">
        <f t="shared" si="9"/>
        <v>326965</v>
      </c>
      <c r="L169" s="93">
        <v>0</v>
      </c>
      <c r="M169" s="93">
        <v>326965</v>
      </c>
      <c r="O169" s="92" t="s">
        <v>772</v>
      </c>
      <c r="P169" s="93" t="s">
        <v>1628</v>
      </c>
      <c r="Q169" s="93">
        <v>0</v>
      </c>
      <c r="R169" s="93">
        <f t="shared" si="10"/>
        <v>78390</v>
      </c>
      <c r="S169" s="93">
        <v>0</v>
      </c>
      <c r="T169" s="93">
        <v>78390</v>
      </c>
      <c r="V169" s="92" t="s">
        <v>776</v>
      </c>
      <c r="W169" s="93" t="s">
        <v>1271</v>
      </c>
      <c r="X169" s="93">
        <v>43100</v>
      </c>
      <c r="Y169" s="93">
        <f t="shared" si="11"/>
        <v>598840</v>
      </c>
      <c r="Z169" s="93">
        <v>13750</v>
      </c>
      <c r="AA169" s="93">
        <v>585090</v>
      </c>
    </row>
    <row r="170" spans="1:27" ht="15">
      <c r="A170" s="92" t="s">
        <v>797</v>
      </c>
      <c r="B170" s="93" t="s">
        <v>1277</v>
      </c>
      <c r="C170" s="93">
        <v>2747530</v>
      </c>
      <c r="D170" s="93">
        <f t="shared" si="8"/>
        <v>1184708</v>
      </c>
      <c r="E170" s="93">
        <v>74500</v>
      </c>
      <c r="F170" s="93">
        <v>1110208</v>
      </c>
      <c r="H170" s="92" t="s">
        <v>818</v>
      </c>
      <c r="I170" s="93" t="s">
        <v>1283</v>
      </c>
      <c r="J170" s="93">
        <v>0</v>
      </c>
      <c r="K170" s="93">
        <f t="shared" si="9"/>
        <v>151695</v>
      </c>
      <c r="L170" s="93">
        <v>0</v>
      </c>
      <c r="M170" s="93">
        <v>151695</v>
      </c>
      <c r="O170" s="92" t="s">
        <v>776</v>
      </c>
      <c r="P170" s="93" t="s">
        <v>1271</v>
      </c>
      <c r="Q170" s="93">
        <v>10500350</v>
      </c>
      <c r="R170" s="93">
        <f t="shared" si="10"/>
        <v>2081538</v>
      </c>
      <c r="S170" s="93">
        <v>1038986</v>
      </c>
      <c r="T170" s="93">
        <v>1042552</v>
      </c>
      <c r="V170" s="92" t="s">
        <v>779</v>
      </c>
      <c r="W170" s="93" t="s">
        <v>1272</v>
      </c>
      <c r="X170" s="93">
        <v>0</v>
      </c>
      <c r="Y170" s="93">
        <f t="shared" si="11"/>
        <v>2166880</v>
      </c>
      <c r="Z170" s="93">
        <v>824650</v>
      </c>
      <c r="AA170" s="93">
        <v>1342230</v>
      </c>
    </row>
    <row r="171" spans="1:27" ht="15">
      <c r="A171" s="92" t="s">
        <v>800</v>
      </c>
      <c r="B171" s="93" t="s">
        <v>1278</v>
      </c>
      <c r="C171" s="93">
        <v>296230</v>
      </c>
      <c r="D171" s="93">
        <f t="shared" si="8"/>
        <v>703203</v>
      </c>
      <c r="E171" s="93">
        <v>13150</v>
      </c>
      <c r="F171" s="93">
        <v>690053</v>
      </c>
      <c r="H171" s="92" t="s">
        <v>821</v>
      </c>
      <c r="I171" s="93" t="s">
        <v>1284</v>
      </c>
      <c r="J171" s="93">
        <v>0</v>
      </c>
      <c r="K171" s="93">
        <f t="shared" si="9"/>
        <v>600</v>
      </c>
      <c r="L171" s="93">
        <v>600</v>
      </c>
      <c r="M171" s="93">
        <v>0</v>
      </c>
      <c r="O171" s="92" t="s">
        <v>779</v>
      </c>
      <c r="P171" s="93" t="s">
        <v>1272</v>
      </c>
      <c r="Q171" s="93">
        <v>785894</v>
      </c>
      <c r="R171" s="93">
        <f t="shared" si="10"/>
        <v>1947878</v>
      </c>
      <c r="S171" s="93">
        <v>600584</v>
      </c>
      <c r="T171" s="93">
        <v>1347294</v>
      </c>
      <c r="V171" s="92" t="s">
        <v>785</v>
      </c>
      <c r="W171" s="93" t="s">
        <v>1273</v>
      </c>
      <c r="X171" s="93">
        <v>319500</v>
      </c>
      <c r="Y171" s="93">
        <f t="shared" si="11"/>
        <v>1304248</v>
      </c>
      <c r="Z171" s="93">
        <v>35200</v>
      </c>
      <c r="AA171" s="93">
        <v>1269048</v>
      </c>
    </row>
    <row r="172" spans="1:27" ht="15">
      <c r="A172" s="92" t="s">
        <v>803</v>
      </c>
      <c r="B172" s="93" t="s">
        <v>1279</v>
      </c>
      <c r="C172" s="93">
        <v>2404314</v>
      </c>
      <c r="D172" s="93">
        <f t="shared" si="8"/>
        <v>763468</v>
      </c>
      <c r="E172" s="93">
        <v>0</v>
      </c>
      <c r="F172" s="93">
        <v>763468</v>
      </c>
      <c r="H172" s="92" t="s">
        <v>825</v>
      </c>
      <c r="I172" s="93" t="s">
        <v>1285</v>
      </c>
      <c r="J172" s="93">
        <v>972000</v>
      </c>
      <c r="K172" s="93">
        <f t="shared" si="9"/>
        <v>159425</v>
      </c>
      <c r="L172" s="93">
        <v>0</v>
      </c>
      <c r="M172" s="93">
        <v>159425</v>
      </c>
      <c r="O172" s="92" t="s">
        <v>782</v>
      </c>
      <c r="P172" s="93" t="s">
        <v>1629</v>
      </c>
      <c r="Q172" s="93">
        <v>364050</v>
      </c>
      <c r="R172" s="93">
        <f t="shared" si="10"/>
        <v>483485</v>
      </c>
      <c r="S172" s="93">
        <v>91650</v>
      </c>
      <c r="T172" s="93">
        <v>391835</v>
      </c>
      <c r="V172" s="92" t="s">
        <v>788</v>
      </c>
      <c r="W172" s="93" t="s">
        <v>1274</v>
      </c>
      <c r="X172" s="93">
        <v>94735</v>
      </c>
      <c r="Y172" s="93">
        <f t="shared" si="11"/>
        <v>644492</v>
      </c>
      <c r="Z172" s="93">
        <v>92275</v>
      </c>
      <c r="AA172" s="93">
        <v>552217</v>
      </c>
    </row>
    <row r="173" spans="1:27" ht="15">
      <c r="A173" s="92" t="s">
        <v>806</v>
      </c>
      <c r="B173" s="93" t="s">
        <v>1280</v>
      </c>
      <c r="C173" s="93">
        <v>537100</v>
      </c>
      <c r="D173" s="93">
        <f t="shared" si="8"/>
        <v>408570</v>
      </c>
      <c r="E173" s="93">
        <v>257550</v>
      </c>
      <c r="F173" s="93">
        <v>151020</v>
      </c>
      <c r="H173" s="92" t="s">
        <v>828</v>
      </c>
      <c r="I173" s="93" t="s">
        <v>1286</v>
      </c>
      <c r="J173" s="93">
        <v>0</v>
      </c>
      <c r="K173" s="93">
        <f t="shared" si="9"/>
        <v>518625</v>
      </c>
      <c r="L173" s="93">
        <v>0</v>
      </c>
      <c r="M173" s="93">
        <v>518625</v>
      </c>
      <c r="O173" s="92" t="s">
        <v>785</v>
      </c>
      <c r="P173" s="93" t="s">
        <v>1273</v>
      </c>
      <c r="Q173" s="93">
        <v>217600</v>
      </c>
      <c r="R173" s="93">
        <f t="shared" si="10"/>
        <v>728080</v>
      </c>
      <c r="S173" s="93">
        <v>274500</v>
      </c>
      <c r="T173" s="93">
        <v>453580</v>
      </c>
      <c r="V173" s="92" t="s">
        <v>791</v>
      </c>
      <c r="W173" s="93" t="s">
        <v>1275</v>
      </c>
      <c r="X173" s="93">
        <v>94180</v>
      </c>
      <c r="Y173" s="93">
        <f t="shared" si="11"/>
        <v>519917</v>
      </c>
      <c r="Z173" s="93">
        <v>0</v>
      </c>
      <c r="AA173" s="93">
        <v>519917</v>
      </c>
    </row>
    <row r="174" spans="1:27" ht="15">
      <c r="A174" s="92" t="s">
        <v>809</v>
      </c>
      <c r="B174" s="93" t="s">
        <v>1281</v>
      </c>
      <c r="C174" s="93">
        <v>0</v>
      </c>
      <c r="D174" s="93">
        <f t="shared" si="8"/>
        <v>27020</v>
      </c>
      <c r="E174" s="93">
        <v>0</v>
      </c>
      <c r="F174" s="93">
        <v>27020</v>
      </c>
      <c r="H174" s="92" t="s">
        <v>834</v>
      </c>
      <c r="I174" s="93" t="s">
        <v>1288</v>
      </c>
      <c r="J174" s="93">
        <v>0</v>
      </c>
      <c r="K174" s="93">
        <f t="shared" si="9"/>
        <v>3850</v>
      </c>
      <c r="L174" s="93">
        <v>0</v>
      </c>
      <c r="M174" s="93">
        <v>3850</v>
      </c>
      <c r="O174" s="92" t="s">
        <v>788</v>
      </c>
      <c r="P174" s="93" t="s">
        <v>1274</v>
      </c>
      <c r="Q174" s="93">
        <v>1278000</v>
      </c>
      <c r="R174" s="93">
        <f t="shared" si="10"/>
        <v>1834879</v>
      </c>
      <c r="S174" s="93">
        <v>600326</v>
      </c>
      <c r="T174" s="93">
        <v>1234553</v>
      </c>
      <c r="V174" s="92" t="s">
        <v>794</v>
      </c>
      <c r="W174" s="93" t="s">
        <v>1276</v>
      </c>
      <c r="X174" s="93">
        <v>0</v>
      </c>
      <c r="Y174" s="93">
        <f t="shared" si="11"/>
        <v>788438</v>
      </c>
      <c r="Z174" s="93">
        <v>19250</v>
      </c>
      <c r="AA174" s="93">
        <v>769188</v>
      </c>
    </row>
    <row r="175" spans="1:27" ht="15">
      <c r="A175" s="92" t="s">
        <v>812</v>
      </c>
      <c r="B175" s="93" t="s">
        <v>1539</v>
      </c>
      <c r="C175" s="93">
        <v>0</v>
      </c>
      <c r="D175" s="93">
        <f t="shared" si="8"/>
        <v>34751</v>
      </c>
      <c r="E175" s="93">
        <v>0</v>
      </c>
      <c r="F175" s="93">
        <v>34751</v>
      </c>
      <c r="H175" s="92" t="s">
        <v>842</v>
      </c>
      <c r="I175" s="93" t="s">
        <v>1290</v>
      </c>
      <c r="J175" s="93">
        <v>2000</v>
      </c>
      <c r="K175" s="93">
        <f t="shared" si="9"/>
        <v>6615</v>
      </c>
      <c r="L175" s="93">
        <v>0</v>
      </c>
      <c r="M175" s="93">
        <v>6615</v>
      </c>
      <c r="O175" s="92" t="s">
        <v>791</v>
      </c>
      <c r="P175" s="93" t="s">
        <v>1275</v>
      </c>
      <c r="Q175" s="93">
        <v>3716380</v>
      </c>
      <c r="R175" s="93">
        <f t="shared" si="10"/>
        <v>988551</v>
      </c>
      <c r="S175" s="93">
        <v>131680</v>
      </c>
      <c r="T175" s="93">
        <v>856871</v>
      </c>
      <c r="V175" s="92" t="s">
        <v>797</v>
      </c>
      <c r="W175" s="93" t="s">
        <v>1277</v>
      </c>
      <c r="X175" s="93">
        <v>1024800</v>
      </c>
      <c r="Y175" s="93">
        <f t="shared" si="11"/>
        <v>1593526</v>
      </c>
      <c r="Z175" s="93">
        <v>6400</v>
      </c>
      <c r="AA175" s="93">
        <v>1587126</v>
      </c>
    </row>
    <row r="176" spans="1:27" ht="15">
      <c r="A176" s="92" t="s">
        <v>815</v>
      </c>
      <c r="B176" s="93" t="s">
        <v>1282</v>
      </c>
      <c r="C176" s="93">
        <v>177900</v>
      </c>
      <c r="D176" s="93">
        <f t="shared" si="8"/>
        <v>267018</v>
      </c>
      <c r="E176" s="93">
        <v>30000</v>
      </c>
      <c r="F176" s="93">
        <v>237018</v>
      </c>
      <c r="H176" s="92" t="s">
        <v>845</v>
      </c>
      <c r="I176" s="93" t="s">
        <v>1291</v>
      </c>
      <c r="J176" s="93">
        <v>0</v>
      </c>
      <c r="K176" s="93">
        <f t="shared" si="9"/>
        <v>273133</v>
      </c>
      <c r="L176" s="93">
        <v>0</v>
      </c>
      <c r="M176" s="93">
        <v>273133</v>
      </c>
      <c r="O176" s="92" t="s">
        <v>794</v>
      </c>
      <c r="P176" s="93" t="s">
        <v>1276</v>
      </c>
      <c r="Q176" s="93">
        <v>1150530</v>
      </c>
      <c r="R176" s="93">
        <f t="shared" si="10"/>
        <v>1822890</v>
      </c>
      <c r="S176" s="93">
        <v>986054</v>
      </c>
      <c r="T176" s="93">
        <v>836836</v>
      </c>
      <c r="V176" s="92" t="s">
        <v>800</v>
      </c>
      <c r="W176" s="93" t="s">
        <v>1278</v>
      </c>
      <c r="X176" s="93">
        <v>2145900</v>
      </c>
      <c r="Y176" s="93">
        <f t="shared" si="11"/>
        <v>390520</v>
      </c>
      <c r="Z176" s="93">
        <v>156200</v>
      </c>
      <c r="AA176" s="93">
        <v>234320</v>
      </c>
    </row>
    <row r="177" spans="1:27" ht="15">
      <c r="A177" s="92" t="s">
        <v>818</v>
      </c>
      <c r="B177" s="93" t="s">
        <v>1283</v>
      </c>
      <c r="C177" s="93">
        <v>43200</v>
      </c>
      <c r="D177" s="93">
        <f t="shared" si="8"/>
        <v>221979</v>
      </c>
      <c r="E177" s="93">
        <v>0</v>
      </c>
      <c r="F177" s="93">
        <v>221979</v>
      </c>
      <c r="H177" s="92" t="s">
        <v>851</v>
      </c>
      <c r="I177" s="93" t="s">
        <v>1292</v>
      </c>
      <c r="J177" s="93">
        <v>0</v>
      </c>
      <c r="K177" s="93">
        <f t="shared" si="9"/>
        <v>10500</v>
      </c>
      <c r="L177" s="93">
        <v>0</v>
      </c>
      <c r="M177" s="93">
        <v>10500</v>
      </c>
      <c r="O177" s="92" t="s">
        <v>797</v>
      </c>
      <c r="P177" s="93" t="s">
        <v>1277</v>
      </c>
      <c r="Q177" s="93">
        <v>9921575</v>
      </c>
      <c r="R177" s="93">
        <f t="shared" si="10"/>
        <v>3749877</v>
      </c>
      <c r="S177" s="93">
        <v>450102</v>
      </c>
      <c r="T177" s="93">
        <v>3299775</v>
      </c>
      <c r="V177" s="92" t="s">
        <v>803</v>
      </c>
      <c r="W177" s="93" t="s">
        <v>1279</v>
      </c>
      <c r="X177" s="93">
        <v>0</v>
      </c>
      <c r="Y177" s="93">
        <f t="shared" si="11"/>
        <v>470429</v>
      </c>
      <c r="Z177" s="93">
        <v>0</v>
      </c>
      <c r="AA177" s="93">
        <v>470429</v>
      </c>
    </row>
    <row r="178" spans="1:27" ht="15">
      <c r="A178" s="92" t="s">
        <v>821</v>
      </c>
      <c r="B178" s="93" t="s">
        <v>1284</v>
      </c>
      <c r="C178" s="93">
        <v>2400</v>
      </c>
      <c r="D178" s="93">
        <f t="shared" si="8"/>
        <v>24260</v>
      </c>
      <c r="E178" s="93">
        <v>19200</v>
      </c>
      <c r="F178" s="93">
        <v>5060</v>
      </c>
      <c r="H178" s="92" t="s">
        <v>854</v>
      </c>
      <c r="I178" s="93" t="s">
        <v>1293</v>
      </c>
      <c r="J178" s="93">
        <v>149660</v>
      </c>
      <c r="K178" s="93">
        <f t="shared" si="9"/>
        <v>172383</v>
      </c>
      <c r="L178" s="93">
        <v>7700</v>
      </c>
      <c r="M178" s="93">
        <v>164683</v>
      </c>
      <c r="O178" s="92" t="s">
        <v>800</v>
      </c>
      <c r="P178" s="93" t="s">
        <v>1278</v>
      </c>
      <c r="Q178" s="93">
        <v>2704350</v>
      </c>
      <c r="R178" s="93">
        <f t="shared" si="10"/>
        <v>2148809</v>
      </c>
      <c r="S178" s="93">
        <v>448950</v>
      </c>
      <c r="T178" s="93">
        <v>1699859</v>
      </c>
      <c r="V178" s="92" t="s">
        <v>806</v>
      </c>
      <c r="W178" s="93" t="s">
        <v>1280</v>
      </c>
      <c r="X178" s="93">
        <v>84595</v>
      </c>
      <c r="Y178" s="93">
        <f t="shared" si="11"/>
        <v>496764</v>
      </c>
      <c r="Z178" s="93">
        <v>0</v>
      </c>
      <c r="AA178" s="93">
        <v>496764</v>
      </c>
    </row>
    <row r="179" spans="1:27" ht="15">
      <c r="A179" s="92" t="s">
        <v>825</v>
      </c>
      <c r="B179" s="93" t="s">
        <v>1285</v>
      </c>
      <c r="C179" s="93">
        <v>0</v>
      </c>
      <c r="D179" s="93">
        <f t="shared" si="8"/>
        <v>98670</v>
      </c>
      <c r="E179" s="93">
        <v>0</v>
      </c>
      <c r="F179" s="93">
        <v>98670</v>
      </c>
      <c r="H179" s="92" t="s">
        <v>860</v>
      </c>
      <c r="I179" s="93" t="s">
        <v>2286</v>
      </c>
      <c r="J179" s="93">
        <v>0</v>
      </c>
      <c r="K179" s="93">
        <f t="shared" si="9"/>
        <v>336720</v>
      </c>
      <c r="L179" s="93">
        <v>0</v>
      </c>
      <c r="M179" s="93">
        <v>336720</v>
      </c>
      <c r="O179" s="92" t="s">
        <v>803</v>
      </c>
      <c r="P179" s="93" t="s">
        <v>1279</v>
      </c>
      <c r="Q179" s="93">
        <v>3467439</v>
      </c>
      <c r="R179" s="93">
        <f t="shared" si="10"/>
        <v>2144712</v>
      </c>
      <c r="S179" s="93">
        <v>0</v>
      </c>
      <c r="T179" s="93">
        <v>2144712</v>
      </c>
      <c r="V179" s="92" t="s">
        <v>809</v>
      </c>
      <c r="W179" s="93" t="s">
        <v>1281</v>
      </c>
      <c r="X179" s="93">
        <v>50150</v>
      </c>
      <c r="Y179" s="93">
        <f t="shared" si="11"/>
        <v>82400</v>
      </c>
      <c r="Z179" s="93">
        <v>0</v>
      </c>
      <c r="AA179" s="93">
        <v>82400</v>
      </c>
    </row>
    <row r="180" spans="1:27" ht="15">
      <c r="A180" s="92" t="s">
        <v>828</v>
      </c>
      <c r="B180" s="93" t="s">
        <v>1286</v>
      </c>
      <c r="C180" s="93">
        <v>110350</v>
      </c>
      <c r="D180" s="93">
        <f t="shared" si="8"/>
        <v>42250</v>
      </c>
      <c r="E180" s="93">
        <v>13500</v>
      </c>
      <c r="F180" s="93">
        <v>28750</v>
      </c>
      <c r="H180" s="92" t="s">
        <v>863</v>
      </c>
      <c r="I180" s="93" t="s">
        <v>1294</v>
      </c>
      <c r="J180" s="93">
        <v>0</v>
      </c>
      <c r="K180" s="93">
        <f t="shared" si="9"/>
        <v>1000</v>
      </c>
      <c r="L180" s="93">
        <v>0</v>
      </c>
      <c r="M180" s="93">
        <v>1000</v>
      </c>
      <c r="O180" s="92" t="s">
        <v>806</v>
      </c>
      <c r="P180" s="93" t="s">
        <v>1280</v>
      </c>
      <c r="Q180" s="93">
        <v>1630300</v>
      </c>
      <c r="R180" s="93">
        <f t="shared" si="10"/>
        <v>1107461</v>
      </c>
      <c r="S180" s="93">
        <v>467625</v>
      </c>
      <c r="T180" s="93">
        <v>639836</v>
      </c>
      <c r="V180" s="92" t="s">
        <v>815</v>
      </c>
      <c r="W180" s="93" t="s">
        <v>1282</v>
      </c>
      <c r="X180" s="93">
        <v>0</v>
      </c>
      <c r="Y180" s="93">
        <f t="shared" si="11"/>
        <v>412386</v>
      </c>
      <c r="Z180" s="93">
        <v>0</v>
      </c>
      <c r="AA180" s="93">
        <v>412386</v>
      </c>
    </row>
    <row r="181" spans="1:27" ht="15">
      <c r="A181" s="92" t="s">
        <v>831</v>
      </c>
      <c r="B181" s="93" t="s">
        <v>1287</v>
      </c>
      <c r="C181" s="93">
        <v>1</v>
      </c>
      <c r="D181" s="93">
        <f t="shared" si="8"/>
        <v>2625</v>
      </c>
      <c r="E181" s="93">
        <v>0</v>
      </c>
      <c r="F181" s="93">
        <v>2625</v>
      </c>
      <c r="H181" s="92" t="s">
        <v>866</v>
      </c>
      <c r="I181" s="93" t="s">
        <v>1295</v>
      </c>
      <c r="J181" s="93">
        <v>70550</v>
      </c>
      <c r="K181" s="93">
        <f t="shared" si="9"/>
        <v>773080</v>
      </c>
      <c r="L181" s="93">
        <v>28783</v>
      </c>
      <c r="M181" s="93">
        <v>744297</v>
      </c>
      <c r="O181" s="92" t="s">
        <v>809</v>
      </c>
      <c r="P181" s="93" t="s">
        <v>1281</v>
      </c>
      <c r="Q181" s="93">
        <v>411200</v>
      </c>
      <c r="R181" s="93">
        <f t="shared" si="10"/>
        <v>103513</v>
      </c>
      <c r="S181" s="93">
        <v>0</v>
      </c>
      <c r="T181" s="93">
        <v>103513</v>
      </c>
      <c r="V181" s="92" t="s">
        <v>818</v>
      </c>
      <c r="W181" s="93" t="s">
        <v>1283</v>
      </c>
      <c r="X181" s="93">
        <v>0</v>
      </c>
      <c r="Y181" s="93">
        <f t="shared" si="11"/>
        <v>1537319</v>
      </c>
      <c r="Z181" s="93">
        <v>0</v>
      </c>
      <c r="AA181" s="93">
        <v>1537319</v>
      </c>
    </row>
    <row r="182" spans="1:27" ht="15">
      <c r="A182" s="92" t="s">
        <v>834</v>
      </c>
      <c r="B182" s="93" t="s">
        <v>1288</v>
      </c>
      <c r="C182" s="93">
        <v>0</v>
      </c>
      <c r="D182" s="93">
        <f t="shared" si="8"/>
        <v>17750</v>
      </c>
      <c r="E182" s="93">
        <v>0</v>
      </c>
      <c r="F182" s="93">
        <v>17750</v>
      </c>
      <c r="H182" s="92" t="s">
        <v>870</v>
      </c>
      <c r="I182" s="93" t="s">
        <v>1296</v>
      </c>
      <c r="J182" s="93">
        <v>0</v>
      </c>
      <c r="K182" s="93">
        <f t="shared" si="9"/>
        <v>6750</v>
      </c>
      <c r="L182" s="93">
        <v>0</v>
      </c>
      <c r="M182" s="93">
        <v>6750</v>
      </c>
      <c r="O182" s="92" t="s">
        <v>812</v>
      </c>
      <c r="P182" s="93" t="s">
        <v>1539</v>
      </c>
      <c r="Q182" s="93">
        <v>0</v>
      </c>
      <c r="R182" s="93">
        <f t="shared" si="10"/>
        <v>133808</v>
      </c>
      <c r="S182" s="93">
        <v>31125</v>
      </c>
      <c r="T182" s="93">
        <v>102683</v>
      </c>
      <c r="V182" s="92" t="s">
        <v>821</v>
      </c>
      <c r="W182" s="93" t="s">
        <v>1284</v>
      </c>
      <c r="X182" s="93">
        <v>0</v>
      </c>
      <c r="Y182" s="93">
        <f t="shared" si="11"/>
        <v>32525</v>
      </c>
      <c r="Z182" s="93">
        <v>13600</v>
      </c>
      <c r="AA182" s="93">
        <v>18925</v>
      </c>
    </row>
    <row r="183" spans="1:27" ht="15">
      <c r="A183" s="92" t="s">
        <v>839</v>
      </c>
      <c r="B183" s="93" t="s">
        <v>1289</v>
      </c>
      <c r="C183" s="93">
        <v>0</v>
      </c>
      <c r="D183" s="93">
        <f t="shared" si="8"/>
        <v>6000</v>
      </c>
      <c r="E183" s="93">
        <v>4500</v>
      </c>
      <c r="F183" s="93">
        <v>1500</v>
      </c>
      <c r="H183" s="92" t="s">
        <v>876</v>
      </c>
      <c r="I183" s="93" t="s">
        <v>1297</v>
      </c>
      <c r="J183" s="93">
        <v>0</v>
      </c>
      <c r="K183" s="93">
        <f t="shared" si="9"/>
        <v>110980</v>
      </c>
      <c r="L183" s="93">
        <v>0</v>
      </c>
      <c r="M183" s="93">
        <v>110980</v>
      </c>
      <c r="O183" s="92" t="s">
        <v>815</v>
      </c>
      <c r="P183" s="93" t="s">
        <v>1282</v>
      </c>
      <c r="Q183" s="93">
        <v>591100</v>
      </c>
      <c r="R183" s="93">
        <f t="shared" si="10"/>
        <v>656858</v>
      </c>
      <c r="S183" s="93">
        <v>36690</v>
      </c>
      <c r="T183" s="93">
        <v>620168</v>
      </c>
      <c r="V183" s="92" t="s">
        <v>825</v>
      </c>
      <c r="W183" s="93" t="s">
        <v>1285</v>
      </c>
      <c r="X183" s="93">
        <v>3617863</v>
      </c>
      <c r="Y183" s="93">
        <f t="shared" si="11"/>
        <v>849563</v>
      </c>
      <c r="Z183" s="93">
        <v>0</v>
      </c>
      <c r="AA183" s="93">
        <v>849563</v>
      </c>
    </row>
    <row r="184" spans="1:27" ht="15">
      <c r="A184" s="92" t="s">
        <v>845</v>
      </c>
      <c r="B184" s="93" t="s">
        <v>1291</v>
      </c>
      <c r="C184" s="93">
        <v>0</v>
      </c>
      <c r="D184" s="93">
        <f t="shared" si="8"/>
        <v>50062</v>
      </c>
      <c r="E184" s="93">
        <v>0</v>
      </c>
      <c r="F184" s="93">
        <v>50062</v>
      </c>
      <c r="H184" s="92" t="s">
        <v>879</v>
      </c>
      <c r="I184" s="93" t="s">
        <v>1298</v>
      </c>
      <c r="J184" s="93">
        <v>0</v>
      </c>
      <c r="K184" s="93">
        <f t="shared" si="9"/>
        <v>100</v>
      </c>
      <c r="L184" s="93">
        <v>0</v>
      </c>
      <c r="M184" s="93">
        <v>100</v>
      </c>
      <c r="O184" s="92" t="s">
        <v>818</v>
      </c>
      <c r="P184" s="93" t="s">
        <v>1283</v>
      </c>
      <c r="Q184" s="93">
        <v>818695</v>
      </c>
      <c r="R184" s="93">
        <f t="shared" si="10"/>
        <v>799261</v>
      </c>
      <c r="S184" s="93">
        <v>177375</v>
      </c>
      <c r="T184" s="93">
        <v>621886</v>
      </c>
      <c r="V184" s="92" t="s">
        <v>828</v>
      </c>
      <c r="W184" s="93" t="s">
        <v>1286</v>
      </c>
      <c r="X184" s="93">
        <v>0</v>
      </c>
      <c r="Y184" s="93">
        <f t="shared" si="11"/>
        <v>560250</v>
      </c>
      <c r="Z184" s="93">
        <v>25000</v>
      </c>
      <c r="AA184" s="93">
        <v>535250</v>
      </c>
    </row>
    <row r="185" spans="1:27" ht="15">
      <c r="A185" s="92" t="s">
        <v>848</v>
      </c>
      <c r="B185" s="93" t="s">
        <v>1366</v>
      </c>
      <c r="C185" s="93">
        <v>0</v>
      </c>
      <c r="D185" s="93">
        <f t="shared" si="8"/>
        <v>111700</v>
      </c>
      <c r="E185" s="93">
        <v>18000</v>
      </c>
      <c r="F185" s="93">
        <v>93700</v>
      </c>
      <c r="H185" s="92" t="s">
        <v>882</v>
      </c>
      <c r="I185" s="93" t="s">
        <v>1299</v>
      </c>
      <c r="J185" s="93">
        <v>0</v>
      </c>
      <c r="K185" s="93">
        <f t="shared" si="9"/>
        <v>775044</v>
      </c>
      <c r="L185" s="93">
        <v>0</v>
      </c>
      <c r="M185" s="93">
        <v>775044</v>
      </c>
      <c r="O185" s="92" t="s">
        <v>821</v>
      </c>
      <c r="P185" s="93" t="s">
        <v>1284</v>
      </c>
      <c r="Q185" s="93">
        <v>150975</v>
      </c>
      <c r="R185" s="93">
        <f t="shared" si="10"/>
        <v>113685</v>
      </c>
      <c r="S185" s="93">
        <v>35240</v>
      </c>
      <c r="T185" s="93">
        <v>78445</v>
      </c>
      <c r="V185" s="92" t="s">
        <v>831</v>
      </c>
      <c r="W185" s="93" t="s">
        <v>1287</v>
      </c>
      <c r="X185" s="93">
        <v>19200</v>
      </c>
      <c r="Y185" s="93">
        <f t="shared" si="11"/>
        <v>17006</v>
      </c>
      <c r="Z185" s="93">
        <v>0</v>
      </c>
      <c r="AA185" s="93">
        <v>17006</v>
      </c>
    </row>
    <row r="186" spans="1:27" ht="15">
      <c r="A186" s="92" t="s">
        <v>851</v>
      </c>
      <c r="B186" s="93" t="s">
        <v>1292</v>
      </c>
      <c r="C186" s="93">
        <v>0</v>
      </c>
      <c r="D186" s="93">
        <f t="shared" si="8"/>
        <v>32994</v>
      </c>
      <c r="E186" s="93">
        <v>0</v>
      </c>
      <c r="F186" s="93">
        <v>32994</v>
      </c>
      <c r="H186" s="92" t="s">
        <v>888</v>
      </c>
      <c r="I186" s="93" t="s">
        <v>1301</v>
      </c>
      <c r="J186" s="93">
        <v>0</v>
      </c>
      <c r="K186" s="93">
        <f t="shared" si="9"/>
        <v>1205506</v>
      </c>
      <c r="L186" s="93">
        <v>0</v>
      </c>
      <c r="M186" s="93">
        <v>1205506</v>
      </c>
      <c r="O186" s="92" t="s">
        <v>825</v>
      </c>
      <c r="P186" s="93" t="s">
        <v>1285</v>
      </c>
      <c r="Q186" s="93">
        <v>27700</v>
      </c>
      <c r="R186" s="93">
        <f t="shared" si="10"/>
        <v>478532</v>
      </c>
      <c r="S186" s="93">
        <v>0</v>
      </c>
      <c r="T186" s="93">
        <v>478532</v>
      </c>
      <c r="V186" s="92" t="s">
        <v>834</v>
      </c>
      <c r="W186" s="93" t="s">
        <v>1288</v>
      </c>
      <c r="X186" s="93">
        <v>0</v>
      </c>
      <c r="Y186" s="93">
        <f t="shared" si="11"/>
        <v>11400</v>
      </c>
      <c r="Z186" s="93">
        <v>0</v>
      </c>
      <c r="AA186" s="93">
        <v>11400</v>
      </c>
    </row>
    <row r="187" spans="1:27" ht="15">
      <c r="A187" s="92" t="s">
        <v>854</v>
      </c>
      <c r="B187" s="93" t="s">
        <v>1293</v>
      </c>
      <c r="C187" s="93">
        <v>338500</v>
      </c>
      <c r="D187" s="93">
        <f t="shared" si="8"/>
        <v>139614</v>
      </c>
      <c r="E187" s="93">
        <v>0</v>
      </c>
      <c r="F187" s="93">
        <v>139614</v>
      </c>
      <c r="H187" s="92" t="s">
        <v>893</v>
      </c>
      <c r="I187" s="93" t="s">
        <v>2269</v>
      </c>
      <c r="J187" s="93">
        <v>0</v>
      </c>
      <c r="K187" s="93">
        <f t="shared" si="9"/>
        <v>7379</v>
      </c>
      <c r="L187" s="93">
        <v>0</v>
      </c>
      <c r="M187" s="93">
        <v>7379</v>
      </c>
      <c r="O187" s="92" t="s">
        <v>828</v>
      </c>
      <c r="P187" s="93" t="s">
        <v>1286</v>
      </c>
      <c r="Q187" s="93">
        <v>221350</v>
      </c>
      <c r="R187" s="93">
        <f t="shared" si="10"/>
        <v>160451</v>
      </c>
      <c r="S187" s="93">
        <v>15400</v>
      </c>
      <c r="T187" s="93">
        <v>145051</v>
      </c>
      <c r="V187" s="92" t="s">
        <v>839</v>
      </c>
      <c r="W187" s="93" t="s">
        <v>1289</v>
      </c>
      <c r="X187" s="93">
        <v>10400</v>
      </c>
      <c r="Y187" s="93">
        <f t="shared" si="11"/>
        <v>0</v>
      </c>
      <c r="Z187" s="93">
        <v>0</v>
      </c>
      <c r="AA187" s="93">
        <v>0</v>
      </c>
    </row>
    <row r="188" spans="1:27" ht="15">
      <c r="A188" s="92" t="s">
        <v>857</v>
      </c>
      <c r="B188" s="93" t="s">
        <v>2288</v>
      </c>
      <c r="C188" s="93">
        <v>0</v>
      </c>
      <c r="D188" s="93">
        <f t="shared" si="8"/>
        <v>39500</v>
      </c>
      <c r="E188" s="93">
        <v>39500</v>
      </c>
      <c r="F188" s="93">
        <v>0</v>
      </c>
      <c r="H188" s="92" t="s">
        <v>896</v>
      </c>
      <c r="I188" s="93" t="s">
        <v>1303</v>
      </c>
      <c r="J188" s="93">
        <v>4500</v>
      </c>
      <c r="K188" s="93">
        <f t="shared" si="9"/>
        <v>30777588</v>
      </c>
      <c r="L188" s="93">
        <v>0</v>
      </c>
      <c r="M188" s="93">
        <v>30777588</v>
      </c>
      <c r="O188" s="92" t="s">
        <v>831</v>
      </c>
      <c r="P188" s="93" t="s">
        <v>1287</v>
      </c>
      <c r="Q188" s="93">
        <v>1</v>
      </c>
      <c r="R188" s="93">
        <f t="shared" si="10"/>
        <v>149870</v>
      </c>
      <c r="S188" s="93">
        <v>0</v>
      </c>
      <c r="T188" s="93">
        <v>149870</v>
      </c>
      <c r="V188" s="92" t="s">
        <v>842</v>
      </c>
      <c r="W188" s="93" t="s">
        <v>1290</v>
      </c>
      <c r="X188" s="93">
        <v>2000</v>
      </c>
      <c r="Y188" s="93">
        <f t="shared" si="11"/>
        <v>6615</v>
      </c>
      <c r="Z188" s="93">
        <v>0</v>
      </c>
      <c r="AA188" s="93">
        <v>6615</v>
      </c>
    </row>
    <row r="189" spans="1:27" ht="15">
      <c r="A189" s="92" t="s">
        <v>860</v>
      </c>
      <c r="B189" s="93" t="s">
        <v>2286</v>
      </c>
      <c r="C189" s="93">
        <v>0</v>
      </c>
      <c r="D189" s="93">
        <f t="shared" si="8"/>
        <v>86360</v>
      </c>
      <c r="E189" s="93">
        <v>0</v>
      </c>
      <c r="F189" s="93">
        <v>86360</v>
      </c>
      <c r="H189" s="92" t="s">
        <v>899</v>
      </c>
      <c r="I189" s="93" t="s">
        <v>1304</v>
      </c>
      <c r="J189" s="93">
        <v>15000</v>
      </c>
      <c r="K189" s="93">
        <f t="shared" si="9"/>
        <v>74050</v>
      </c>
      <c r="L189" s="93">
        <v>0</v>
      </c>
      <c r="M189" s="93">
        <v>74050</v>
      </c>
      <c r="O189" s="92" t="s">
        <v>834</v>
      </c>
      <c r="P189" s="93" t="s">
        <v>1288</v>
      </c>
      <c r="Q189" s="93">
        <v>1935</v>
      </c>
      <c r="R189" s="93">
        <f t="shared" si="10"/>
        <v>50715</v>
      </c>
      <c r="S189" s="93">
        <v>1000</v>
      </c>
      <c r="T189" s="93">
        <v>49715</v>
      </c>
      <c r="V189" s="92" t="s">
        <v>845</v>
      </c>
      <c r="W189" s="93" t="s">
        <v>1291</v>
      </c>
      <c r="X189" s="93">
        <v>11200</v>
      </c>
      <c r="Y189" s="93">
        <f t="shared" si="11"/>
        <v>304484</v>
      </c>
      <c r="Z189" s="93">
        <v>0</v>
      </c>
      <c r="AA189" s="93">
        <v>304484</v>
      </c>
    </row>
    <row r="190" spans="1:27" ht="15">
      <c r="A190" s="92" t="s">
        <v>863</v>
      </c>
      <c r="B190" s="93" t="s">
        <v>1294</v>
      </c>
      <c r="C190" s="93">
        <v>0</v>
      </c>
      <c r="D190" s="93">
        <f t="shared" si="8"/>
        <v>6600</v>
      </c>
      <c r="E190" s="93">
        <v>0</v>
      </c>
      <c r="F190" s="93">
        <v>6600</v>
      </c>
      <c r="H190" s="92" t="s">
        <v>902</v>
      </c>
      <c r="I190" s="93" t="s">
        <v>1305</v>
      </c>
      <c r="J190" s="93">
        <v>0</v>
      </c>
      <c r="K190" s="93">
        <f t="shared" si="9"/>
        <v>5226188</v>
      </c>
      <c r="L190" s="93">
        <v>0</v>
      </c>
      <c r="M190" s="93">
        <v>5226188</v>
      </c>
      <c r="O190" s="92" t="s">
        <v>839</v>
      </c>
      <c r="P190" s="93" t="s">
        <v>1289</v>
      </c>
      <c r="Q190" s="93">
        <v>0</v>
      </c>
      <c r="R190" s="93">
        <f t="shared" si="10"/>
        <v>7150</v>
      </c>
      <c r="S190" s="93">
        <v>4500</v>
      </c>
      <c r="T190" s="93">
        <v>2650</v>
      </c>
      <c r="V190" s="92" t="s">
        <v>851</v>
      </c>
      <c r="W190" s="93" t="s">
        <v>1292</v>
      </c>
      <c r="X190" s="93">
        <v>29961</v>
      </c>
      <c r="Y190" s="93">
        <f t="shared" si="11"/>
        <v>261225</v>
      </c>
      <c r="Z190" s="93">
        <v>0</v>
      </c>
      <c r="AA190" s="93">
        <v>261225</v>
      </c>
    </row>
    <row r="191" spans="1:27" ht="15">
      <c r="A191" s="92" t="s">
        <v>866</v>
      </c>
      <c r="B191" s="93" t="s">
        <v>1295</v>
      </c>
      <c r="C191" s="93">
        <v>780160</v>
      </c>
      <c r="D191" s="93">
        <f t="shared" si="8"/>
        <v>625975</v>
      </c>
      <c r="E191" s="93">
        <v>19775</v>
      </c>
      <c r="F191" s="93">
        <v>606200</v>
      </c>
      <c r="H191" s="92" t="s">
        <v>905</v>
      </c>
      <c r="I191" s="93" t="s">
        <v>1306</v>
      </c>
      <c r="J191" s="93">
        <v>32225</v>
      </c>
      <c r="K191" s="93">
        <f t="shared" si="9"/>
        <v>3561779</v>
      </c>
      <c r="L191" s="93">
        <v>2269800</v>
      </c>
      <c r="M191" s="93">
        <v>1291979</v>
      </c>
      <c r="O191" s="92" t="s">
        <v>842</v>
      </c>
      <c r="P191" s="93" t="s">
        <v>1290</v>
      </c>
      <c r="Q191" s="93">
        <v>0</v>
      </c>
      <c r="R191" s="93">
        <f t="shared" si="10"/>
        <v>14165</v>
      </c>
      <c r="S191" s="93">
        <v>0</v>
      </c>
      <c r="T191" s="93">
        <v>14165</v>
      </c>
      <c r="V191" s="92" t="s">
        <v>854</v>
      </c>
      <c r="W191" s="93" t="s">
        <v>1293</v>
      </c>
      <c r="X191" s="93">
        <v>198902</v>
      </c>
      <c r="Y191" s="93">
        <f t="shared" si="11"/>
        <v>601163</v>
      </c>
      <c r="Z191" s="93">
        <v>88300</v>
      </c>
      <c r="AA191" s="93">
        <v>512863</v>
      </c>
    </row>
    <row r="192" spans="1:27" ht="15">
      <c r="A192" s="92" t="s">
        <v>870</v>
      </c>
      <c r="B192" s="93" t="s">
        <v>1296</v>
      </c>
      <c r="C192" s="93">
        <v>0</v>
      </c>
      <c r="D192" s="93">
        <f t="shared" si="8"/>
        <v>1064975</v>
      </c>
      <c r="E192" s="93">
        <v>240050</v>
      </c>
      <c r="F192" s="93">
        <v>824925</v>
      </c>
      <c r="H192" s="92" t="s">
        <v>908</v>
      </c>
      <c r="I192" s="93" t="s">
        <v>1307</v>
      </c>
      <c r="J192" s="93">
        <v>6909600</v>
      </c>
      <c r="K192" s="93">
        <f t="shared" si="9"/>
        <v>5207262</v>
      </c>
      <c r="L192" s="93">
        <v>177001</v>
      </c>
      <c r="M192" s="93">
        <v>5030261</v>
      </c>
      <c r="O192" s="92" t="s">
        <v>845</v>
      </c>
      <c r="P192" s="93" t="s">
        <v>1291</v>
      </c>
      <c r="Q192" s="93">
        <v>0</v>
      </c>
      <c r="R192" s="93">
        <f t="shared" si="10"/>
        <v>192311</v>
      </c>
      <c r="S192" s="93">
        <v>74143</v>
      </c>
      <c r="T192" s="93">
        <v>118168</v>
      </c>
      <c r="V192" s="92" t="s">
        <v>860</v>
      </c>
      <c r="W192" s="93" t="s">
        <v>2286</v>
      </c>
      <c r="X192" s="93">
        <v>15000</v>
      </c>
      <c r="Y192" s="93">
        <f t="shared" si="11"/>
        <v>336720</v>
      </c>
      <c r="Z192" s="93">
        <v>0</v>
      </c>
      <c r="AA192" s="93">
        <v>336720</v>
      </c>
    </row>
    <row r="193" spans="1:27" ht="15">
      <c r="A193" s="92" t="s">
        <v>873</v>
      </c>
      <c r="B193" s="93" t="s">
        <v>1630</v>
      </c>
      <c r="C193" s="93">
        <v>0</v>
      </c>
      <c r="D193" s="93">
        <f t="shared" si="8"/>
        <v>985625</v>
      </c>
      <c r="E193" s="93">
        <v>0</v>
      </c>
      <c r="F193" s="93">
        <v>985625</v>
      </c>
      <c r="H193" s="92" t="s">
        <v>911</v>
      </c>
      <c r="I193" s="93" t="s">
        <v>1308</v>
      </c>
      <c r="J193" s="93">
        <v>0</v>
      </c>
      <c r="K193" s="93">
        <f t="shared" si="9"/>
        <v>8154</v>
      </c>
      <c r="L193" s="93">
        <v>0</v>
      </c>
      <c r="M193" s="93">
        <v>8154</v>
      </c>
      <c r="O193" s="92" t="s">
        <v>848</v>
      </c>
      <c r="P193" s="93" t="s">
        <v>1366</v>
      </c>
      <c r="Q193" s="93">
        <v>0</v>
      </c>
      <c r="R193" s="93">
        <f t="shared" si="10"/>
        <v>239437</v>
      </c>
      <c r="S193" s="93">
        <v>39000</v>
      </c>
      <c r="T193" s="93">
        <v>200437</v>
      </c>
      <c r="V193" s="92" t="s">
        <v>863</v>
      </c>
      <c r="W193" s="93" t="s">
        <v>1294</v>
      </c>
      <c r="X193" s="93">
        <v>39535</v>
      </c>
      <c r="Y193" s="93">
        <f t="shared" si="11"/>
        <v>689103</v>
      </c>
      <c r="Z193" s="93">
        <v>0</v>
      </c>
      <c r="AA193" s="93">
        <v>689103</v>
      </c>
    </row>
    <row r="194" spans="1:27" ht="15">
      <c r="A194" s="92" t="s">
        <v>876</v>
      </c>
      <c r="B194" s="93" t="s">
        <v>1297</v>
      </c>
      <c r="C194" s="93">
        <v>0</v>
      </c>
      <c r="D194" s="93">
        <f t="shared" si="8"/>
        <v>268005</v>
      </c>
      <c r="E194" s="93">
        <v>0</v>
      </c>
      <c r="F194" s="93">
        <v>268005</v>
      </c>
      <c r="H194" s="92" t="s">
        <v>914</v>
      </c>
      <c r="I194" s="93" t="s">
        <v>1309</v>
      </c>
      <c r="J194" s="93">
        <v>5750</v>
      </c>
      <c r="K194" s="93">
        <f t="shared" si="9"/>
        <v>359789</v>
      </c>
      <c r="L194" s="93">
        <v>0</v>
      </c>
      <c r="M194" s="93">
        <v>359789</v>
      </c>
      <c r="O194" s="92" t="s">
        <v>851</v>
      </c>
      <c r="P194" s="93" t="s">
        <v>1292</v>
      </c>
      <c r="Q194" s="93">
        <v>17600</v>
      </c>
      <c r="R194" s="93">
        <f t="shared" si="10"/>
        <v>148734</v>
      </c>
      <c r="S194" s="93">
        <v>3400</v>
      </c>
      <c r="T194" s="93">
        <v>145334</v>
      </c>
      <c r="V194" s="92" t="s">
        <v>866</v>
      </c>
      <c r="W194" s="93" t="s">
        <v>1295</v>
      </c>
      <c r="X194" s="93">
        <v>2555692</v>
      </c>
      <c r="Y194" s="93">
        <f t="shared" si="11"/>
        <v>14043249</v>
      </c>
      <c r="Z194" s="93">
        <v>2144008</v>
      </c>
      <c r="AA194" s="93">
        <v>11899241</v>
      </c>
    </row>
    <row r="195" spans="1:27" ht="15">
      <c r="A195" s="92" t="s">
        <v>879</v>
      </c>
      <c r="B195" s="93" t="s">
        <v>1298</v>
      </c>
      <c r="C195" s="93">
        <v>0</v>
      </c>
      <c r="D195" s="93">
        <f t="shared" si="8"/>
        <v>285976</v>
      </c>
      <c r="E195" s="93">
        <v>107200</v>
      </c>
      <c r="F195" s="93">
        <v>178776</v>
      </c>
      <c r="H195" s="92" t="s">
        <v>916</v>
      </c>
      <c r="I195" s="93" t="s">
        <v>1310</v>
      </c>
      <c r="J195" s="93">
        <v>0</v>
      </c>
      <c r="K195" s="93">
        <f t="shared" si="9"/>
        <v>25000</v>
      </c>
      <c r="L195" s="93">
        <v>0</v>
      </c>
      <c r="M195" s="93">
        <v>25000</v>
      </c>
      <c r="O195" s="92" t="s">
        <v>854</v>
      </c>
      <c r="P195" s="93" t="s">
        <v>1293</v>
      </c>
      <c r="Q195" s="93">
        <v>1649661</v>
      </c>
      <c r="R195" s="93">
        <f t="shared" si="10"/>
        <v>513220</v>
      </c>
      <c r="S195" s="93">
        <v>58500</v>
      </c>
      <c r="T195" s="93">
        <v>454720</v>
      </c>
      <c r="V195" s="92" t="s">
        <v>870</v>
      </c>
      <c r="W195" s="93" t="s">
        <v>1296</v>
      </c>
      <c r="X195" s="93">
        <v>0</v>
      </c>
      <c r="Y195" s="93">
        <f t="shared" si="11"/>
        <v>127874</v>
      </c>
      <c r="Z195" s="93">
        <v>0</v>
      </c>
      <c r="AA195" s="93">
        <v>127874</v>
      </c>
    </row>
    <row r="196" spans="1:27" ht="15">
      <c r="A196" s="92" t="s">
        <v>882</v>
      </c>
      <c r="B196" s="93" t="s">
        <v>1299</v>
      </c>
      <c r="C196" s="93">
        <v>0</v>
      </c>
      <c r="D196" s="93">
        <f aca="true" t="shared" si="12" ref="D196:D259">E196+F196</f>
        <v>1123779</v>
      </c>
      <c r="E196" s="93">
        <v>0</v>
      </c>
      <c r="F196" s="93">
        <v>1123779</v>
      </c>
      <c r="H196" s="92" t="s">
        <v>919</v>
      </c>
      <c r="I196" s="93" t="s">
        <v>1311</v>
      </c>
      <c r="J196" s="93">
        <v>0</v>
      </c>
      <c r="K196" s="93">
        <f aca="true" t="shared" si="13" ref="K196:K259">L196+M196</f>
        <v>1156197</v>
      </c>
      <c r="L196" s="93">
        <v>0</v>
      </c>
      <c r="M196" s="93">
        <v>1156197</v>
      </c>
      <c r="O196" s="92" t="s">
        <v>857</v>
      </c>
      <c r="P196" s="93" t="s">
        <v>2288</v>
      </c>
      <c r="Q196" s="93">
        <v>0</v>
      </c>
      <c r="R196" s="93">
        <f aca="true" t="shared" si="14" ref="R196:R259">S196+T196</f>
        <v>55100</v>
      </c>
      <c r="S196" s="93">
        <v>39500</v>
      </c>
      <c r="T196" s="93">
        <v>15600</v>
      </c>
      <c r="V196" s="92" t="s">
        <v>873</v>
      </c>
      <c r="W196" s="93" t="s">
        <v>1630</v>
      </c>
      <c r="X196" s="93">
        <v>110000</v>
      </c>
      <c r="Y196" s="93">
        <f aca="true" t="shared" si="15" ref="Y196:Y259">Z196+AA196</f>
        <v>48700</v>
      </c>
      <c r="Z196" s="93">
        <v>0</v>
      </c>
      <c r="AA196" s="93">
        <v>48700</v>
      </c>
    </row>
    <row r="197" spans="1:27" ht="15">
      <c r="A197" s="92" t="s">
        <v>885</v>
      </c>
      <c r="B197" s="93" t="s">
        <v>1300</v>
      </c>
      <c r="C197" s="93">
        <v>0</v>
      </c>
      <c r="D197" s="93">
        <f t="shared" si="12"/>
        <v>542400</v>
      </c>
      <c r="E197" s="93">
        <v>531000</v>
      </c>
      <c r="F197" s="93">
        <v>11400</v>
      </c>
      <c r="H197" s="92" t="s">
        <v>922</v>
      </c>
      <c r="I197" s="93" t="s">
        <v>1312</v>
      </c>
      <c r="J197" s="93">
        <v>0</v>
      </c>
      <c r="K197" s="93">
        <f t="shared" si="13"/>
        <v>26982</v>
      </c>
      <c r="L197" s="93">
        <v>0</v>
      </c>
      <c r="M197" s="93">
        <v>26982</v>
      </c>
      <c r="O197" s="92" t="s">
        <v>860</v>
      </c>
      <c r="P197" s="93" t="s">
        <v>2286</v>
      </c>
      <c r="Q197" s="93">
        <v>0</v>
      </c>
      <c r="R197" s="93">
        <f t="shared" si="14"/>
        <v>88110</v>
      </c>
      <c r="S197" s="93">
        <v>0</v>
      </c>
      <c r="T197" s="93">
        <v>88110</v>
      </c>
      <c r="V197" s="92" t="s">
        <v>876</v>
      </c>
      <c r="W197" s="93" t="s">
        <v>1297</v>
      </c>
      <c r="X197" s="93">
        <v>0</v>
      </c>
      <c r="Y197" s="93">
        <f t="shared" si="15"/>
        <v>135382</v>
      </c>
      <c r="Z197" s="93">
        <v>0</v>
      </c>
      <c r="AA197" s="93">
        <v>135382</v>
      </c>
    </row>
    <row r="198" spans="1:27" ht="15">
      <c r="A198" s="92" t="s">
        <v>888</v>
      </c>
      <c r="B198" s="93" t="s">
        <v>1301</v>
      </c>
      <c r="C198" s="93">
        <v>336200</v>
      </c>
      <c r="D198" s="93">
        <f t="shared" si="12"/>
        <v>485976</v>
      </c>
      <c r="E198" s="93">
        <v>216300</v>
      </c>
      <c r="F198" s="93">
        <v>269676</v>
      </c>
      <c r="H198" s="92" t="s">
        <v>925</v>
      </c>
      <c r="I198" s="93" t="s">
        <v>1313</v>
      </c>
      <c r="J198" s="93">
        <v>0</v>
      </c>
      <c r="K198" s="93">
        <f t="shared" si="13"/>
        <v>31750</v>
      </c>
      <c r="L198" s="93">
        <v>0</v>
      </c>
      <c r="M198" s="93">
        <v>31750</v>
      </c>
      <c r="O198" s="92" t="s">
        <v>863</v>
      </c>
      <c r="P198" s="93" t="s">
        <v>1294</v>
      </c>
      <c r="Q198" s="93">
        <v>50001</v>
      </c>
      <c r="R198" s="93">
        <f t="shared" si="14"/>
        <v>213072</v>
      </c>
      <c r="S198" s="93">
        <v>69100</v>
      </c>
      <c r="T198" s="93">
        <v>143972</v>
      </c>
      <c r="V198" s="92" t="s">
        <v>879</v>
      </c>
      <c r="W198" s="93" t="s">
        <v>1298</v>
      </c>
      <c r="X198" s="93">
        <v>951000</v>
      </c>
      <c r="Y198" s="93">
        <f t="shared" si="15"/>
        <v>1471101</v>
      </c>
      <c r="Z198" s="93">
        <v>0</v>
      </c>
      <c r="AA198" s="93">
        <v>1471101</v>
      </c>
    </row>
    <row r="199" spans="1:27" ht="15">
      <c r="A199" s="92" t="s">
        <v>890</v>
      </c>
      <c r="B199" s="93" t="s">
        <v>1302</v>
      </c>
      <c r="C199" s="93">
        <v>0</v>
      </c>
      <c r="D199" s="93">
        <f t="shared" si="12"/>
        <v>296675</v>
      </c>
      <c r="E199" s="93">
        <v>0</v>
      </c>
      <c r="F199" s="93">
        <v>296675</v>
      </c>
      <c r="H199" s="92" t="s">
        <v>928</v>
      </c>
      <c r="I199" s="93" t="s">
        <v>1314</v>
      </c>
      <c r="J199" s="93">
        <v>0</v>
      </c>
      <c r="K199" s="93">
        <f t="shared" si="13"/>
        <v>362850</v>
      </c>
      <c r="L199" s="93">
        <v>330000</v>
      </c>
      <c r="M199" s="93">
        <v>32850</v>
      </c>
      <c r="O199" s="92" t="s">
        <v>866</v>
      </c>
      <c r="P199" s="93" t="s">
        <v>1295</v>
      </c>
      <c r="Q199" s="93">
        <v>2902480</v>
      </c>
      <c r="R199" s="93">
        <f t="shared" si="14"/>
        <v>1397154</v>
      </c>
      <c r="S199" s="93">
        <v>99427</v>
      </c>
      <c r="T199" s="93">
        <v>1297727</v>
      </c>
      <c r="V199" s="92" t="s">
        <v>882</v>
      </c>
      <c r="W199" s="93" t="s">
        <v>1299</v>
      </c>
      <c r="X199" s="93">
        <v>0</v>
      </c>
      <c r="Y199" s="93">
        <f t="shared" si="15"/>
        <v>1544259</v>
      </c>
      <c r="Z199" s="93">
        <v>0</v>
      </c>
      <c r="AA199" s="93">
        <v>1544259</v>
      </c>
    </row>
    <row r="200" spans="1:27" ht="15">
      <c r="A200" s="92" t="s">
        <v>893</v>
      </c>
      <c r="B200" s="93" t="s">
        <v>2269</v>
      </c>
      <c r="C200" s="93">
        <v>0</v>
      </c>
      <c r="D200" s="93">
        <f t="shared" si="12"/>
        <v>758996</v>
      </c>
      <c r="E200" s="93">
        <v>0</v>
      </c>
      <c r="F200" s="93">
        <v>758996</v>
      </c>
      <c r="H200" s="92" t="s">
        <v>931</v>
      </c>
      <c r="I200" s="93" t="s">
        <v>1315</v>
      </c>
      <c r="J200" s="93">
        <v>0</v>
      </c>
      <c r="K200" s="93">
        <f t="shared" si="13"/>
        <v>428171</v>
      </c>
      <c r="L200" s="93">
        <v>0</v>
      </c>
      <c r="M200" s="93">
        <v>428171</v>
      </c>
      <c r="O200" s="92" t="s">
        <v>870</v>
      </c>
      <c r="P200" s="93" t="s">
        <v>1296</v>
      </c>
      <c r="Q200" s="93">
        <v>0</v>
      </c>
      <c r="R200" s="93">
        <f t="shared" si="14"/>
        <v>2063391</v>
      </c>
      <c r="S200" s="93">
        <v>240050</v>
      </c>
      <c r="T200" s="93">
        <v>1823341</v>
      </c>
      <c r="V200" s="92" t="s">
        <v>885</v>
      </c>
      <c r="W200" s="93" t="s">
        <v>1300</v>
      </c>
      <c r="X200" s="93">
        <v>0</v>
      </c>
      <c r="Y200" s="93">
        <f t="shared" si="15"/>
        <v>11485</v>
      </c>
      <c r="Z200" s="93">
        <v>0</v>
      </c>
      <c r="AA200" s="93">
        <v>11485</v>
      </c>
    </row>
    <row r="201" spans="1:27" ht="15">
      <c r="A201" s="92" t="s">
        <v>896</v>
      </c>
      <c r="B201" s="93" t="s">
        <v>1303</v>
      </c>
      <c r="C201" s="93">
        <v>3279082</v>
      </c>
      <c r="D201" s="93">
        <f t="shared" si="12"/>
        <v>1714276</v>
      </c>
      <c r="E201" s="93">
        <v>904035</v>
      </c>
      <c r="F201" s="93">
        <v>810241</v>
      </c>
      <c r="H201" s="92" t="s">
        <v>935</v>
      </c>
      <c r="I201" s="93" t="s">
        <v>1316</v>
      </c>
      <c r="J201" s="93">
        <v>0</v>
      </c>
      <c r="K201" s="93">
        <f t="shared" si="13"/>
        <v>26794</v>
      </c>
      <c r="L201" s="93">
        <v>0</v>
      </c>
      <c r="M201" s="93">
        <v>26794</v>
      </c>
      <c r="O201" s="92" t="s">
        <v>873</v>
      </c>
      <c r="P201" s="93" t="s">
        <v>1630</v>
      </c>
      <c r="Q201" s="93">
        <v>0</v>
      </c>
      <c r="R201" s="93">
        <f t="shared" si="14"/>
        <v>3796460</v>
      </c>
      <c r="S201" s="93">
        <v>0</v>
      </c>
      <c r="T201" s="93">
        <v>3796460</v>
      </c>
      <c r="V201" s="92" t="s">
        <v>888</v>
      </c>
      <c r="W201" s="93" t="s">
        <v>1301</v>
      </c>
      <c r="X201" s="93">
        <v>0</v>
      </c>
      <c r="Y201" s="93">
        <f t="shared" si="15"/>
        <v>3343879</v>
      </c>
      <c r="Z201" s="93">
        <v>0</v>
      </c>
      <c r="AA201" s="93">
        <v>3343879</v>
      </c>
    </row>
    <row r="202" spans="1:27" ht="15">
      <c r="A202" s="92" t="s">
        <v>899</v>
      </c>
      <c r="B202" s="93" t="s">
        <v>1304</v>
      </c>
      <c r="C202" s="93">
        <v>0</v>
      </c>
      <c r="D202" s="93">
        <f t="shared" si="12"/>
        <v>633134</v>
      </c>
      <c r="E202" s="93">
        <v>0</v>
      </c>
      <c r="F202" s="93">
        <v>633134</v>
      </c>
      <c r="H202" s="92" t="s">
        <v>938</v>
      </c>
      <c r="I202" s="93" t="s">
        <v>1317</v>
      </c>
      <c r="J202" s="93">
        <v>543501</v>
      </c>
      <c r="K202" s="93">
        <f t="shared" si="13"/>
        <v>161450</v>
      </c>
      <c r="L202" s="93">
        <v>16000</v>
      </c>
      <c r="M202" s="93">
        <v>145450</v>
      </c>
      <c r="O202" s="92" t="s">
        <v>876</v>
      </c>
      <c r="P202" s="93" t="s">
        <v>1297</v>
      </c>
      <c r="Q202" s="93">
        <v>0</v>
      </c>
      <c r="R202" s="93">
        <f t="shared" si="14"/>
        <v>872727</v>
      </c>
      <c r="S202" s="93">
        <v>65600</v>
      </c>
      <c r="T202" s="93">
        <v>807127</v>
      </c>
      <c r="V202" s="92" t="s">
        <v>890</v>
      </c>
      <c r="W202" s="93" t="s">
        <v>1302</v>
      </c>
      <c r="X202" s="93">
        <v>0</v>
      </c>
      <c r="Y202" s="93">
        <f t="shared" si="15"/>
        <v>2800</v>
      </c>
      <c r="Z202" s="93">
        <v>0</v>
      </c>
      <c r="AA202" s="93">
        <v>2800</v>
      </c>
    </row>
    <row r="203" spans="1:27" ht="15">
      <c r="A203" s="92" t="s">
        <v>902</v>
      </c>
      <c r="B203" s="93" t="s">
        <v>1305</v>
      </c>
      <c r="C203" s="93">
        <v>794000</v>
      </c>
      <c r="D203" s="93">
        <f t="shared" si="12"/>
        <v>1954505</v>
      </c>
      <c r="E203" s="93">
        <v>554500</v>
      </c>
      <c r="F203" s="93">
        <v>1400005</v>
      </c>
      <c r="H203" s="92" t="s">
        <v>941</v>
      </c>
      <c r="I203" s="93" t="s">
        <v>1318</v>
      </c>
      <c r="J203" s="93">
        <v>1200</v>
      </c>
      <c r="K203" s="93">
        <f t="shared" si="13"/>
        <v>6827</v>
      </c>
      <c r="L203" s="93">
        <v>0</v>
      </c>
      <c r="M203" s="93">
        <v>6827</v>
      </c>
      <c r="O203" s="92" t="s">
        <v>879</v>
      </c>
      <c r="P203" s="93" t="s">
        <v>1298</v>
      </c>
      <c r="Q203" s="93">
        <v>0</v>
      </c>
      <c r="R203" s="93">
        <f t="shared" si="14"/>
        <v>693231</v>
      </c>
      <c r="S203" s="93">
        <v>195700</v>
      </c>
      <c r="T203" s="93">
        <v>497531</v>
      </c>
      <c r="V203" s="92" t="s">
        <v>893</v>
      </c>
      <c r="W203" s="93" t="s">
        <v>2269</v>
      </c>
      <c r="X203" s="93">
        <v>0</v>
      </c>
      <c r="Y203" s="93">
        <f t="shared" si="15"/>
        <v>134431</v>
      </c>
      <c r="Z203" s="93">
        <v>0</v>
      </c>
      <c r="AA203" s="93">
        <v>134431</v>
      </c>
    </row>
    <row r="204" spans="1:27" ht="15">
      <c r="A204" s="92" t="s">
        <v>905</v>
      </c>
      <c r="B204" s="93" t="s">
        <v>1306</v>
      </c>
      <c r="C204" s="93">
        <v>0</v>
      </c>
      <c r="D204" s="93">
        <f t="shared" si="12"/>
        <v>2411993</v>
      </c>
      <c r="E204" s="93">
        <v>590860</v>
      </c>
      <c r="F204" s="93">
        <v>1821133</v>
      </c>
      <c r="H204" s="92" t="s">
        <v>944</v>
      </c>
      <c r="I204" s="93" t="s">
        <v>1319</v>
      </c>
      <c r="J204" s="93">
        <v>206500</v>
      </c>
      <c r="K204" s="93">
        <f t="shared" si="13"/>
        <v>68636</v>
      </c>
      <c r="L204" s="93">
        <v>8850</v>
      </c>
      <c r="M204" s="93">
        <v>59786</v>
      </c>
      <c r="O204" s="92" t="s">
        <v>882</v>
      </c>
      <c r="P204" s="93" t="s">
        <v>1299</v>
      </c>
      <c r="Q204" s="93">
        <v>9500</v>
      </c>
      <c r="R204" s="93">
        <f t="shared" si="14"/>
        <v>3206729</v>
      </c>
      <c r="S204" s="93">
        <v>0</v>
      </c>
      <c r="T204" s="93">
        <v>3206729</v>
      </c>
      <c r="V204" s="92" t="s">
        <v>896</v>
      </c>
      <c r="W204" s="93" t="s">
        <v>1303</v>
      </c>
      <c r="X204" s="93">
        <v>4501</v>
      </c>
      <c r="Y204" s="93">
        <f t="shared" si="15"/>
        <v>34233848</v>
      </c>
      <c r="Z204" s="93">
        <v>0</v>
      </c>
      <c r="AA204" s="93">
        <v>34233848</v>
      </c>
    </row>
    <row r="205" spans="1:27" ht="15">
      <c r="A205" s="92" t="s">
        <v>908</v>
      </c>
      <c r="B205" s="93" t="s">
        <v>1307</v>
      </c>
      <c r="C205" s="93">
        <v>270055</v>
      </c>
      <c r="D205" s="93">
        <f t="shared" si="12"/>
        <v>1327906</v>
      </c>
      <c r="E205" s="93">
        <v>800</v>
      </c>
      <c r="F205" s="93">
        <v>1327106</v>
      </c>
      <c r="H205" s="92" t="s">
        <v>947</v>
      </c>
      <c r="I205" s="93" t="s">
        <v>1320</v>
      </c>
      <c r="J205" s="93">
        <v>2160</v>
      </c>
      <c r="K205" s="93">
        <f t="shared" si="13"/>
        <v>30838</v>
      </c>
      <c r="L205" s="93">
        <v>0</v>
      </c>
      <c r="M205" s="93">
        <v>30838</v>
      </c>
      <c r="O205" s="92" t="s">
        <v>885</v>
      </c>
      <c r="P205" s="93" t="s">
        <v>1300</v>
      </c>
      <c r="Q205" s="93">
        <v>0</v>
      </c>
      <c r="R205" s="93">
        <f t="shared" si="14"/>
        <v>1356008</v>
      </c>
      <c r="S205" s="93">
        <v>889100</v>
      </c>
      <c r="T205" s="93">
        <v>466908</v>
      </c>
      <c r="V205" s="92" t="s">
        <v>899</v>
      </c>
      <c r="W205" s="93" t="s">
        <v>1304</v>
      </c>
      <c r="X205" s="93">
        <v>1728000</v>
      </c>
      <c r="Y205" s="93">
        <f t="shared" si="15"/>
        <v>554718</v>
      </c>
      <c r="Z205" s="93">
        <v>0</v>
      </c>
      <c r="AA205" s="93">
        <v>554718</v>
      </c>
    </row>
    <row r="206" spans="1:27" ht="15">
      <c r="A206" s="92" t="s">
        <v>911</v>
      </c>
      <c r="B206" s="93" t="s">
        <v>1308</v>
      </c>
      <c r="C206" s="93">
        <v>382000</v>
      </c>
      <c r="D206" s="93">
        <f t="shared" si="12"/>
        <v>260757</v>
      </c>
      <c r="E206" s="93">
        <v>0</v>
      </c>
      <c r="F206" s="93">
        <v>260757</v>
      </c>
      <c r="H206" s="92" t="s">
        <v>950</v>
      </c>
      <c r="I206" s="93" t="s">
        <v>1377</v>
      </c>
      <c r="J206" s="93">
        <v>0</v>
      </c>
      <c r="K206" s="93">
        <f t="shared" si="13"/>
        <v>79078</v>
      </c>
      <c r="L206" s="93">
        <v>0</v>
      </c>
      <c r="M206" s="93">
        <v>79078</v>
      </c>
      <c r="O206" s="92" t="s">
        <v>888</v>
      </c>
      <c r="P206" s="93" t="s">
        <v>1301</v>
      </c>
      <c r="Q206" s="93">
        <v>686200</v>
      </c>
      <c r="R206" s="93">
        <f t="shared" si="14"/>
        <v>847530</v>
      </c>
      <c r="S206" s="93">
        <v>299260</v>
      </c>
      <c r="T206" s="93">
        <v>548270</v>
      </c>
      <c r="V206" s="92" t="s">
        <v>902</v>
      </c>
      <c r="W206" s="93" t="s">
        <v>1305</v>
      </c>
      <c r="X206" s="93">
        <v>0</v>
      </c>
      <c r="Y206" s="93">
        <f t="shared" si="15"/>
        <v>5226188</v>
      </c>
      <c r="Z206" s="93">
        <v>0</v>
      </c>
      <c r="AA206" s="93">
        <v>5226188</v>
      </c>
    </row>
    <row r="207" spans="1:27" ht="15">
      <c r="A207" s="92" t="s">
        <v>914</v>
      </c>
      <c r="B207" s="93" t="s">
        <v>1309</v>
      </c>
      <c r="C207" s="93">
        <v>0</v>
      </c>
      <c r="D207" s="93">
        <f t="shared" si="12"/>
        <v>556266</v>
      </c>
      <c r="E207" s="93">
        <v>98860</v>
      </c>
      <c r="F207" s="93">
        <v>457406</v>
      </c>
      <c r="H207" s="92" t="s">
        <v>953</v>
      </c>
      <c r="I207" s="93" t="s">
        <v>1290</v>
      </c>
      <c r="J207" s="93">
        <v>0</v>
      </c>
      <c r="K207" s="93">
        <f t="shared" si="13"/>
        <v>24712</v>
      </c>
      <c r="L207" s="93">
        <v>0</v>
      </c>
      <c r="M207" s="93">
        <v>24712</v>
      </c>
      <c r="O207" s="92" t="s">
        <v>890</v>
      </c>
      <c r="P207" s="93" t="s">
        <v>1302</v>
      </c>
      <c r="Q207" s="93">
        <v>26000</v>
      </c>
      <c r="R207" s="93">
        <f t="shared" si="14"/>
        <v>1541640</v>
      </c>
      <c r="S207" s="93">
        <v>0</v>
      </c>
      <c r="T207" s="93">
        <v>1541640</v>
      </c>
      <c r="V207" s="92" t="s">
        <v>905</v>
      </c>
      <c r="W207" s="93" t="s">
        <v>1306</v>
      </c>
      <c r="X207" s="93">
        <v>33225</v>
      </c>
      <c r="Y207" s="93">
        <f t="shared" si="15"/>
        <v>5276041</v>
      </c>
      <c r="Z207" s="93">
        <v>2269800</v>
      </c>
      <c r="AA207" s="93">
        <v>3006241</v>
      </c>
    </row>
    <row r="208" spans="1:27" ht="15">
      <c r="A208" s="92" t="s">
        <v>916</v>
      </c>
      <c r="B208" s="93" t="s">
        <v>1310</v>
      </c>
      <c r="C208" s="93">
        <v>0</v>
      </c>
      <c r="D208" s="93">
        <f t="shared" si="12"/>
        <v>51635</v>
      </c>
      <c r="E208" s="93">
        <v>0</v>
      </c>
      <c r="F208" s="93">
        <v>51635</v>
      </c>
      <c r="H208" s="92" t="s">
        <v>955</v>
      </c>
      <c r="I208" s="93" t="s">
        <v>1321</v>
      </c>
      <c r="J208" s="93">
        <v>18549</v>
      </c>
      <c r="K208" s="93">
        <f t="shared" si="13"/>
        <v>105801</v>
      </c>
      <c r="L208" s="93">
        <v>75986</v>
      </c>
      <c r="M208" s="93">
        <v>29815</v>
      </c>
      <c r="O208" s="92" t="s">
        <v>893</v>
      </c>
      <c r="P208" s="93" t="s">
        <v>2269</v>
      </c>
      <c r="Q208" s="93">
        <v>79900</v>
      </c>
      <c r="R208" s="93">
        <f t="shared" si="14"/>
        <v>2143770</v>
      </c>
      <c r="S208" s="93">
        <v>0</v>
      </c>
      <c r="T208" s="93">
        <v>2143770</v>
      </c>
      <c r="V208" s="92" t="s">
        <v>908</v>
      </c>
      <c r="W208" s="93" t="s">
        <v>1307</v>
      </c>
      <c r="X208" s="93">
        <v>54173710</v>
      </c>
      <c r="Y208" s="93">
        <f t="shared" si="15"/>
        <v>20944298</v>
      </c>
      <c r="Z208" s="93">
        <v>594103</v>
      </c>
      <c r="AA208" s="93">
        <v>20350195</v>
      </c>
    </row>
    <row r="209" spans="1:27" ht="15">
      <c r="A209" s="92" t="s">
        <v>919</v>
      </c>
      <c r="B209" s="93" t="s">
        <v>1311</v>
      </c>
      <c r="C209" s="93">
        <v>0</v>
      </c>
      <c r="D209" s="93">
        <f t="shared" si="12"/>
        <v>265293</v>
      </c>
      <c r="E209" s="93">
        <v>161450</v>
      </c>
      <c r="F209" s="93">
        <v>103843</v>
      </c>
      <c r="H209" s="92" t="s">
        <v>958</v>
      </c>
      <c r="I209" s="93" t="s">
        <v>1322</v>
      </c>
      <c r="J209" s="93">
        <v>1975700</v>
      </c>
      <c r="K209" s="93">
        <f t="shared" si="13"/>
        <v>185272</v>
      </c>
      <c r="L209" s="93">
        <v>0</v>
      </c>
      <c r="M209" s="93">
        <v>185272</v>
      </c>
      <c r="O209" s="92" t="s">
        <v>896</v>
      </c>
      <c r="P209" s="93" t="s">
        <v>1303</v>
      </c>
      <c r="Q209" s="93">
        <v>6027684</v>
      </c>
      <c r="R209" s="93">
        <f t="shared" si="14"/>
        <v>6166310</v>
      </c>
      <c r="S209" s="93">
        <v>2908361</v>
      </c>
      <c r="T209" s="93">
        <v>3257949</v>
      </c>
      <c r="V209" s="92" t="s">
        <v>911</v>
      </c>
      <c r="W209" s="93" t="s">
        <v>1308</v>
      </c>
      <c r="X209" s="93">
        <v>0</v>
      </c>
      <c r="Y209" s="93">
        <f t="shared" si="15"/>
        <v>17855</v>
      </c>
      <c r="Z209" s="93">
        <v>0</v>
      </c>
      <c r="AA209" s="93">
        <v>17855</v>
      </c>
    </row>
    <row r="210" spans="1:27" ht="15">
      <c r="A210" s="92" t="s">
        <v>922</v>
      </c>
      <c r="B210" s="93" t="s">
        <v>1312</v>
      </c>
      <c r="C210" s="93">
        <v>0</v>
      </c>
      <c r="D210" s="93">
        <f t="shared" si="12"/>
        <v>569469</v>
      </c>
      <c r="E210" s="93">
        <v>105600</v>
      </c>
      <c r="F210" s="93">
        <v>463869</v>
      </c>
      <c r="H210" s="92" t="s">
        <v>961</v>
      </c>
      <c r="I210" s="93" t="s">
        <v>1323</v>
      </c>
      <c r="J210" s="93">
        <v>0</v>
      </c>
      <c r="K210" s="93">
        <f t="shared" si="13"/>
        <v>120100</v>
      </c>
      <c r="L210" s="93">
        <v>94650</v>
      </c>
      <c r="M210" s="93">
        <v>25450</v>
      </c>
      <c r="O210" s="92" t="s">
        <v>899</v>
      </c>
      <c r="P210" s="93" t="s">
        <v>1304</v>
      </c>
      <c r="Q210" s="93">
        <v>0</v>
      </c>
      <c r="R210" s="93">
        <f t="shared" si="14"/>
        <v>2472501</v>
      </c>
      <c r="S210" s="93">
        <v>101200</v>
      </c>
      <c r="T210" s="93">
        <v>2371301</v>
      </c>
      <c r="V210" s="92" t="s">
        <v>914</v>
      </c>
      <c r="W210" s="93" t="s">
        <v>1309</v>
      </c>
      <c r="X210" s="93">
        <v>22250</v>
      </c>
      <c r="Y210" s="93">
        <f t="shared" si="15"/>
        <v>849044</v>
      </c>
      <c r="Z210" s="93">
        <v>0</v>
      </c>
      <c r="AA210" s="93">
        <v>849044</v>
      </c>
    </row>
    <row r="211" spans="1:27" ht="15">
      <c r="A211" s="92" t="s">
        <v>925</v>
      </c>
      <c r="B211" s="93" t="s">
        <v>1313</v>
      </c>
      <c r="C211" s="93">
        <v>0</v>
      </c>
      <c r="D211" s="93">
        <f t="shared" si="12"/>
        <v>641904</v>
      </c>
      <c r="E211" s="93">
        <v>268500</v>
      </c>
      <c r="F211" s="93">
        <v>373404</v>
      </c>
      <c r="H211" s="92" t="s">
        <v>964</v>
      </c>
      <c r="I211" s="93" t="s">
        <v>1324</v>
      </c>
      <c r="J211" s="93">
        <v>13974662</v>
      </c>
      <c r="K211" s="93">
        <f t="shared" si="13"/>
        <v>438295</v>
      </c>
      <c r="L211" s="93">
        <v>0</v>
      </c>
      <c r="M211" s="93">
        <v>438295</v>
      </c>
      <c r="O211" s="92" t="s">
        <v>902</v>
      </c>
      <c r="P211" s="93" t="s">
        <v>1305</v>
      </c>
      <c r="Q211" s="93">
        <v>5774490</v>
      </c>
      <c r="R211" s="93">
        <f t="shared" si="14"/>
        <v>13129590</v>
      </c>
      <c r="S211" s="93">
        <v>2495402</v>
      </c>
      <c r="T211" s="93">
        <v>10634188</v>
      </c>
      <c r="V211" s="92" t="s">
        <v>916</v>
      </c>
      <c r="W211" s="93" t="s">
        <v>1310</v>
      </c>
      <c r="X211" s="93">
        <v>394500</v>
      </c>
      <c r="Y211" s="93">
        <f t="shared" si="15"/>
        <v>119045</v>
      </c>
      <c r="Z211" s="93">
        <v>0</v>
      </c>
      <c r="AA211" s="93">
        <v>119045</v>
      </c>
    </row>
    <row r="212" spans="1:27" ht="15">
      <c r="A212" s="92" t="s">
        <v>928</v>
      </c>
      <c r="B212" s="93" t="s">
        <v>1314</v>
      </c>
      <c r="C212" s="93">
        <v>0</v>
      </c>
      <c r="D212" s="93">
        <f t="shared" si="12"/>
        <v>1441514</v>
      </c>
      <c r="E212" s="93">
        <v>82200</v>
      </c>
      <c r="F212" s="93">
        <v>1359314</v>
      </c>
      <c r="H212" s="92" t="s">
        <v>967</v>
      </c>
      <c r="I212" s="93" t="s">
        <v>1325</v>
      </c>
      <c r="J212" s="93">
        <v>0</v>
      </c>
      <c r="K212" s="93">
        <f t="shared" si="13"/>
        <v>14025</v>
      </c>
      <c r="L212" s="93">
        <v>0</v>
      </c>
      <c r="M212" s="93">
        <v>14025</v>
      </c>
      <c r="O212" s="92" t="s">
        <v>905</v>
      </c>
      <c r="P212" s="93" t="s">
        <v>1306</v>
      </c>
      <c r="Q212" s="93">
        <v>275000</v>
      </c>
      <c r="R212" s="93">
        <f t="shared" si="14"/>
        <v>6683149</v>
      </c>
      <c r="S212" s="93">
        <v>968911</v>
      </c>
      <c r="T212" s="93">
        <v>5714238</v>
      </c>
      <c r="V212" s="92" t="s">
        <v>919</v>
      </c>
      <c r="W212" s="93" t="s">
        <v>1311</v>
      </c>
      <c r="X212" s="93">
        <v>0</v>
      </c>
      <c r="Y212" s="93">
        <f t="shared" si="15"/>
        <v>1732964</v>
      </c>
      <c r="Z212" s="93">
        <v>0</v>
      </c>
      <c r="AA212" s="93">
        <v>1732964</v>
      </c>
    </row>
    <row r="213" spans="1:27" ht="15">
      <c r="A213" s="92" t="s">
        <v>931</v>
      </c>
      <c r="B213" s="93" t="s">
        <v>1315</v>
      </c>
      <c r="C213" s="93">
        <v>676921</v>
      </c>
      <c r="D213" s="93">
        <f t="shared" si="12"/>
        <v>919096</v>
      </c>
      <c r="E213" s="93">
        <v>322200</v>
      </c>
      <c r="F213" s="93">
        <v>596896</v>
      </c>
      <c r="H213" s="92" t="s">
        <v>970</v>
      </c>
      <c r="I213" s="93" t="s">
        <v>1631</v>
      </c>
      <c r="J213" s="93">
        <v>0</v>
      </c>
      <c r="K213" s="93">
        <f t="shared" si="13"/>
        <v>6700</v>
      </c>
      <c r="L213" s="93">
        <v>0</v>
      </c>
      <c r="M213" s="93">
        <v>6700</v>
      </c>
      <c r="O213" s="92" t="s">
        <v>908</v>
      </c>
      <c r="P213" s="93" t="s">
        <v>1307</v>
      </c>
      <c r="Q213" s="93">
        <v>13122550</v>
      </c>
      <c r="R213" s="93">
        <f t="shared" si="14"/>
        <v>7104874</v>
      </c>
      <c r="S213" s="93">
        <v>289769</v>
      </c>
      <c r="T213" s="93">
        <v>6815105</v>
      </c>
      <c r="V213" s="92" t="s">
        <v>922</v>
      </c>
      <c r="W213" s="93" t="s">
        <v>1312</v>
      </c>
      <c r="X213" s="93">
        <v>0</v>
      </c>
      <c r="Y213" s="93">
        <f t="shared" si="15"/>
        <v>129772</v>
      </c>
      <c r="Z213" s="93">
        <v>51995</v>
      </c>
      <c r="AA213" s="93">
        <v>77777</v>
      </c>
    </row>
    <row r="214" spans="1:27" ht="15">
      <c r="A214" s="92" t="s">
        <v>935</v>
      </c>
      <c r="B214" s="93" t="s">
        <v>1316</v>
      </c>
      <c r="C214" s="93">
        <v>0</v>
      </c>
      <c r="D214" s="93">
        <f t="shared" si="12"/>
        <v>138358</v>
      </c>
      <c r="E214" s="93">
        <v>55500</v>
      </c>
      <c r="F214" s="93">
        <v>82858</v>
      </c>
      <c r="H214" s="92" t="s">
        <v>973</v>
      </c>
      <c r="I214" s="93" t="s">
        <v>1326</v>
      </c>
      <c r="J214" s="93">
        <v>0</v>
      </c>
      <c r="K214" s="93">
        <f t="shared" si="13"/>
        <v>4500</v>
      </c>
      <c r="L214" s="93">
        <v>0</v>
      </c>
      <c r="M214" s="93">
        <v>4500</v>
      </c>
      <c r="O214" s="92" t="s">
        <v>911</v>
      </c>
      <c r="P214" s="93" t="s">
        <v>1308</v>
      </c>
      <c r="Q214" s="93">
        <v>1383925</v>
      </c>
      <c r="R214" s="93">
        <f t="shared" si="14"/>
        <v>1044347</v>
      </c>
      <c r="S214" s="93">
        <v>37550</v>
      </c>
      <c r="T214" s="93">
        <v>1006797</v>
      </c>
      <c r="V214" s="92" t="s">
        <v>925</v>
      </c>
      <c r="W214" s="93" t="s">
        <v>1313</v>
      </c>
      <c r="X214" s="93">
        <v>0</v>
      </c>
      <c r="Y214" s="93">
        <f t="shared" si="15"/>
        <v>185195</v>
      </c>
      <c r="Z214" s="93">
        <v>10000</v>
      </c>
      <c r="AA214" s="93">
        <v>175195</v>
      </c>
    </row>
    <row r="215" spans="1:27" ht="15">
      <c r="A215" s="92" t="s">
        <v>938</v>
      </c>
      <c r="B215" s="93" t="s">
        <v>1317</v>
      </c>
      <c r="C215" s="93">
        <v>537839</v>
      </c>
      <c r="D215" s="93">
        <f t="shared" si="12"/>
        <v>360525</v>
      </c>
      <c r="E215" s="93">
        <v>41300</v>
      </c>
      <c r="F215" s="93">
        <v>319225</v>
      </c>
      <c r="H215" s="92" t="s">
        <v>976</v>
      </c>
      <c r="I215" s="93" t="s">
        <v>1378</v>
      </c>
      <c r="J215" s="93">
        <v>0</v>
      </c>
      <c r="K215" s="93">
        <f t="shared" si="13"/>
        <v>5565</v>
      </c>
      <c r="L215" s="93">
        <v>0</v>
      </c>
      <c r="M215" s="93">
        <v>5565</v>
      </c>
      <c r="O215" s="92" t="s">
        <v>914</v>
      </c>
      <c r="P215" s="93" t="s">
        <v>1309</v>
      </c>
      <c r="Q215" s="93">
        <v>850001</v>
      </c>
      <c r="R215" s="93">
        <f t="shared" si="14"/>
        <v>2202789</v>
      </c>
      <c r="S215" s="93">
        <v>255860</v>
      </c>
      <c r="T215" s="93">
        <v>1946929</v>
      </c>
      <c r="V215" s="92" t="s">
        <v>928</v>
      </c>
      <c r="W215" s="93" t="s">
        <v>1314</v>
      </c>
      <c r="X215" s="93">
        <v>0</v>
      </c>
      <c r="Y215" s="93">
        <f t="shared" si="15"/>
        <v>4400838</v>
      </c>
      <c r="Z215" s="93">
        <v>552310</v>
      </c>
      <c r="AA215" s="93">
        <v>3848528</v>
      </c>
    </row>
    <row r="216" spans="1:27" ht="15">
      <c r="A216" s="92" t="s">
        <v>941</v>
      </c>
      <c r="B216" s="93" t="s">
        <v>1318</v>
      </c>
      <c r="C216" s="93">
        <v>791950</v>
      </c>
      <c r="D216" s="93">
        <f t="shared" si="12"/>
        <v>407955</v>
      </c>
      <c r="E216" s="93">
        <v>48067</v>
      </c>
      <c r="F216" s="93">
        <v>359888</v>
      </c>
      <c r="H216" s="92" t="s">
        <v>979</v>
      </c>
      <c r="I216" s="93" t="s">
        <v>1632</v>
      </c>
      <c r="J216" s="93">
        <v>0</v>
      </c>
      <c r="K216" s="93">
        <f t="shared" si="13"/>
        <v>18000</v>
      </c>
      <c r="L216" s="93">
        <v>0</v>
      </c>
      <c r="M216" s="93">
        <v>18000</v>
      </c>
      <c r="O216" s="92" t="s">
        <v>916</v>
      </c>
      <c r="P216" s="93" t="s">
        <v>1310</v>
      </c>
      <c r="Q216" s="93">
        <v>19547000</v>
      </c>
      <c r="R216" s="93">
        <f t="shared" si="14"/>
        <v>12138238</v>
      </c>
      <c r="S216" s="93">
        <v>48600</v>
      </c>
      <c r="T216" s="93">
        <v>12089638</v>
      </c>
      <c r="V216" s="92" t="s">
        <v>931</v>
      </c>
      <c r="W216" s="93" t="s">
        <v>1315</v>
      </c>
      <c r="X216" s="93">
        <v>4993600</v>
      </c>
      <c r="Y216" s="93">
        <f t="shared" si="15"/>
        <v>2438424</v>
      </c>
      <c r="Z216" s="93">
        <v>0</v>
      </c>
      <c r="AA216" s="93">
        <v>2438424</v>
      </c>
    </row>
    <row r="217" spans="1:27" ht="15">
      <c r="A217" s="92" t="s">
        <v>944</v>
      </c>
      <c r="B217" s="93" t="s">
        <v>1319</v>
      </c>
      <c r="C217" s="93">
        <v>0</v>
      </c>
      <c r="D217" s="93">
        <f t="shared" si="12"/>
        <v>400</v>
      </c>
      <c r="E217" s="93">
        <v>0</v>
      </c>
      <c r="F217" s="93">
        <v>400</v>
      </c>
      <c r="H217" s="92" t="s">
        <v>982</v>
      </c>
      <c r="I217" s="93" t="s">
        <v>1327</v>
      </c>
      <c r="J217" s="93">
        <v>0</v>
      </c>
      <c r="K217" s="93">
        <f t="shared" si="13"/>
        <v>75233</v>
      </c>
      <c r="L217" s="93">
        <v>0</v>
      </c>
      <c r="M217" s="93">
        <v>75233</v>
      </c>
      <c r="O217" s="92" t="s">
        <v>919</v>
      </c>
      <c r="P217" s="93" t="s">
        <v>1311</v>
      </c>
      <c r="Q217" s="93">
        <v>0</v>
      </c>
      <c r="R217" s="93">
        <f t="shared" si="14"/>
        <v>642526</v>
      </c>
      <c r="S217" s="93">
        <v>177200</v>
      </c>
      <c r="T217" s="93">
        <v>465326</v>
      </c>
      <c r="V217" s="92" t="s">
        <v>935</v>
      </c>
      <c r="W217" s="93" t="s">
        <v>1316</v>
      </c>
      <c r="X217" s="93">
        <v>123926</v>
      </c>
      <c r="Y217" s="93">
        <f t="shared" si="15"/>
        <v>162636</v>
      </c>
      <c r="Z217" s="93">
        <v>71150</v>
      </c>
      <c r="AA217" s="93">
        <v>91486</v>
      </c>
    </row>
    <row r="218" spans="1:27" ht="15">
      <c r="A218" s="92" t="s">
        <v>947</v>
      </c>
      <c r="B218" s="93" t="s">
        <v>1320</v>
      </c>
      <c r="C218" s="93">
        <v>182780</v>
      </c>
      <c r="D218" s="93">
        <f t="shared" si="12"/>
        <v>306455</v>
      </c>
      <c r="E218" s="93">
        <v>4250</v>
      </c>
      <c r="F218" s="93">
        <v>302205</v>
      </c>
      <c r="H218" s="92" t="s">
        <v>985</v>
      </c>
      <c r="I218" s="93" t="s">
        <v>1207</v>
      </c>
      <c r="J218" s="93">
        <v>0</v>
      </c>
      <c r="K218" s="93">
        <f t="shared" si="13"/>
        <v>653795</v>
      </c>
      <c r="L218" s="93">
        <v>25400</v>
      </c>
      <c r="M218" s="93">
        <v>628395</v>
      </c>
      <c r="O218" s="92" t="s">
        <v>922</v>
      </c>
      <c r="P218" s="93" t="s">
        <v>1312</v>
      </c>
      <c r="Q218" s="93">
        <v>0</v>
      </c>
      <c r="R218" s="93">
        <f t="shared" si="14"/>
        <v>4355127</v>
      </c>
      <c r="S218" s="93">
        <v>400950</v>
      </c>
      <c r="T218" s="93">
        <v>3954177</v>
      </c>
      <c r="V218" s="92" t="s">
        <v>938</v>
      </c>
      <c r="W218" s="93" t="s">
        <v>1317</v>
      </c>
      <c r="X218" s="93">
        <v>557001</v>
      </c>
      <c r="Y218" s="93">
        <f t="shared" si="15"/>
        <v>1315753</v>
      </c>
      <c r="Z218" s="93">
        <v>16000</v>
      </c>
      <c r="AA218" s="93">
        <v>1299753</v>
      </c>
    </row>
    <row r="219" spans="1:27" ht="15">
      <c r="A219" s="92" t="s">
        <v>950</v>
      </c>
      <c r="B219" s="93" t="s">
        <v>1377</v>
      </c>
      <c r="C219" s="93">
        <v>221900</v>
      </c>
      <c r="D219" s="93">
        <f t="shared" si="12"/>
        <v>288865</v>
      </c>
      <c r="E219" s="93">
        <v>0</v>
      </c>
      <c r="F219" s="93">
        <v>288865</v>
      </c>
      <c r="H219" s="92" t="s">
        <v>987</v>
      </c>
      <c r="I219" s="93" t="s">
        <v>1633</v>
      </c>
      <c r="J219" s="93">
        <v>0</v>
      </c>
      <c r="K219" s="93">
        <f t="shared" si="13"/>
        <v>15400</v>
      </c>
      <c r="L219" s="93">
        <v>0</v>
      </c>
      <c r="M219" s="93">
        <v>15400</v>
      </c>
      <c r="O219" s="92" t="s">
        <v>925</v>
      </c>
      <c r="P219" s="93" t="s">
        <v>1313</v>
      </c>
      <c r="Q219" s="93">
        <v>0</v>
      </c>
      <c r="R219" s="93">
        <f t="shared" si="14"/>
        <v>1981131</v>
      </c>
      <c r="S219" s="93">
        <v>642500</v>
      </c>
      <c r="T219" s="93">
        <v>1338631</v>
      </c>
      <c r="V219" s="92" t="s">
        <v>941</v>
      </c>
      <c r="W219" s="93" t="s">
        <v>1318</v>
      </c>
      <c r="X219" s="93">
        <v>11600</v>
      </c>
      <c r="Y219" s="93">
        <f t="shared" si="15"/>
        <v>716178</v>
      </c>
      <c r="Z219" s="93">
        <v>0</v>
      </c>
      <c r="AA219" s="93">
        <v>716178</v>
      </c>
    </row>
    <row r="220" spans="1:27" ht="15">
      <c r="A220" s="92" t="s">
        <v>953</v>
      </c>
      <c r="B220" s="93" t="s">
        <v>1290</v>
      </c>
      <c r="C220" s="93">
        <v>82800</v>
      </c>
      <c r="D220" s="93">
        <f t="shared" si="12"/>
        <v>63188</v>
      </c>
      <c r="E220" s="93">
        <v>0</v>
      </c>
      <c r="F220" s="93">
        <v>63188</v>
      </c>
      <c r="H220" s="92" t="s">
        <v>990</v>
      </c>
      <c r="I220" s="93" t="s">
        <v>1328</v>
      </c>
      <c r="J220" s="93">
        <v>65000</v>
      </c>
      <c r="K220" s="93">
        <f t="shared" si="13"/>
        <v>416849</v>
      </c>
      <c r="L220" s="93">
        <v>1000</v>
      </c>
      <c r="M220" s="93">
        <v>415849</v>
      </c>
      <c r="O220" s="92" t="s">
        <v>928</v>
      </c>
      <c r="P220" s="93" t="s">
        <v>1314</v>
      </c>
      <c r="Q220" s="93">
        <v>0</v>
      </c>
      <c r="R220" s="93">
        <f t="shared" si="14"/>
        <v>1997302</v>
      </c>
      <c r="S220" s="93">
        <v>95500</v>
      </c>
      <c r="T220" s="93">
        <v>1901802</v>
      </c>
      <c r="V220" s="92" t="s">
        <v>944</v>
      </c>
      <c r="W220" s="93" t="s">
        <v>1319</v>
      </c>
      <c r="X220" s="93">
        <v>206500</v>
      </c>
      <c r="Y220" s="93">
        <f t="shared" si="15"/>
        <v>478002</v>
      </c>
      <c r="Z220" s="93">
        <v>8850</v>
      </c>
      <c r="AA220" s="93">
        <v>469152</v>
      </c>
    </row>
    <row r="221" spans="1:27" ht="15">
      <c r="A221" s="92" t="s">
        <v>955</v>
      </c>
      <c r="B221" s="93" t="s">
        <v>1321</v>
      </c>
      <c r="C221" s="93">
        <v>176</v>
      </c>
      <c r="D221" s="93">
        <f t="shared" si="12"/>
        <v>224405</v>
      </c>
      <c r="E221" s="93">
        <v>120700</v>
      </c>
      <c r="F221" s="93">
        <v>103705</v>
      </c>
      <c r="H221" s="92" t="s">
        <v>993</v>
      </c>
      <c r="I221" s="93" t="s">
        <v>1329</v>
      </c>
      <c r="J221" s="93">
        <v>0</v>
      </c>
      <c r="K221" s="93">
        <f t="shared" si="13"/>
        <v>120820</v>
      </c>
      <c r="L221" s="93">
        <v>0</v>
      </c>
      <c r="M221" s="93">
        <v>120820</v>
      </c>
      <c r="O221" s="92" t="s">
        <v>931</v>
      </c>
      <c r="P221" s="93" t="s">
        <v>1315</v>
      </c>
      <c r="Q221" s="93">
        <v>1706511</v>
      </c>
      <c r="R221" s="93">
        <f t="shared" si="14"/>
        <v>2676124</v>
      </c>
      <c r="S221" s="93">
        <v>326200</v>
      </c>
      <c r="T221" s="93">
        <v>2349924</v>
      </c>
      <c r="V221" s="92" t="s">
        <v>947</v>
      </c>
      <c r="W221" s="93" t="s">
        <v>1320</v>
      </c>
      <c r="X221" s="93">
        <v>2160</v>
      </c>
      <c r="Y221" s="93">
        <f t="shared" si="15"/>
        <v>84316</v>
      </c>
      <c r="Z221" s="93">
        <v>0</v>
      </c>
      <c r="AA221" s="93">
        <v>84316</v>
      </c>
    </row>
    <row r="222" spans="1:27" ht="15">
      <c r="A222" s="92" t="s">
        <v>958</v>
      </c>
      <c r="B222" s="93" t="s">
        <v>1322</v>
      </c>
      <c r="C222" s="93">
        <v>0</v>
      </c>
      <c r="D222" s="93">
        <f t="shared" si="12"/>
        <v>103445</v>
      </c>
      <c r="E222" s="93">
        <v>0</v>
      </c>
      <c r="F222" s="93">
        <v>103445</v>
      </c>
      <c r="H222" s="92" t="s">
        <v>996</v>
      </c>
      <c r="I222" s="93" t="s">
        <v>1330</v>
      </c>
      <c r="J222" s="93">
        <v>0</v>
      </c>
      <c r="K222" s="93">
        <f t="shared" si="13"/>
        <v>389672</v>
      </c>
      <c r="L222" s="93">
        <v>0</v>
      </c>
      <c r="M222" s="93">
        <v>389672</v>
      </c>
      <c r="O222" s="92" t="s">
        <v>935</v>
      </c>
      <c r="P222" s="93" t="s">
        <v>1316</v>
      </c>
      <c r="Q222" s="93">
        <v>211200</v>
      </c>
      <c r="R222" s="93">
        <f t="shared" si="14"/>
        <v>408527</v>
      </c>
      <c r="S222" s="93">
        <v>55500</v>
      </c>
      <c r="T222" s="93">
        <v>353027</v>
      </c>
      <c r="V222" s="92" t="s">
        <v>950</v>
      </c>
      <c r="W222" s="93" t="s">
        <v>1377</v>
      </c>
      <c r="X222" s="93">
        <v>0</v>
      </c>
      <c r="Y222" s="93">
        <f t="shared" si="15"/>
        <v>914123</v>
      </c>
      <c r="Z222" s="93">
        <v>0</v>
      </c>
      <c r="AA222" s="93">
        <v>914123</v>
      </c>
    </row>
    <row r="223" spans="1:27" ht="15">
      <c r="A223" s="92" t="s">
        <v>961</v>
      </c>
      <c r="B223" s="93" t="s">
        <v>1323</v>
      </c>
      <c r="C223" s="93">
        <v>428768</v>
      </c>
      <c r="D223" s="93">
        <f t="shared" si="12"/>
        <v>259840</v>
      </c>
      <c r="E223" s="93">
        <v>6000</v>
      </c>
      <c r="F223" s="93">
        <v>253840</v>
      </c>
      <c r="H223" s="92" t="s">
        <v>999</v>
      </c>
      <c r="I223" s="93" t="s">
        <v>1331</v>
      </c>
      <c r="J223" s="93">
        <v>0</v>
      </c>
      <c r="K223" s="93">
        <f t="shared" si="13"/>
        <v>174200</v>
      </c>
      <c r="L223" s="93">
        <v>0</v>
      </c>
      <c r="M223" s="93">
        <v>174200</v>
      </c>
      <c r="O223" s="92" t="s">
        <v>938</v>
      </c>
      <c r="P223" s="93" t="s">
        <v>1317</v>
      </c>
      <c r="Q223" s="93">
        <v>1611314</v>
      </c>
      <c r="R223" s="93">
        <f t="shared" si="14"/>
        <v>1190999</v>
      </c>
      <c r="S223" s="93">
        <v>158800</v>
      </c>
      <c r="T223" s="93">
        <v>1032199</v>
      </c>
      <c r="V223" s="92" t="s">
        <v>953</v>
      </c>
      <c r="W223" s="93" t="s">
        <v>1290</v>
      </c>
      <c r="X223" s="93">
        <v>15600</v>
      </c>
      <c r="Y223" s="93">
        <f t="shared" si="15"/>
        <v>92512</v>
      </c>
      <c r="Z223" s="93">
        <v>0</v>
      </c>
      <c r="AA223" s="93">
        <v>92512</v>
      </c>
    </row>
    <row r="224" spans="1:27" ht="15">
      <c r="A224" s="92" t="s">
        <v>964</v>
      </c>
      <c r="B224" s="93" t="s">
        <v>1324</v>
      </c>
      <c r="C224" s="93">
        <v>0</v>
      </c>
      <c r="D224" s="93">
        <f t="shared" si="12"/>
        <v>290770</v>
      </c>
      <c r="E224" s="93">
        <v>17700</v>
      </c>
      <c r="F224" s="93">
        <v>273070</v>
      </c>
      <c r="H224" s="92" t="s">
        <v>1002</v>
      </c>
      <c r="I224" s="93" t="s">
        <v>1332</v>
      </c>
      <c r="J224" s="93">
        <v>32901</v>
      </c>
      <c r="K224" s="93">
        <f t="shared" si="13"/>
        <v>340008</v>
      </c>
      <c r="L224" s="93">
        <v>0</v>
      </c>
      <c r="M224" s="93">
        <v>340008</v>
      </c>
      <c r="O224" s="92" t="s">
        <v>941</v>
      </c>
      <c r="P224" s="93" t="s">
        <v>1318</v>
      </c>
      <c r="Q224" s="93">
        <v>5914310</v>
      </c>
      <c r="R224" s="93">
        <f t="shared" si="14"/>
        <v>1140957</v>
      </c>
      <c r="S224" s="93">
        <v>352377</v>
      </c>
      <c r="T224" s="93">
        <v>788580</v>
      </c>
      <c r="V224" s="92" t="s">
        <v>955</v>
      </c>
      <c r="W224" s="93" t="s">
        <v>1321</v>
      </c>
      <c r="X224" s="93">
        <v>398549</v>
      </c>
      <c r="Y224" s="93">
        <f t="shared" si="15"/>
        <v>525913</v>
      </c>
      <c r="Z224" s="93">
        <v>328310</v>
      </c>
      <c r="AA224" s="93">
        <v>197603</v>
      </c>
    </row>
    <row r="225" spans="1:27" ht="15">
      <c r="A225" s="92" t="s">
        <v>967</v>
      </c>
      <c r="B225" s="93" t="s">
        <v>1325</v>
      </c>
      <c r="C225" s="93">
        <v>0</v>
      </c>
      <c r="D225" s="93">
        <f t="shared" si="12"/>
        <v>26501</v>
      </c>
      <c r="E225" s="93">
        <v>0</v>
      </c>
      <c r="F225" s="93">
        <v>26501</v>
      </c>
      <c r="H225" s="92" t="s">
        <v>1006</v>
      </c>
      <c r="I225" s="93" t="s">
        <v>1333</v>
      </c>
      <c r="J225" s="93">
        <v>0</v>
      </c>
      <c r="K225" s="93">
        <f t="shared" si="13"/>
        <v>5089385</v>
      </c>
      <c r="L225" s="93">
        <v>0</v>
      </c>
      <c r="M225" s="93">
        <v>5089385</v>
      </c>
      <c r="O225" s="92" t="s">
        <v>944</v>
      </c>
      <c r="P225" s="93" t="s">
        <v>1319</v>
      </c>
      <c r="Q225" s="93">
        <v>369000</v>
      </c>
      <c r="R225" s="93">
        <f t="shared" si="14"/>
        <v>1350</v>
      </c>
      <c r="S225" s="93">
        <v>0</v>
      </c>
      <c r="T225" s="93">
        <v>1350</v>
      </c>
      <c r="V225" s="92" t="s">
        <v>958</v>
      </c>
      <c r="W225" s="93" t="s">
        <v>1322</v>
      </c>
      <c r="X225" s="93">
        <v>2005856</v>
      </c>
      <c r="Y225" s="93">
        <f t="shared" si="15"/>
        <v>2728707</v>
      </c>
      <c r="Z225" s="93">
        <v>140000</v>
      </c>
      <c r="AA225" s="93">
        <v>2588707</v>
      </c>
    </row>
    <row r="226" spans="1:27" ht="15">
      <c r="A226" s="92" t="s">
        <v>970</v>
      </c>
      <c r="B226" s="93" t="s">
        <v>1631</v>
      </c>
      <c r="C226" s="93">
        <v>0</v>
      </c>
      <c r="D226" s="93">
        <f t="shared" si="12"/>
        <v>15650</v>
      </c>
      <c r="E226" s="93">
        <v>0</v>
      </c>
      <c r="F226" s="93">
        <v>15650</v>
      </c>
      <c r="H226" s="92" t="s">
        <v>1009</v>
      </c>
      <c r="I226" s="93" t="s">
        <v>1634</v>
      </c>
      <c r="J226" s="93">
        <v>0</v>
      </c>
      <c r="K226" s="93">
        <f t="shared" si="13"/>
        <v>2000</v>
      </c>
      <c r="L226" s="93">
        <v>0</v>
      </c>
      <c r="M226" s="93">
        <v>2000</v>
      </c>
      <c r="O226" s="92" t="s">
        <v>947</v>
      </c>
      <c r="P226" s="93" t="s">
        <v>1320</v>
      </c>
      <c r="Q226" s="93">
        <v>298524</v>
      </c>
      <c r="R226" s="93">
        <f t="shared" si="14"/>
        <v>870331</v>
      </c>
      <c r="S226" s="93">
        <v>94522</v>
      </c>
      <c r="T226" s="93">
        <v>775809</v>
      </c>
      <c r="V226" s="92" t="s">
        <v>961</v>
      </c>
      <c r="W226" s="93" t="s">
        <v>1323</v>
      </c>
      <c r="X226" s="93">
        <v>115851</v>
      </c>
      <c r="Y226" s="93">
        <f t="shared" si="15"/>
        <v>392110</v>
      </c>
      <c r="Z226" s="93">
        <v>99650</v>
      </c>
      <c r="AA226" s="93">
        <v>292460</v>
      </c>
    </row>
    <row r="227" spans="1:27" ht="15">
      <c r="A227" s="92" t="s">
        <v>973</v>
      </c>
      <c r="B227" s="93" t="s">
        <v>1326</v>
      </c>
      <c r="C227" s="93">
        <v>0</v>
      </c>
      <c r="D227" s="93">
        <f t="shared" si="12"/>
        <v>184000</v>
      </c>
      <c r="E227" s="93">
        <v>0</v>
      </c>
      <c r="F227" s="93">
        <v>184000</v>
      </c>
      <c r="H227" s="92" t="s">
        <v>1012</v>
      </c>
      <c r="I227" s="93" t="s">
        <v>1334</v>
      </c>
      <c r="J227" s="93">
        <v>0</v>
      </c>
      <c r="K227" s="93">
        <f t="shared" si="13"/>
        <v>14194</v>
      </c>
      <c r="L227" s="93">
        <v>0</v>
      </c>
      <c r="M227" s="93">
        <v>14194</v>
      </c>
      <c r="O227" s="92" t="s">
        <v>950</v>
      </c>
      <c r="P227" s="93" t="s">
        <v>1377</v>
      </c>
      <c r="Q227" s="93">
        <v>2519400</v>
      </c>
      <c r="R227" s="93">
        <f t="shared" si="14"/>
        <v>727304</v>
      </c>
      <c r="S227" s="93">
        <v>14000</v>
      </c>
      <c r="T227" s="93">
        <v>713304</v>
      </c>
      <c r="V227" s="92" t="s">
        <v>964</v>
      </c>
      <c r="W227" s="93" t="s">
        <v>1324</v>
      </c>
      <c r="X227" s="93">
        <v>14051204</v>
      </c>
      <c r="Y227" s="93">
        <f t="shared" si="15"/>
        <v>1120308</v>
      </c>
      <c r="Z227" s="93">
        <v>0</v>
      </c>
      <c r="AA227" s="93">
        <v>1120308</v>
      </c>
    </row>
    <row r="228" spans="1:27" ht="15">
      <c r="A228" s="92" t="s">
        <v>976</v>
      </c>
      <c r="B228" s="93" t="s">
        <v>1378</v>
      </c>
      <c r="C228" s="93">
        <v>0</v>
      </c>
      <c r="D228" s="93">
        <f t="shared" si="12"/>
        <v>126572</v>
      </c>
      <c r="E228" s="93">
        <v>79500</v>
      </c>
      <c r="F228" s="93">
        <v>47072</v>
      </c>
      <c r="H228" s="92" t="s">
        <v>1015</v>
      </c>
      <c r="I228" s="93" t="s">
        <v>1335</v>
      </c>
      <c r="J228" s="93">
        <v>0</v>
      </c>
      <c r="K228" s="93">
        <f t="shared" si="13"/>
        <v>63750</v>
      </c>
      <c r="L228" s="93">
        <v>0</v>
      </c>
      <c r="M228" s="93">
        <v>63750</v>
      </c>
      <c r="O228" s="92" t="s">
        <v>953</v>
      </c>
      <c r="P228" s="93" t="s">
        <v>1290</v>
      </c>
      <c r="Q228" s="93">
        <v>120050</v>
      </c>
      <c r="R228" s="93">
        <f t="shared" si="14"/>
        <v>206036</v>
      </c>
      <c r="S228" s="93">
        <v>0</v>
      </c>
      <c r="T228" s="93">
        <v>206036</v>
      </c>
      <c r="V228" s="92" t="s">
        <v>967</v>
      </c>
      <c r="W228" s="93" t="s">
        <v>1325</v>
      </c>
      <c r="X228" s="93">
        <v>4000</v>
      </c>
      <c r="Y228" s="93">
        <f t="shared" si="15"/>
        <v>19025</v>
      </c>
      <c r="Z228" s="93">
        <v>2800</v>
      </c>
      <c r="AA228" s="93">
        <v>16225</v>
      </c>
    </row>
    <row r="229" spans="1:27" ht="15">
      <c r="A229" s="92" t="s">
        <v>979</v>
      </c>
      <c r="B229" s="93" t="s">
        <v>1632</v>
      </c>
      <c r="C229" s="93">
        <v>0</v>
      </c>
      <c r="D229" s="93">
        <f t="shared" si="12"/>
        <v>249850</v>
      </c>
      <c r="E229" s="93">
        <v>50450</v>
      </c>
      <c r="F229" s="93">
        <v>199400</v>
      </c>
      <c r="H229" s="92" t="s">
        <v>1018</v>
      </c>
      <c r="I229" s="93" t="s">
        <v>1336</v>
      </c>
      <c r="J229" s="93">
        <v>0</v>
      </c>
      <c r="K229" s="93">
        <f t="shared" si="13"/>
        <v>1030476</v>
      </c>
      <c r="L229" s="93">
        <v>0</v>
      </c>
      <c r="M229" s="93">
        <v>1030476</v>
      </c>
      <c r="O229" s="92" t="s">
        <v>955</v>
      </c>
      <c r="P229" s="93" t="s">
        <v>1321</v>
      </c>
      <c r="Q229" s="93">
        <v>1914841</v>
      </c>
      <c r="R229" s="93">
        <f t="shared" si="14"/>
        <v>844500</v>
      </c>
      <c r="S229" s="93">
        <v>378128</v>
      </c>
      <c r="T229" s="93">
        <v>466372</v>
      </c>
      <c r="V229" s="92" t="s">
        <v>970</v>
      </c>
      <c r="W229" s="93" t="s">
        <v>1631</v>
      </c>
      <c r="X229" s="93">
        <v>0</v>
      </c>
      <c r="Y229" s="93">
        <f t="shared" si="15"/>
        <v>59500</v>
      </c>
      <c r="Z229" s="93">
        <v>0</v>
      </c>
      <c r="AA229" s="93">
        <v>59500</v>
      </c>
    </row>
    <row r="230" spans="1:27" ht="15">
      <c r="A230" s="92" t="s">
        <v>982</v>
      </c>
      <c r="B230" s="93" t="s">
        <v>1327</v>
      </c>
      <c r="C230" s="93">
        <v>50</v>
      </c>
      <c r="D230" s="93">
        <f t="shared" si="12"/>
        <v>0</v>
      </c>
      <c r="E230" s="93">
        <v>0</v>
      </c>
      <c r="F230" s="93">
        <v>0</v>
      </c>
      <c r="H230" s="92" t="s">
        <v>1021</v>
      </c>
      <c r="I230" s="93" t="s">
        <v>1337</v>
      </c>
      <c r="J230" s="93">
        <v>73000</v>
      </c>
      <c r="K230" s="93">
        <f t="shared" si="13"/>
        <v>3975108</v>
      </c>
      <c r="L230" s="93">
        <v>0</v>
      </c>
      <c r="M230" s="93">
        <v>3975108</v>
      </c>
      <c r="O230" s="92" t="s">
        <v>958</v>
      </c>
      <c r="P230" s="93" t="s">
        <v>1322</v>
      </c>
      <c r="Q230" s="93">
        <v>1674490</v>
      </c>
      <c r="R230" s="93">
        <f t="shared" si="14"/>
        <v>343063</v>
      </c>
      <c r="S230" s="93">
        <v>0</v>
      </c>
      <c r="T230" s="93">
        <v>343063</v>
      </c>
      <c r="V230" s="92" t="s">
        <v>973</v>
      </c>
      <c r="W230" s="93" t="s">
        <v>1326</v>
      </c>
      <c r="X230" s="93">
        <v>0</v>
      </c>
      <c r="Y230" s="93">
        <f t="shared" si="15"/>
        <v>86500</v>
      </c>
      <c r="Z230" s="93">
        <v>0</v>
      </c>
      <c r="AA230" s="93">
        <v>86500</v>
      </c>
    </row>
    <row r="231" spans="1:27" ht="15">
      <c r="A231" s="92" t="s">
        <v>985</v>
      </c>
      <c r="B231" s="93" t="s">
        <v>1207</v>
      </c>
      <c r="C231" s="93">
        <v>166220</v>
      </c>
      <c r="D231" s="93">
        <f t="shared" si="12"/>
        <v>1046014</v>
      </c>
      <c r="E231" s="93">
        <v>61400</v>
      </c>
      <c r="F231" s="93">
        <v>984614</v>
      </c>
      <c r="H231" s="92" t="s">
        <v>1024</v>
      </c>
      <c r="I231" s="93" t="s">
        <v>1338</v>
      </c>
      <c r="J231" s="93">
        <v>18328628</v>
      </c>
      <c r="K231" s="93">
        <f t="shared" si="13"/>
        <v>306675</v>
      </c>
      <c r="L231" s="93">
        <v>119310</v>
      </c>
      <c r="M231" s="93">
        <v>187365</v>
      </c>
      <c r="O231" s="92" t="s">
        <v>961</v>
      </c>
      <c r="P231" s="93" t="s">
        <v>1323</v>
      </c>
      <c r="Q231" s="93">
        <v>1291468</v>
      </c>
      <c r="R231" s="93">
        <f t="shared" si="14"/>
        <v>1041457</v>
      </c>
      <c r="S231" s="93">
        <v>303682</v>
      </c>
      <c r="T231" s="93">
        <v>737775</v>
      </c>
      <c r="V231" s="92" t="s">
        <v>976</v>
      </c>
      <c r="W231" s="93" t="s">
        <v>1378</v>
      </c>
      <c r="X231" s="93">
        <v>0</v>
      </c>
      <c r="Y231" s="93">
        <f t="shared" si="15"/>
        <v>33194</v>
      </c>
      <c r="Z231" s="93">
        <v>0</v>
      </c>
      <c r="AA231" s="93">
        <v>33194</v>
      </c>
    </row>
    <row r="232" spans="1:27" ht="15">
      <c r="A232" s="92" t="s">
        <v>987</v>
      </c>
      <c r="B232" s="93" t="s">
        <v>1633</v>
      </c>
      <c r="C232" s="93">
        <v>0</v>
      </c>
      <c r="D232" s="93">
        <f t="shared" si="12"/>
        <v>108650</v>
      </c>
      <c r="E232" s="93">
        <v>0</v>
      </c>
      <c r="F232" s="93">
        <v>108650</v>
      </c>
      <c r="H232" s="92" t="s">
        <v>1027</v>
      </c>
      <c r="I232" s="93" t="s">
        <v>1339</v>
      </c>
      <c r="J232" s="93">
        <v>0</v>
      </c>
      <c r="K232" s="93">
        <f t="shared" si="13"/>
        <v>311097</v>
      </c>
      <c r="L232" s="93">
        <v>2500</v>
      </c>
      <c r="M232" s="93">
        <v>308597</v>
      </c>
      <c r="O232" s="92" t="s">
        <v>964</v>
      </c>
      <c r="P232" s="93" t="s">
        <v>1324</v>
      </c>
      <c r="Q232" s="93">
        <v>1374677</v>
      </c>
      <c r="R232" s="93">
        <f t="shared" si="14"/>
        <v>1017812</v>
      </c>
      <c r="S232" s="93">
        <v>143450</v>
      </c>
      <c r="T232" s="93">
        <v>874362</v>
      </c>
      <c r="V232" s="92" t="s">
        <v>979</v>
      </c>
      <c r="W232" s="93" t="s">
        <v>1632</v>
      </c>
      <c r="X232" s="93">
        <v>59885</v>
      </c>
      <c r="Y232" s="93">
        <f t="shared" si="15"/>
        <v>21500</v>
      </c>
      <c r="Z232" s="93">
        <v>0</v>
      </c>
      <c r="AA232" s="93">
        <v>21500</v>
      </c>
    </row>
    <row r="233" spans="1:27" ht="15">
      <c r="A233" s="92" t="s">
        <v>990</v>
      </c>
      <c r="B233" s="93" t="s">
        <v>1328</v>
      </c>
      <c r="C233" s="93">
        <v>0</v>
      </c>
      <c r="D233" s="93">
        <f t="shared" si="12"/>
        <v>246084</v>
      </c>
      <c r="E233" s="93">
        <v>0</v>
      </c>
      <c r="F233" s="93">
        <v>246084</v>
      </c>
      <c r="H233" s="92" t="s">
        <v>1030</v>
      </c>
      <c r="I233" s="93" t="s">
        <v>1340</v>
      </c>
      <c r="J233" s="93">
        <v>0</v>
      </c>
      <c r="K233" s="93">
        <f t="shared" si="13"/>
        <v>2274668</v>
      </c>
      <c r="L233" s="93">
        <v>0</v>
      </c>
      <c r="M233" s="93">
        <v>2274668</v>
      </c>
      <c r="O233" s="92" t="s">
        <v>967</v>
      </c>
      <c r="P233" s="93" t="s">
        <v>1325</v>
      </c>
      <c r="Q233" s="93">
        <v>0</v>
      </c>
      <c r="R233" s="93">
        <f t="shared" si="14"/>
        <v>88945</v>
      </c>
      <c r="S233" s="93">
        <v>0</v>
      </c>
      <c r="T233" s="93">
        <v>88945</v>
      </c>
      <c r="V233" s="92" t="s">
        <v>982</v>
      </c>
      <c r="W233" s="93" t="s">
        <v>1327</v>
      </c>
      <c r="X233" s="93">
        <v>0</v>
      </c>
      <c r="Y233" s="93">
        <f t="shared" si="15"/>
        <v>204996</v>
      </c>
      <c r="Z233" s="93">
        <v>0</v>
      </c>
      <c r="AA233" s="93">
        <v>204996</v>
      </c>
    </row>
    <row r="234" spans="1:27" ht="15">
      <c r="A234" s="92" t="s">
        <v>993</v>
      </c>
      <c r="B234" s="93" t="s">
        <v>1329</v>
      </c>
      <c r="C234" s="93">
        <v>0</v>
      </c>
      <c r="D234" s="93">
        <f t="shared" si="12"/>
        <v>19521</v>
      </c>
      <c r="E234" s="93">
        <v>0</v>
      </c>
      <c r="F234" s="93">
        <v>19521</v>
      </c>
      <c r="H234" s="92" t="s">
        <v>1033</v>
      </c>
      <c r="I234" s="93" t="s">
        <v>1341</v>
      </c>
      <c r="J234" s="93">
        <v>65000</v>
      </c>
      <c r="K234" s="93">
        <f t="shared" si="13"/>
        <v>430511</v>
      </c>
      <c r="L234" s="93">
        <v>0</v>
      </c>
      <c r="M234" s="93">
        <v>430511</v>
      </c>
      <c r="O234" s="92" t="s">
        <v>970</v>
      </c>
      <c r="P234" s="93" t="s">
        <v>1631</v>
      </c>
      <c r="Q234" s="93">
        <v>0</v>
      </c>
      <c r="R234" s="93">
        <f t="shared" si="14"/>
        <v>30350</v>
      </c>
      <c r="S234" s="93">
        <v>0</v>
      </c>
      <c r="T234" s="93">
        <v>30350</v>
      </c>
      <c r="V234" s="92" t="s">
        <v>985</v>
      </c>
      <c r="W234" s="93" t="s">
        <v>1207</v>
      </c>
      <c r="X234" s="93">
        <v>824000</v>
      </c>
      <c r="Y234" s="93">
        <f t="shared" si="15"/>
        <v>1459950</v>
      </c>
      <c r="Z234" s="93">
        <v>25400</v>
      </c>
      <c r="AA234" s="93">
        <v>1434550</v>
      </c>
    </row>
    <row r="235" spans="1:27" ht="15">
      <c r="A235" s="92" t="s">
        <v>996</v>
      </c>
      <c r="B235" s="93" t="s">
        <v>1330</v>
      </c>
      <c r="C235" s="93">
        <v>385</v>
      </c>
      <c r="D235" s="93">
        <f t="shared" si="12"/>
        <v>59924</v>
      </c>
      <c r="E235" s="93">
        <v>0</v>
      </c>
      <c r="F235" s="93">
        <v>59924</v>
      </c>
      <c r="H235" s="92" t="s">
        <v>1036</v>
      </c>
      <c r="I235" s="93" t="s">
        <v>1379</v>
      </c>
      <c r="J235" s="93">
        <v>0</v>
      </c>
      <c r="K235" s="93">
        <f t="shared" si="13"/>
        <v>128106</v>
      </c>
      <c r="L235" s="93">
        <v>0</v>
      </c>
      <c r="M235" s="93">
        <v>128106</v>
      </c>
      <c r="O235" s="92" t="s">
        <v>973</v>
      </c>
      <c r="P235" s="93" t="s">
        <v>1326</v>
      </c>
      <c r="Q235" s="93">
        <v>0</v>
      </c>
      <c r="R235" s="93">
        <f t="shared" si="14"/>
        <v>410000</v>
      </c>
      <c r="S235" s="93">
        <v>0</v>
      </c>
      <c r="T235" s="93">
        <v>410000</v>
      </c>
      <c r="V235" s="92" t="s">
        <v>987</v>
      </c>
      <c r="W235" s="93" t="s">
        <v>1633</v>
      </c>
      <c r="X235" s="93">
        <v>0</v>
      </c>
      <c r="Y235" s="93">
        <f t="shared" si="15"/>
        <v>44647</v>
      </c>
      <c r="Z235" s="93">
        <v>0</v>
      </c>
      <c r="AA235" s="93">
        <v>44647</v>
      </c>
    </row>
    <row r="236" spans="1:27" ht="15">
      <c r="A236" s="92" t="s">
        <v>999</v>
      </c>
      <c r="B236" s="93" t="s">
        <v>1331</v>
      </c>
      <c r="C236" s="93">
        <v>0</v>
      </c>
      <c r="D236" s="93">
        <f t="shared" si="12"/>
        <v>79187</v>
      </c>
      <c r="E236" s="93">
        <v>57447</v>
      </c>
      <c r="F236" s="93">
        <v>21740</v>
      </c>
      <c r="H236" s="92" t="s">
        <v>1039</v>
      </c>
      <c r="I236" s="93" t="s">
        <v>1342</v>
      </c>
      <c r="J236" s="93">
        <v>0</v>
      </c>
      <c r="K236" s="93">
        <f t="shared" si="13"/>
        <v>338153</v>
      </c>
      <c r="L236" s="93">
        <v>0</v>
      </c>
      <c r="M236" s="93">
        <v>338153</v>
      </c>
      <c r="O236" s="92" t="s">
        <v>976</v>
      </c>
      <c r="P236" s="93" t="s">
        <v>1378</v>
      </c>
      <c r="Q236" s="93">
        <v>3996</v>
      </c>
      <c r="R236" s="93">
        <f t="shared" si="14"/>
        <v>394512</v>
      </c>
      <c r="S236" s="93">
        <v>81500</v>
      </c>
      <c r="T236" s="93">
        <v>313012</v>
      </c>
      <c r="V236" s="92" t="s">
        <v>990</v>
      </c>
      <c r="W236" s="93" t="s">
        <v>1328</v>
      </c>
      <c r="X236" s="93">
        <v>65000</v>
      </c>
      <c r="Y236" s="93">
        <f t="shared" si="15"/>
        <v>1724546</v>
      </c>
      <c r="Z236" s="93">
        <v>118545</v>
      </c>
      <c r="AA236" s="93">
        <v>1606001</v>
      </c>
    </row>
    <row r="237" spans="1:27" ht="15">
      <c r="A237" s="92" t="s">
        <v>1002</v>
      </c>
      <c r="B237" s="93" t="s">
        <v>1332</v>
      </c>
      <c r="C237" s="93">
        <v>432700</v>
      </c>
      <c r="D237" s="93">
        <f t="shared" si="12"/>
        <v>0</v>
      </c>
      <c r="E237" s="93">
        <v>0</v>
      </c>
      <c r="F237" s="93">
        <v>0</v>
      </c>
      <c r="H237" s="92" t="s">
        <v>1043</v>
      </c>
      <c r="I237" s="93" t="s">
        <v>1343</v>
      </c>
      <c r="J237" s="93">
        <v>10560</v>
      </c>
      <c r="K237" s="93">
        <f t="shared" si="13"/>
        <v>29100</v>
      </c>
      <c r="L237" s="93">
        <v>0</v>
      </c>
      <c r="M237" s="93">
        <v>29100</v>
      </c>
      <c r="O237" s="92" t="s">
        <v>979</v>
      </c>
      <c r="P237" s="93" t="s">
        <v>1632</v>
      </c>
      <c r="Q237" s="93">
        <v>550150</v>
      </c>
      <c r="R237" s="93">
        <f t="shared" si="14"/>
        <v>439644</v>
      </c>
      <c r="S237" s="93">
        <v>81250</v>
      </c>
      <c r="T237" s="93">
        <v>358394</v>
      </c>
      <c r="V237" s="92" t="s">
        <v>993</v>
      </c>
      <c r="W237" s="93" t="s">
        <v>1329</v>
      </c>
      <c r="X237" s="93">
        <v>0</v>
      </c>
      <c r="Y237" s="93">
        <f t="shared" si="15"/>
        <v>551199</v>
      </c>
      <c r="Z237" s="93">
        <v>0</v>
      </c>
      <c r="AA237" s="93">
        <v>551199</v>
      </c>
    </row>
    <row r="238" spans="1:27" ht="15">
      <c r="A238" s="92" t="s">
        <v>1006</v>
      </c>
      <c r="B238" s="93" t="s">
        <v>1333</v>
      </c>
      <c r="C238" s="93">
        <v>0</v>
      </c>
      <c r="D238" s="93">
        <f t="shared" si="12"/>
        <v>956922</v>
      </c>
      <c r="E238" s="93">
        <v>0</v>
      </c>
      <c r="F238" s="93">
        <v>956922</v>
      </c>
      <c r="H238" s="92" t="s">
        <v>1046</v>
      </c>
      <c r="I238" s="93" t="s">
        <v>1344</v>
      </c>
      <c r="J238" s="93">
        <v>0</v>
      </c>
      <c r="K238" s="93">
        <f t="shared" si="13"/>
        <v>9578</v>
      </c>
      <c r="L238" s="93">
        <v>0</v>
      </c>
      <c r="M238" s="93">
        <v>9578</v>
      </c>
      <c r="O238" s="92" t="s">
        <v>982</v>
      </c>
      <c r="P238" s="93" t="s">
        <v>1327</v>
      </c>
      <c r="Q238" s="93">
        <v>105580</v>
      </c>
      <c r="R238" s="93">
        <f t="shared" si="14"/>
        <v>10475</v>
      </c>
      <c r="S238" s="93">
        <v>0</v>
      </c>
      <c r="T238" s="93">
        <v>10475</v>
      </c>
      <c r="V238" s="92" t="s">
        <v>996</v>
      </c>
      <c r="W238" s="93" t="s">
        <v>1330</v>
      </c>
      <c r="X238" s="93">
        <v>7000</v>
      </c>
      <c r="Y238" s="93">
        <f t="shared" si="15"/>
        <v>742081</v>
      </c>
      <c r="Z238" s="93">
        <v>0</v>
      </c>
      <c r="AA238" s="93">
        <v>742081</v>
      </c>
    </row>
    <row r="239" spans="1:27" ht="15">
      <c r="A239" s="92" t="s">
        <v>1009</v>
      </c>
      <c r="B239" s="93" t="s">
        <v>1634</v>
      </c>
      <c r="C239" s="93">
        <v>0</v>
      </c>
      <c r="D239" s="93">
        <f t="shared" si="12"/>
        <v>20440</v>
      </c>
      <c r="E239" s="93">
        <v>0</v>
      </c>
      <c r="F239" s="93">
        <v>20440</v>
      </c>
      <c r="H239" s="92" t="s">
        <v>1052</v>
      </c>
      <c r="I239" s="93" t="s">
        <v>1345</v>
      </c>
      <c r="J239" s="93">
        <v>0</v>
      </c>
      <c r="K239" s="93">
        <f t="shared" si="13"/>
        <v>18550</v>
      </c>
      <c r="L239" s="93">
        <v>0</v>
      </c>
      <c r="M239" s="93">
        <v>18550</v>
      </c>
      <c r="O239" s="92" t="s">
        <v>985</v>
      </c>
      <c r="P239" s="93" t="s">
        <v>1207</v>
      </c>
      <c r="Q239" s="93">
        <v>166220</v>
      </c>
      <c r="R239" s="93">
        <f t="shared" si="14"/>
        <v>3450243</v>
      </c>
      <c r="S239" s="93">
        <v>228045</v>
      </c>
      <c r="T239" s="93">
        <v>3222198</v>
      </c>
      <c r="V239" s="92" t="s">
        <v>999</v>
      </c>
      <c r="W239" s="93" t="s">
        <v>1331</v>
      </c>
      <c r="X239" s="93">
        <v>12200</v>
      </c>
      <c r="Y239" s="93">
        <f t="shared" si="15"/>
        <v>228031</v>
      </c>
      <c r="Z239" s="93">
        <v>0</v>
      </c>
      <c r="AA239" s="93">
        <v>228031</v>
      </c>
    </row>
    <row r="240" spans="1:27" ht="15">
      <c r="A240" s="92" t="s">
        <v>1012</v>
      </c>
      <c r="B240" s="93" t="s">
        <v>1334</v>
      </c>
      <c r="C240" s="93">
        <v>0</v>
      </c>
      <c r="D240" s="93">
        <f t="shared" si="12"/>
        <v>43550</v>
      </c>
      <c r="E240" s="93">
        <v>0</v>
      </c>
      <c r="F240" s="93">
        <v>43550</v>
      </c>
      <c r="H240" s="92" t="s">
        <v>1055</v>
      </c>
      <c r="I240" s="93" t="s">
        <v>1346</v>
      </c>
      <c r="J240" s="93">
        <v>0</v>
      </c>
      <c r="K240" s="93">
        <f t="shared" si="13"/>
        <v>7725</v>
      </c>
      <c r="L240" s="93">
        <v>0</v>
      </c>
      <c r="M240" s="93">
        <v>7725</v>
      </c>
      <c r="O240" s="92" t="s">
        <v>987</v>
      </c>
      <c r="P240" s="93" t="s">
        <v>1633</v>
      </c>
      <c r="Q240" s="93">
        <v>0</v>
      </c>
      <c r="R240" s="93">
        <f t="shared" si="14"/>
        <v>248155</v>
      </c>
      <c r="S240" s="93">
        <v>44000</v>
      </c>
      <c r="T240" s="93">
        <v>204155</v>
      </c>
      <c r="V240" s="92" t="s">
        <v>1002</v>
      </c>
      <c r="W240" s="93" t="s">
        <v>1332</v>
      </c>
      <c r="X240" s="93">
        <v>32901</v>
      </c>
      <c r="Y240" s="93">
        <f t="shared" si="15"/>
        <v>1056607</v>
      </c>
      <c r="Z240" s="93">
        <v>10000</v>
      </c>
      <c r="AA240" s="93">
        <v>1046607</v>
      </c>
    </row>
    <row r="241" spans="1:27" ht="15">
      <c r="A241" s="92" t="s">
        <v>1015</v>
      </c>
      <c r="B241" s="93" t="s">
        <v>1335</v>
      </c>
      <c r="C241" s="93">
        <v>0</v>
      </c>
      <c r="D241" s="93">
        <f t="shared" si="12"/>
        <v>45880</v>
      </c>
      <c r="E241" s="93">
        <v>0</v>
      </c>
      <c r="F241" s="93">
        <v>45880</v>
      </c>
      <c r="H241" s="92" t="s">
        <v>1058</v>
      </c>
      <c r="I241" s="93" t="s">
        <v>1347</v>
      </c>
      <c r="J241" s="93">
        <v>0</v>
      </c>
      <c r="K241" s="93">
        <f t="shared" si="13"/>
        <v>83345</v>
      </c>
      <c r="L241" s="93">
        <v>0</v>
      </c>
      <c r="M241" s="93">
        <v>83345</v>
      </c>
      <c r="O241" s="92" t="s">
        <v>990</v>
      </c>
      <c r="P241" s="93" t="s">
        <v>1328</v>
      </c>
      <c r="Q241" s="93">
        <v>0</v>
      </c>
      <c r="R241" s="93">
        <f t="shared" si="14"/>
        <v>941928</v>
      </c>
      <c r="S241" s="93">
        <v>24775</v>
      </c>
      <c r="T241" s="93">
        <v>917153</v>
      </c>
      <c r="V241" s="92" t="s">
        <v>1006</v>
      </c>
      <c r="W241" s="93" t="s">
        <v>1333</v>
      </c>
      <c r="X241" s="93">
        <v>10338228</v>
      </c>
      <c r="Y241" s="93">
        <f t="shared" si="15"/>
        <v>10159168</v>
      </c>
      <c r="Z241" s="93">
        <v>0</v>
      </c>
      <c r="AA241" s="93">
        <v>10159168</v>
      </c>
    </row>
    <row r="242" spans="1:27" ht="15">
      <c r="A242" s="92" t="s">
        <v>1018</v>
      </c>
      <c r="B242" s="93" t="s">
        <v>1336</v>
      </c>
      <c r="C242" s="93">
        <v>163000</v>
      </c>
      <c r="D242" s="93">
        <f t="shared" si="12"/>
        <v>2111607</v>
      </c>
      <c r="E242" s="93">
        <v>38050</v>
      </c>
      <c r="F242" s="93">
        <v>2073557</v>
      </c>
      <c r="H242" s="92" t="s">
        <v>1061</v>
      </c>
      <c r="I242" s="93" t="s">
        <v>1348</v>
      </c>
      <c r="J242" s="93">
        <v>14750</v>
      </c>
      <c r="K242" s="93">
        <f t="shared" si="13"/>
        <v>23911</v>
      </c>
      <c r="L242" s="93">
        <v>0</v>
      </c>
      <c r="M242" s="93">
        <v>23911</v>
      </c>
      <c r="O242" s="92" t="s">
        <v>993</v>
      </c>
      <c r="P242" s="93" t="s">
        <v>1329</v>
      </c>
      <c r="Q242" s="93">
        <v>0</v>
      </c>
      <c r="R242" s="93">
        <f t="shared" si="14"/>
        <v>137710</v>
      </c>
      <c r="S242" s="93">
        <v>33500</v>
      </c>
      <c r="T242" s="93">
        <v>104210</v>
      </c>
      <c r="V242" s="92" t="s">
        <v>1009</v>
      </c>
      <c r="W242" s="93" t="s">
        <v>1634</v>
      </c>
      <c r="X242" s="93">
        <v>0</v>
      </c>
      <c r="Y242" s="93">
        <f t="shared" si="15"/>
        <v>2000</v>
      </c>
      <c r="Z242" s="93">
        <v>0</v>
      </c>
      <c r="AA242" s="93">
        <v>2000</v>
      </c>
    </row>
    <row r="243" spans="1:27" ht="15">
      <c r="A243" s="92" t="s">
        <v>1021</v>
      </c>
      <c r="B243" s="93" t="s">
        <v>1337</v>
      </c>
      <c r="C243" s="93">
        <v>5236103</v>
      </c>
      <c r="D243" s="93">
        <f t="shared" si="12"/>
        <v>3481072</v>
      </c>
      <c r="E243" s="93">
        <v>0</v>
      </c>
      <c r="F243" s="93">
        <v>3481072</v>
      </c>
      <c r="H243" s="92" t="s">
        <v>1064</v>
      </c>
      <c r="I243" s="93" t="s">
        <v>1349</v>
      </c>
      <c r="J243" s="93">
        <v>12401</v>
      </c>
      <c r="K243" s="93">
        <f t="shared" si="13"/>
        <v>13360</v>
      </c>
      <c r="L243" s="93">
        <v>0</v>
      </c>
      <c r="M243" s="93">
        <v>13360</v>
      </c>
      <c r="O243" s="92" t="s">
        <v>996</v>
      </c>
      <c r="P243" s="93" t="s">
        <v>1330</v>
      </c>
      <c r="Q243" s="93">
        <v>385</v>
      </c>
      <c r="R243" s="93">
        <f t="shared" si="14"/>
        <v>491634</v>
      </c>
      <c r="S243" s="93">
        <v>10800</v>
      </c>
      <c r="T243" s="93">
        <v>480834</v>
      </c>
      <c r="V243" s="92" t="s">
        <v>1012</v>
      </c>
      <c r="W243" s="93" t="s">
        <v>1334</v>
      </c>
      <c r="X243" s="93">
        <v>0</v>
      </c>
      <c r="Y243" s="93">
        <f t="shared" si="15"/>
        <v>88647</v>
      </c>
      <c r="Z243" s="93">
        <v>0</v>
      </c>
      <c r="AA243" s="93">
        <v>88647</v>
      </c>
    </row>
    <row r="244" spans="1:27" ht="15">
      <c r="A244" s="92" t="s">
        <v>1024</v>
      </c>
      <c r="B244" s="93" t="s">
        <v>1338</v>
      </c>
      <c r="C244" s="93">
        <v>0</v>
      </c>
      <c r="D244" s="93">
        <f t="shared" si="12"/>
        <v>368470</v>
      </c>
      <c r="E244" s="93">
        <v>0</v>
      </c>
      <c r="F244" s="93">
        <v>368470</v>
      </c>
      <c r="H244" s="92" t="s">
        <v>1067</v>
      </c>
      <c r="I244" s="93" t="s">
        <v>1350</v>
      </c>
      <c r="J244" s="93">
        <v>0</v>
      </c>
      <c r="K244" s="93">
        <f t="shared" si="13"/>
        <v>152830</v>
      </c>
      <c r="L244" s="93">
        <v>0</v>
      </c>
      <c r="M244" s="93">
        <v>152830</v>
      </c>
      <c r="O244" s="92" t="s">
        <v>999</v>
      </c>
      <c r="P244" s="93" t="s">
        <v>1331</v>
      </c>
      <c r="Q244" s="93">
        <v>0</v>
      </c>
      <c r="R244" s="93">
        <f t="shared" si="14"/>
        <v>178587</v>
      </c>
      <c r="S244" s="93">
        <v>57447</v>
      </c>
      <c r="T244" s="93">
        <v>121140</v>
      </c>
      <c r="V244" s="92" t="s">
        <v>1015</v>
      </c>
      <c r="W244" s="93" t="s">
        <v>1335</v>
      </c>
      <c r="X244" s="93">
        <v>0</v>
      </c>
      <c r="Y244" s="93">
        <f t="shared" si="15"/>
        <v>472916</v>
      </c>
      <c r="Z244" s="93">
        <v>0</v>
      </c>
      <c r="AA244" s="93">
        <v>472916</v>
      </c>
    </row>
    <row r="245" spans="1:27" ht="15">
      <c r="A245" s="92" t="s">
        <v>1027</v>
      </c>
      <c r="B245" s="93" t="s">
        <v>1339</v>
      </c>
      <c r="C245" s="93">
        <v>0</v>
      </c>
      <c r="D245" s="93">
        <f t="shared" si="12"/>
        <v>368615</v>
      </c>
      <c r="E245" s="93">
        <v>0</v>
      </c>
      <c r="F245" s="93">
        <v>368615</v>
      </c>
      <c r="H245" s="92" t="s">
        <v>1072</v>
      </c>
      <c r="I245" s="93" t="s">
        <v>1320</v>
      </c>
      <c r="J245" s="93">
        <v>0</v>
      </c>
      <c r="K245" s="93">
        <f t="shared" si="13"/>
        <v>97110</v>
      </c>
      <c r="L245" s="93">
        <v>0</v>
      </c>
      <c r="M245" s="93">
        <v>97110</v>
      </c>
      <c r="O245" s="92" t="s">
        <v>1002</v>
      </c>
      <c r="P245" s="93" t="s">
        <v>1332</v>
      </c>
      <c r="Q245" s="93">
        <v>4036750</v>
      </c>
      <c r="R245" s="93">
        <f t="shared" si="14"/>
        <v>232300</v>
      </c>
      <c r="S245" s="93">
        <v>232300</v>
      </c>
      <c r="T245" s="93">
        <v>0</v>
      </c>
      <c r="V245" s="92" t="s">
        <v>1018</v>
      </c>
      <c r="W245" s="93" t="s">
        <v>1336</v>
      </c>
      <c r="X245" s="93">
        <v>0</v>
      </c>
      <c r="Y245" s="93">
        <f t="shared" si="15"/>
        <v>4858219</v>
      </c>
      <c r="Z245" s="93">
        <v>0</v>
      </c>
      <c r="AA245" s="93">
        <v>4858219</v>
      </c>
    </row>
    <row r="246" spans="1:27" ht="15">
      <c r="A246" s="92" t="s">
        <v>1030</v>
      </c>
      <c r="B246" s="93" t="s">
        <v>1340</v>
      </c>
      <c r="C246" s="93">
        <v>7333000</v>
      </c>
      <c r="D246" s="93">
        <f t="shared" si="12"/>
        <v>1717227</v>
      </c>
      <c r="E246" s="93">
        <v>61401</v>
      </c>
      <c r="F246" s="93">
        <v>1655826</v>
      </c>
      <c r="H246" s="92" t="s">
        <v>1074</v>
      </c>
      <c r="I246" s="93" t="s">
        <v>1351</v>
      </c>
      <c r="J246" s="93">
        <v>4500</v>
      </c>
      <c r="K246" s="93">
        <f t="shared" si="13"/>
        <v>3701</v>
      </c>
      <c r="L246" s="93">
        <v>0</v>
      </c>
      <c r="M246" s="93">
        <v>3701</v>
      </c>
      <c r="O246" s="92" t="s">
        <v>1006</v>
      </c>
      <c r="P246" s="93" t="s">
        <v>1333</v>
      </c>
      <c r="Q246" s="93">
        <v>629700</v>
      </c>
      <c r="R246" s="93">
        <f t="shared" si="14"/>
        <v>3402347</v>
      </c>
      <c r="S246" s="93">
        <v>1200</v>
      </c>
      <c r="T246" s="93">
        <v>3401147</v>
      </c>
      <c r="V246" s="92" t="s">
        <v>1021</v>
      </c>
      <c r="W246" s="93" t="s">
        <v>1337</v>
      </c>
      <c r="X246" s="93">
        <v>2012847</v>
      </c>
      <c r="Y246" s="93">
        <f t="shared" si="15"/>
        <v>19372754</v>
      </c>
      <c r="Z246" s="93">
        <v>0</v>
      </c>
      <c r="AA246" s="93">
        <v>19372754</v>
      </c>
    </row>
    <row r="247" spans="1:27" ht="15">
      <c r="A247" s="92" t="s">
        <v>1033</v>
      </c>
      <c r="B247" s="93" t="s">
        <v>1341</v>
      </c>
      <c r="C247" s="93">
        <v>0</v>
      </c>
      <c r="D247" s="93">
        <f t="shared" si="12"/>
        <v>732967</v>
      </c>
      <c r="E247" s="93">
        <v>0</v>
      </c>
      <c r="F247" s="93">
        <v>732967</v>
      </c>
      <c r="H247" s="92" t="s">
        <v>1080</v>
      </c>
      <c r="I247" s="93" t="s">
        <v>1353</v>
      </c>
      <c r="J247" s="93">
        <v>0</v>
      </c>
      <c r="K247" s="93">
        <f t="shared" si="13"/>
        <v>21850</v>
      </c>
      <c r="L247" s="93">
        <v>0</v>
      </c>
      <c r="M247" s="93">
        <v>21850</v>
      </c>
      <c r="O247" s="92" t="s">
        <v>1009</v>
      </c>
      <c r="P247" s="93" t="s">
        <v>1634</v>
      </c>
      <c r="Q247" s="93">
        <v>0</v>
      </c>
      <c r="R247" s="93">
        <f t="shared" si="14"/>
        <v>49190</v>
      </c>
      <c r="S247" s="93">
        <v>0</v>
      </c>
      <c r="T247" s="93">
        <v>49190</v>
      </c>
      <c r="V247" s="92" t="s">
        <v>1024</v>
      </c>
      <c r="W247" s="93" t="s">
        <v>1338</v>
      </c>
      <c r="X247" s="93">
        <v>19298385</v>
      </c>
      <c r="Y247" s="93">
        <f t="shared" si="15"/>
        <v>1090693</v>
      </c>
      <c r="Z247" s="93">
        <v>119310</v>
      </c>
      <c r="AA247" s="93">
        <v>971383</v>
      </c>
    </row>
    <row r="248" spans="1:27" ht="15">
      <c r="A248" s="92" t="s">
        <v>1036</v>
      </c>
      <c r="B248" s="93" t="s">
        <v>1379</v>
      </c>
      <c r="C248" s="93">
        <v>12001</v>
      </c>
      <c r="D248" s="93">
        <f t="shared" si="12"/>
        <v>406498</v>
      </c>
      <c r="E248" s="93">
        <v>0</v>
      </c>
      <c r="F248" s="93">
        <v>406498</v>
      </c>
      <c r="H248" s="92" t="s">
        <v>1086</v>
      </c>
      <c r="I248" s="93" t="s">
        <v>1354</v>
      </c>
      <c r="J248" s="93">
        <v>62320</v>
      </c>
      <c r="K248" s="93">
        <f t="shared" si="13"/>
        <v>52960</v>
      </c>
      <c r="L248" s="93">
        <v>5366</v>
      </c>
      <c r="M248" s="93">
        <v>47594</v>
      </c>
      <c r="O248" s="92" t="s">
        <v>1012</v>
      </c>
      <c r="P248" s="93" t="s">
        <v>1334</v>
      </c>
      <c r="Q248" s="93">
        <v>230000</v>
      </c>
      <c r="R248" s="93">
        <f t="shared" si="14"/>
        <v>257240</v>
      </c>
      <c r="S248" s="93">
        <v>0</v>
      </c>
      <c r="T248" s="93">
        <v>257240</v>
      </c>
      <c r="V248" s="92" t="s">
        <v>1027</v>
      </c>
      <c r="W248" s="93" t="s">
        <v>1339</v>
      </c>
      <c r="X248" s="93">
        <v>20000</v>
      </c>
      <c r="Y248" s="93">
        <f t="shared" si="15"/>
        <v>5342036</v>
      </c>
      <c r="Z248" s="93">
        <v>14000</v>
      </c>
      <c r="AA248" s="93">
        <v>5328036</v>
      </c>
    </row>
    <row r="249" spans="1:27" ht="15">
      <c r="A249" s="92" t="s">
        <v>1039</v>
      </c>
      <c r="B249" s="93" t="s">
        <v>1342</v>
      </c>
      <c r="C249" s="93">
        <v>1374000</v>
      </c>
      <c r="D249" s="93">
        <f t="shared" si="12"/>
        <v>283925</v>
      </c>
      <c r="E249" s="93">
        <v>0</v>
      </c>
      <c r="F249" s="93">
        <v>283925</v>
      </c>
      <c r="H249" s="92" t="s">
        <v>1089</v>
      </c>
      <c r="I249" s="93" t="s">
        <v>1355</v>
      </c>
      <c r="J249" s="93">
        <v>271000</v>
      </c>
      <c r="K249" s="93">
        <f t="shared" si="13"/>
        <v>125805</v>
      </c>
      <c r="L249" s="93">
        <v>0</v>
      </c>
      <c r="M249" s="93">
        <v>125805</v>
      </c>
      <c r="O249" s="92" t="s">
        <v>1015</v>
      </c>
      <c r="P249" s="93" t="s">
        <v>1335</v>
      </c>
      <c r="Q249" s="93">
        <v>1080702</v>
      </c>
      <c r="R249" s="93">
        <f t="shared" si="14"/>
        <v>324115</v>
      </c>
      <c r="S249" s="93">
        <v>0</v>
      </c>
      <c r="T249" s="93">
        <v>324115</v>
      </c>
      <c r="V249" s="92" t="s">
        <v>1030</v>
      </c>
      <c r="W249" s="93" t="s">
        <v>1340</v>
      </c>
      <c r="X249" s="93">
        <v>0</v>
      </c>
      <c r="Y249" s="93">
        <f t="shared" si="15"/>
        <v>20658812</v>
      </c>
      <c r="Z249" s="93">
        <v>0</v>
      </c>
      <c r="AA249" s="93">
        <v>20658812</v>
      </c>
    </row>
    <row r="250" spans="1:27" ht="15">
      <c r="A250" s="92" t="s">
        <v>1043</v>
      </c>
      <c r="B250" s="93" t="s">
        <v>1343</v>
      </c>
      <c r="C250" s="93">
        <v>191101</v>
      </c>
      <c r="D250" s="93">
        <f t="shared" si="12"/>
        <v>120072</v>
      </c>
      <c r="E250" s="93">
        <v>0</v>
      </c>
      <c r="F250" s="93">
        <v>120072</v>
      </c>
      <c r="H250" s="92" t="s">
        <v>1092</v>
      </c>
      <c r="I250" s="93" t="s">
        <v>1356</v>
      </c>
      <c r="J250" s="93">
        <v>0</v>
      </c>
      <c r="K250" s="93">
        <f t="shared" si="13"/>
        <v>29900</v>
      </c>
      <c r="L250" s="93">
        <v>0</v>
      </c>
      <c r="M250" s="93">
        <v>29900</v>
      </c>
      <c r="O250" s="92" t="s">
        <v>1018</v>
      </c>
      <c r="P250" s="93" t="s">
        <v>1336</v>
      </c>
      <c r="Q250" s="93">
        <v>77854200</v>
      </c>
      <c r="R250" s="93">
        <f t="shared" si="14"/>
        <v>8150352</v>
      </c>
      <c r="S250" s="93">
        <v>94150</v>
      </c>
      <c r="T250" s="93">
        <v>8056202</v>
      </c>
      <c r="V250" s="92" t="s">
        <v>1033</v>
      </c>
      <c r="W250" s="93" t="s">
        <v>1341</v>
      </c>
      <c r="X250" s="93">
        <v>120000</v>
      </c>
      <c r="Y250" s="93">
        <f t="shared" si="15"/>
        <v>1460614</v>
      </c>
      <c r="Z250" s="93">
        <v>44000</v>
      </c>
      <c r="AA250" s="93">
        <v>1416614</v>
      </c>
    </row>
    <row r="251" spans="1:27" ht="15">
      <c r="A251" s="92" t="s">
        <v>1046</v>
      </c>
      <c r="B251" s="93" t="s">
        <v>1344</v>
      </c>
      <c r="C251" s="93">
        <v>0</v>
      </c>
      <c r="D251" s="93">
        <f t="shared" si="12"/>
        <v>192659</v>
      </c>
      <c r="E251" s="93">
        <v>125600</v>
      </c>
      <c r="F251" s="93">
        <v>67059</v>
      </c>
      <c r="H251" s="92" t="s">
        <v>1095</v>
      </c>
      <c r="I251" s="93" t="s">
        <v>1357</v>
      </c>
      <c r="J251" s="93">
        <v>0</v>
      </c>
      <c r="K251" s="93">
        <f t="shared" si="13"/>
        <v>95600</v>
      </c>
      <c r="L251" s="93">
        <v>0</v>
      </c>
      <c r="M251" s="93">
        <v>95600</v>
      </c>
      <c r="O251" s="92" t="s">
        <v>1021</v>
      </c>
      <c r="P251" s="93" t="s">
        <v>1337</v>
      </c>
      <c r="Q251" s="93">
        <v>10939876</v>
      </c>
      <c r="R251" s="93">
        <f t="shared" si="14"/>
        <v>12486488</v>
      </c>
      <c r="S251" s="93">
        <v>11700</v>
      </c>
      <c r="T251" s="93">
        <v>12474788</v>
      </c>
      <c r="V251" s="92" t="s">
        <v>1036</v>
      </c>
      <c r="W251" s="93" t="s">
        <v>1379</v>
      </c>
      <c r="X251" s="93">
        <v>0</v>
      </c>
      <c r="Y251" s="93">
        <f t="shared" si="15"/>
        <v>4206534</v>
      </c>
      <c r="Z251" s="93">
        <v>0</v>
      </c>
      <c r="AA251" s="93">
        <v>4206534</v>
      </c>
    </row>
    <row r="252" spans="1:27" ht="15">
      <c r="A252" s="92" t="s">
        <v>1049</v>
      </c>
      <c r="B252" s="93" t="s">
        <v>1635</v>
      </c>
      <c r="C252" s="93">
        <v>0</v>
      </c>
      <c r="D252" s="93">
        <f t="shared" si="12"/>
        <v>19592</v>
      </c>
      <c r="E252" s="93">
        <v>1960</v>
      </c>
      <c r="F252" s="93">
        <v>17632</v>
      </c>
      <c r="H252" s="92" t="s">
        <v>1098</v>
      </c>
      <c r="I252" s="93" t="s">
        <v>1358</v>
      </c>
      <c r="J252" s="93">
        <v>11400</v>
      </c>
      <c r="K252" s="93">
        <f t="shared" si="13"/>
        <v>3850</v>
      </c>
      <c r="L252" s="93">
        <v>0</v>
      </c>
      <c r="M252" s="93">
        <v>3850</v>
      </c>
      <c r="O252" s="92" t="s">
        <v>1024</v>
      </c>
      <c r="P252" s="93" t="s">
        <v>1338</v>
      </c>
      <c r="Q252" s="93">
        <v>375320</v>
      </c>
      <c r="R252" s="93">
        <f t="shared" si="14"/>
        <v>1237525</v>
      </c>
      <c r="S252" s="93">
        <v>0</v>
      </c>
      <c r="T252" s="93">
        <v>1237525</v>
      </c>
      <c r="V252" s="92" t="s">
        <v>1039</v>
      </c>
      <c r="W252" s="93" t="s">
        <v>1342</v>
      </c>
      <c r="X252" s="93">
        <v>0</v>
      </c>
      <c r="Y252" s="93">
        <f t="shared" si="15"/>
        <v>1938163</v>
      </c>
      <c r="Z252" s="93">
        <v>0</v>
      </c>
      <c r="AA252" s="93">
        <v>1938163</v>
      </c>
    </row>
    <row r="253" spans="1:27" ht="15">
      <c r="A253" s="92" t="s">
        <v>1052</v>
      </c>
      <c r="B253" s="93" t="s">
        <v>1345</v>
      </c>
      <c r="C253" s="93">
        <v>0</v>
      </c>
      <c r="D253" s="93">
        <f t="shared" si="12"/>
        <v>15829</v>
      </c>
      <c r="E253" s="93">
        <v>0</v>
      </c>
      <c r="F253" s="93">
        <v>15829</v>
      </c>
      <c r="H253" s="92" t="s">
        <v>1101</v>
      </c>
      <c r="I253" s="93" t="s">
        <v>2279</v>
      </c>
      <c r="J253" s="93">
        <v>0</v>
      </c>
      <c r="K253" s="93">
        <f t="shared" si="13"/>
        <v>2800</v>
      </c>
      <c r="L253" s="93">
        <v>0</v>
      </c>
      <c r="M253" s="93">
        <v>2800</v>
      </c>
      <c r="O253" s="92" t="s">
        <v>1027</v>
      </c>
      <c r="P253" s="93" t="s">
        <v>1339</v>
      </c>
      <c r="Q253" s="93">
        <v>0</v>
      </c>
      <c r="R253" s="93">
        <f t="shared" si="14"/>
        <v>1662877</v>
      </c>
      <c r="S253" s="93">
        <v>0</v>
      </c>
      <c r="T253" s="93">
        <v>1662877</v>
      </c>
      <c r="V253" s="92" t="s">
        <v>1043</v>
      </c>
      <c r="W253" s="93" t="s">
        <v>1343</v>
      </c>
      <c r="X253" s="93">
        <v>34060</v>
      </c>
      <c r="Y253" s="93">
        <f t="shared" si="15"/>
        <v>315415</v>
      </c>
      <c r="Z253" s="93">
        <v>15000</v>
      </c>
      <c r="AA253" s="93">
        <v>300415</v>
      </c>
    </row>
    <row r="254" spans="1:27" ht="15">
      <c r="A254" s="92" t="s">
        <v>1055</v>
      </c>
      <c r="B254" s="93" t="s">
        <v>1346</v>
      </c>
      <c r="C254" s="93">
        <v>0</v>
      </c>
      <c r="D254" s="93">
        <f t="shared" si="12"/>
        <v>45470</v>
      </c>
      <c r="E254" s="93">
        <v>0</v>
      </c>
      <c r="F254" s="93">
        <v>45470</v>
      </c>
      <c r="H254" s="92" t="s">
        <v>1104</v>
      </c>
      <c r="I254" s="93" t="s">
        <v>1359</v>
      </c>
      <c r="J254" s="93">
        <v>1797382</v>
      </c>
      <c r="K254" s="93">
        <f t="shared" si="13"/>
        <v>386063</v>
      </c>
      <c r="L254" s="93">
        <v>154001</v>
      </c>
      <c r="M254" s="93">
        <v>232062</v>
      </c>
      <c r="O254" s="92" t="s">
        <v>1030</v>
      </c>
      <c r="P254" s="93" t="s">
        <v>1340</v>
      </c>
      <c r="Q254" s="93">
        <v>15464508</v>
      </c>
      <c r="R254" s="93">
        <f t="shared" si="14"/>
        <v>2373335</v>
      </c>
      <c r="S254" s="93">
        <v>257252</v>
      </c>
      <c r="T254" s="93">
        <v>2116083</v>
      </c>
      <c r="V254" s="92" t="s">
        <v>1046</v>
      </c>
      <c r="W254" s="93" t="s">
        <v>1344</v>
      </c>
      <c r="X254" s="93">
        <v>129400</v>
      </c>
      <c r="Y254" s="93">
        <f t="shared" si="15"/>
        <v>35263</v>
      </c>
      <c r="Z254" s="93">
        <v>0</v>
      </c>
      <c r="AA254" s="93">
        <v>35263</v>
      </c>
    </row>
    <row r="255" spans="1:27" ht="15">
      <c r="A255" s="92" t="s">
        <v>1058</v>
      </c>
      <c r="B255" s="93" t="s">
        <v>1347</v>
      </c>
      <c r="C255" s="93">
        <v>0</v>
      </c>
      <c r="D255" s="93">
        <f t="shared" si="12"/>
        <v>346255</v>
      </c>
      <c r="E255" s="93">
        <v>0</v>
      </c>
      <c r="F255" s="93">
        <v>346255</v>
      </c>
      <c r="H255" s="92" t="s">
        <v>1107</v>
      </c>
      <c r="I255" s="93" t="s">
        <v>1360</v>
      </c>
      <c r="J255" s="93">
        <v>590625</v>
      </c>
      <c r="K255" s="93">
        <f t="shared" si="13"/>
        <v>275262</v>
      </c>
      <c r="L255" s="93">
        <v>0</v>
      </c>
      <c r="M255" s="93">
        <v>275262</v>
      </c>
      <c r="O255" s="92" t="s">
        <v>1033</v>
      </c>
      <c r="P255" s="93" t="s">
        <v>1341</v>
      </c>
      <c r="Q255" s="93">
        <v>4100</v>
      </c>
      <c r="R255" s="93">
        <f t="shared" si="14"/>
        <v>4342463</v>
      </c>
      <c r="S255" s="93">
        <v>17800</v>
      </c>
      <c r="T255" s="93">
        <v>4324663</v>
      </c>
      <c r="V255" s="92" t="s">
        <v>1049</v>
      </c>
      <c r="W255" s="93" t="s">
        <v>1635</v>
      </c>
      <c r="X255" s="93">
        <v>0</v>
      </c>
      <c r="Y255" s="93">
        <f t="shared" si="15"/>
        <v>102650</v>
      </c>
      <c r="Z255" s="93">
        <v>0</v>
      </c>
      <c r="AA255" s="93">
        <v>102650</v>
      </c>
    </row>
    <row r="256" spans="1:27" ht="15">
      <c r="A256" s="92" t="s">
        <v>1061</v>
      </c>
      <c r="B256" s="93" t="s">
        <v>1348</v>
      </c>
      <c r="C256" s="93">
        <v>300000</v>
      </c>
      <c r="D256" s="93">
        <f t="shared" si="12"/>
        <v>194096</v>
      </c>
      <c r="E256" s="93">
        <v>0</v>
      </c>
      <c r="F256" s="93">
        <v>194096</v>
      </c>
      <c r="H256" s="92" t="s">
        <v>1110</v>
      </c>
      <c r="I256" s="93" t="s">
        <v>2287</v>
      </c>
      <c r="J256" s="93">
        <v>0</v>
      </c>
      <c r="K256" s="93">
        <f t="shared" si="13"/>
        <v>8900</v>
      </c>
      <c r="L256" s="93">
        <v>0</v>
      </c>
      <c r="M256" s="93">
        <v>8900</v>
      </c>
      <c r="O256" s="92" t="s">
        <v>1036</v>
      </c>
      <c r="P256" s="93" t="s">
        <v>1379</v>
      </c>
      <c r="Q256" s="93">
        <v>304372</v>
      </c>
      <c r="R256" s="93">
        <f t="shared" si="14"/>
        <v>1083423</v>
      </c>
      <c r="S256" s="93">
        <v>59600</v>
      </c>
      <c r="T256" s="93">
        <v>1023823</v>
      </c>
      <c r="V256" s="92" t="s">
        <v>1052</v>
      </c>
      <c r="W256" s="93" t="s">
        <v>1345</v>
      </c>
      <c r="X256" s="93">
        <v>2000</v>
      </c>
      <c r="Y256" s="93">
        <f t="shared" si="15"/>
        <v>195251</v>
      </c>
      <c r="Z256" s="93">
        <v>0</v>
      </c>
      <c r="AA256" s="93">
        <v>195251</v>
      </c>
    </row>
    <row r="257" spans="1:27" ht="15">
      <c r="A257" s="92" t="s">
        <v>1064</v>
      </c>
      <c r="B257" s="93" t="s">
        <v>1349</v>
      </c>
      <c r="C257" s="93">
        <v>0</v>
      </c>
      <c r="D257" s="93">
        <f t="shared" si="12"/>
        <v>153527</v>
      </c>
      <c r="E257" s="93">
        <v>15000</v>
      </c>
      <c r="F257" s="93">
        <v>138527</v>
      </c>
      <c r="H257" s="92" t="s">
        <v>1113</v>
      </c>
      <c r="I257" s="93" t="s">
        <v>1361</v>
      </c>
      <c r="J257" s="93">
        <v>62900</v>
      </c>
      <c r="K257" s="93">
        <f t="shared" si="13"/>
        <v>25205</v>
      </c>
      <c r="L257" s="93">
        <v>0</v>
      </c>
      <c r="M257" s="93">
        <v>25205</v>
      </c>
      <c r="O257" s="92" t="s">
        <v>1039</v>
      </c>
      <c r="P257" s="93" t="s">
        <v>1342</v>
      </c>
      <c r="Q257" s="93">
        <v>1374000</v>
      </c>
      <c r="R257" s="93">
        <f t="shared" si="14"/>
        <v>1168027</v>
      </c>
      <c r="S257" s="93">
        <v>0</v>
      </c>
      <c r="T257" s="93">
        <v>1168027</v>
      </c>
      <c r="V257" s="92" t="s">
        <v>1055</v>
      </c>
      <c r="W257" s="93" t="s">
        <v>1346</v>
      </c>
      <c r="X257" s="93">
        <v>0</v>
      </c>
      <c r="Y257" s="93">
        <f t="shared" si="15"/>
        <v>89427</v>
      </c>
      <c r="Z257" s="93">
        <v>0</v>
      </c>
      <c r="AA257" s="93">
        <v>89427</v>
      </c>
    </row>
    <row r="258" spans="1:27" ht="15">
      <c r="A258" s="92" t="s">
        <v>1067</v>
      </c>
      <c r="B258" s="93" t="s">
        <v>1350</v>
      </c>
      <c r="C258" s="93">
        <v>0</v>
      </c>
      <c r="D258" s="93">
        <f t="shared" si="12"/>
        <v>77645</v>
      </c>
      <c r="E258" s="93">
        <v>0</v>
      </c>
      <c r="F258" s="93">
        <v>77645</v>
      </c>
      <c r="H258" s="92" t="s">
        <v>1116</v>
      </c>
      <c r="I258" s="93" t="s">
        <v>1362</v>
      </c>
      <c r="J258" s="93">
        <v>0</v>
      </c>
      <c r="K258" s="93">
        <f t="shared" si="13"/>
        <v>125159</v>
      </c>
      <c r="L258" s="93">
        <v>35800</v>
      </c>
      <c r="M258" s="93">
        <v>89359</v>
      </c>
      <c r="O258" s="92" t="s">
        <v>1043</v>
      </c>
      <c r="P258" s="93" t="s">
        <v>1343</v>
      </c>
      <c r="Q258" s="93">
        <v>284301</v>
      </c>
      <c r="R258" s="93">
        <f t="shared" si="14"/>
        <v>515400</v>
      </c>
      <c r="S258" s="93">
        <v>68500</v>
      </c>
      <c r="T258" s="93">
        <v>446900</v>
      </c>
      <c r="V258" s="92" t="s">
        <v>1058</v>
      </c>
      <c r="W258" s="93" t="s">
        <v>1347</v>
      </c>
      <c r="X258" s="93">
        <v>13595</v>
      </c>
      <c r="Y258" s="93">
        <f t="shared" si="15"/>
        <v>545598</v>
      </c>
      <c r="Z258" s="93">
        <v>0</v>
      </c>
      <c r="AA258" s="93">
        <v>545598</v>
      </c>
    </row>
    <row r="259" spans="1:27" ht="15">
      <c r="A259" s="92" t="s">
        <v>1072</v>
      </c>
      <c r="B259" s="93" t="s">
        <v>1320</v>
      </c>
      <c r="C259" s="93">
        <v>0</v>
      </c>
      <c r="D259" s="93">
        <f t="shared" si="12"/>
        <v>79757</v>
      </c>
      <c r="E259" s="93">
        <v>850</v>
      </c>
      <c r="F259" s="93">
        <v>78907</v>
      </c>
      <c r="H259" s="92" t="s">
        <v>1119</v>
      </c>
      <c r="I259" s="93" t="s">
        <v>1636</v>
      </c>
      <c r="J259" s="93">
        <v>0</v>
      </c>
      <c r="K259" s="93">
        <f t="shared" si="13"/>
        <v>56400</v>
      </c>
      <c r="L259" s="93">
        <v>0</v>
      </c>
      <c r="M259" s="93">
        <v>56400</v>
      </c>
      <c r="O259" s="92" t="s">
        <v>1046</v>
      </c>
      <c r="P259" s="93" t="s">
        <v>1344</v>
      </c>
      <c r="Q259" s="93">
        <v>0</v>
      </c>
      <c r="R259" s="93">
        <f t="shared" si="14"/>
        <v>405058</v>
      </c>
      <c r="S259" s="93">
        <v>195036</v>
      </c>
      <c r="T259" s="93">
        <v>210022</v>
      </c>
      <c r="V259" s="92" t="s">
        <v>1061</v>
      </c>
      <c r="W259" s="93" t="s">
        <v>1348</v>
      </c>
      <c r="X259" s="93">
        <v>38450</v>
      </c>
      <c r="Y259" s="93">
        <f t="shared" si="15"/>
        <v>91450</v>
      </c>
      <c r="Z259" s="93">
        <v>0</v>
      </c>
      <c r="AA259" s="93">
        <v>91450</v>
      </c>
    </row>
    <row r="260" spans="1:27" ht="15">
      <c r="A260" s="92" t="s">
        <v>1074</v>
      </c>
      <c r="B260" s="93" t="s">
        <v>1351</v>
      </c>
      <c r="C260" s="93">
        <v>0</v>
      </c>
      <c r="D260" s="93">
        <f aca="true" t="shared" si="16" ref="D260:D323">E260+F260</f>
        <v>62050</v>
      </c>
      <c r="E260" s="93">
        <v>5000</v>
      </c>
      <c r="F260" s="93">
        <v>57050</v>
      </c>
      <c r="H260" s="92" t="s">
        <v>1123</v>
      </c>
      <c r="I260" s="93" t="s">
        <v>1363</v>
      </c>
      <c r="J260" s="93">
        <v>0</v>
      </c>
      <c r="K260" s="93">
        <f aca="true" t="shared" si="17" ref="K260:K323">L260+M260</f>
        <v>72150</v>
      </c>
      <c r="L260" s="93">
        <v>0</v>
      </c>
      <c r="M260" s="93">
        <v>72150</v>
      </c>
      <c r="O260" s="92" t="s">
        <v>1049</v>
      </c>
      <c r="P260" s="93" t="s">
        <v>1635</v>
      </c>
      <c r="Q260" s="93">
        <v>0</v>
      </c>
      <c r="R260" s="93">
        <f aca="true" t="shared" si="18" ref="R260:R323">S260+T260</f>
        <v>32272</v>
      </c>
      <c r="S260" s="93">
        <v>1960</v>
      </c>
      <c r="T260" s="93">
        <v>30312</v>
      </c>
      <c r="V260" s="92" t="s">
        <v>1064</v>
      </c>
      <c r="W260" s="93" t="s">
        <v>1349</v>
      </c>
      <c r="X260" s="93">
        <v>324381</v>
      </c>
      <c r="Y260" s="93">
        <f aca="true" t="shared" si="19" ref="Y260:Y323">Z260+AA260</f>
        <v>149530</v>
      </c>
      <c r="Z260" s="93">
        <v>0</v>
      </c>
      <c r="AA260" s="93">
        <v>149530</v>
      </c>
    </row>
    <row r="261" spans="1:27" ht="15">
      <c r="A261" s="92" t="s">
        <v>1077</v>
      </c>
      <c r="B261" s="93" t="s">
        <v>1352</v>
      </c>
      <c r="C261" s="93">
        <v>0</v>
      </c>
      <c r="D261" s="93">
        <f t="shared" si="16"/>
        <v>70900</v>
      </c>
      <c r="E261" s="93">
        <v>0</v>
      </c>
      <c r="F261" s="93">
        <v>70900</v>
      </c>
      <c r="H261" s="92" t="s">
        <v>1653</v>
      </c>
      <c r="I261" s="93" t="s">
        <v>1364</v>
      </c>
      <c r="J261" s="93">
        <v>1</v>
      </c>
      <c r="K261" s="93">
        <f t="shared" si="17"/>
        <v>570580</v>
      </c>
      <c r="L261" s="93">
        <v>0</v>
      </c>
      <c r="M261" s="93">
        <v>570580</v>
      </c>
      <c r="O261" s="92" t="s">
        <v>1052</v>
      </c>
      <c r="P261" s="93" t="s">
        <v>1345</v>
      </c>
      <c r="Q261" s="93">
        <v>0</v>
      </c>
      <c r="R261" s="93">
        <f t="shared" si="18"/>
        <v>58758</v>
      </c>
      <c r="S261" s="93">
        <v>0</v>
      </c>
      <c r="T261" s="93">
        <v>58758</v>
      </c>
      <c r="V261" s="92" t="s">
        <v>1067</v>
      </c>
      <c r="W261" s="93" t="s">
        <v>1350</v>
      </c>
      <c r="X261" s="93">
        <v>0</v>
      </c>
      <c r="Y261" s="93">
        <f t="shared" si="19"/>
        <v>867792</v>
      </c>
      <c r="Z261" s="93">
        <v>0</v>
      </c>
      <c r="AA261" s="93">
        <v>867792</v>
      </c>
    </row>
    <row r="262" spans="1:27" ht="15">
      <c r="A262" s="92" t="s">
        <v>1080</v>
      </c>
      <c r="B262" s="93" t="s">
        <v>1353</v>
      </c>
      <c r="C262" s="93">
        <v>0</v>
      </c>
      <c r="D262" s="93">
        <f t="shared" si="16"/>
        <v>120</v>
      </c>
      <c r="E262" s="93">
        <v>0</v>
      </c>
      <c r="F262" s="93">
        <v>120</v>
      </c>
      <c r="H262" s="92" t="s">
        <v>1656</v>
      </c>
      <c r="I262" s="93" t="s">
        <v>1138</v>
      </c>
      <c r="J262" s="93">
        <v>1006800</v>
      </c>
      <c r="K262" s="93">
        <f t="shared" si="17"/>
        <v>1771436</v>
      </c>
      <c r="L262" s="93">
        <v>17500</v>
      </c>
      <c r="M262" s="93">
        <v>1753936</v>
      </c>
      <c r="O262" s="92" t="s">
        <v>1055</v>
      </c>
      <c r="P262" s="93" t="s">
        <v>1346</v>
      </c>
      <c r="Q262" s="93">
        <v>0</v>
      </c>
      <c r="R262" s="93">
        <f t="shared" si="18"/>
        <v>478996</v>
      </c>
      <c r="S262" s="93">
        <v>0</v>
      </c>
      <c r="T262" s="93">
        <v>478996</v>
      </c>
      <c r="V262" s="92" t="s">
        <v>1072</v>
      </c>
      <c r="W262" s="93" t="s">
        <v>1320</v>
      </c>
      <c r="X262" s="93">
        <v>50150</v>
      </c>
      <c r="Y262" s="93">
        <f t="shared" si="19"/>
        <v>1407925</v>
      </c>
      <c r="Z262" s="93">
        <v>0</v>
      </c>
      <c r="AA262" s="93">
        <v>1407925</v>
      </c>
    </row>
    <row r="263" spans="1:27" ht="15">
      <c r="A263" s="92" t="s">
        <v>1083</v>
      </c>
      <c r="B263" s="93" t="s">
        <v>836</v>
      </c>
      <c r="C263" s="93">
        <v>0</v>
      </c>
      <c r="D263" s="93">
        <f t="shared" si="16"/>
        <v>90306</v>
      </c>
      <c r="E263" s="93">
        <v>0</v>
      </c>
      <c r="F263" s="93">
        <v>90306</v>
      </c>
      <c r="H263" s="92" t="s">
        <v>1658</v>
      </c>
      <c r="I263" s="93" t="s">
        <v>2270</v>
      </c>
      <c r="J263" s="93">
        <v>0</v>
      </c>
      <c r="K263" s="93">
        <f t="shared" si="17"/>
        <v>189301</v>
      </c>
      <c r="L263" s="93">
        <v>0</v>
      </c>
      <c r="M263" s="93">
        <v>189301</v>
      </c>
      <c r="O263" s="92" t="s">
        <v>1058</v>
      </c>
      <c r="P263" s="93" t="s">
        <v>1347</v>
      </c>
      <c r="Q263" s="93">
        <v>0</v>
      </c>
      <c r="R263" s="93">
        <f t="shared" si="18"/>
        <v>1205818</v>
      </c>
      <c r="S263" s="93">
        <v>179450</v>
      </c>
      <c r="T263" s="93">
        <v>1026368</v>
      </c>
      <c r="V263" s="92" t="s">
        <v>1074</v>
      </c>
      <c r="W263" s="93" t="s">
        <v>1351</v>
      </c>
      <c r="X263" s="93">
        <v>4500</v>
      </c>
      <c r="Y263" s="93">
        <f t="shared" si="19"/>
        <v>14836</v>
      </c>
      <c r="Z263" s="93">
        <v>0</v>
      </c>
      <c r="AA263" s="93">
        <v>14836</v>
      </c>
    </row>
    <row r="264" spans="1:27" ht="15">
      <c r="A264" s="92" t="s">
        <v>1086</v>
      </c>
      <c r="B264" s="93" t="s">
        <v>1354</v>
      </c>
      <c r="C264" s="93">
        <v>297500</v>
      </c>
      <c r="D264" s="93">
        <f t="shared" si="16"/>
        <v>49139</v>
      </c>
      <c r="E264" s="93">
        <v>5000</v>
      </c>
      <c r="F264" s="93">
        <v>44139</v>
      </c>
      <c r="H264" s="92" t="s">
        <v>1661</v>
      </c>
      <c r="I264" s="93" t="s">
        <v>1365</v>
      </c>
      <c r="J264" s="93">
        <v>0</v>
      </c>
      <c r="K264" s="93">
        <f t="shared" si="17"/>
        <v>61500</v>
      </c>
      <c r="L264" s="93">
        <v>0</v>
      </c>
      <c r="M264" s="93">
        <v>61500</v>
      </c>
      <c r="O264" s="92" t="s">
        <v>1061</v>
      </c>
      <c r="P264" s="93" t="s">
        <v>1348</v>
      </c>
      <c r="Q264" s="93">
        <v>1217300</v>
      </c>
      <c r="R264" s="93">
        <f t="shared" si="18"/>
        <v>744217</v>
      </c>
      <c r="S264" s="93">
        <v>42850</v>
      </c>
      <c r="T264" s="93">
        <v>701367</v>
      </c>
      <c r="V264" s="92" t="s">
        <v>1077</v>
      </c>
      <c r="W264" s="93" t="s">
        <v>1352</v>
      </c>
      <c r="X264" s="93">
        <v>2300</v>
      </c>
      <c r="Y264" s="93">
        <f t="shared" si="19"/>
        <v>3800</v>
      </c>
      <c r="Z264" s="93">
        <v>2600</v>
      </c>
      <c r="AA264" s="93">
        <v>1200</v>
      </c>
    </row>
    <row r="265" spans="1:27" ht="15">
      <c r="A265" s="92" t="s">
        <v>1089</v>
      </c>
      <c r="B265" s="93" t="s">
        <v>1355</v>
      </c>
      <c r="C265" s="93">
        <v>5000</v>
      </c>
      <c r="D265" s="93">
        <f t="shared" si="16"/>
        <v>159796</v>
      </c>
      <c r="E265" s="93">
        <v>300</v>
      </c>
      <c r="F265" s="93">
        <v>159496</v>
      </c>
      <c r="H265" s="92" t="s">
        <v>1664</v>
      </c>
      <c r="I265" s="93" t="s">
        <v>1291</v>
      </c>
      <c r="J265" s="93">
        <v>23000</v>
      </c>
      <c r="K265" s="93">
        <f t="shared" si="17"/>
        <v>1206125</v>
      </c>
      <c r="L265" s="93">
        <v>0</v>
      </c>
      <c r="M265" s="93">
        <v>1206125</v>
      </c>
      <c r="O265" s="92" t="s">
        <v>1064</v>
      </c>
      <c r="P265" s="93" t="s">
        <v>1349</v>
      </c>
      <c r="Q265" s="93">
        <v>4600</v>
      </c>
      <c r="R265" s="93">
        <f t="shared" si="18"/>
        <v>559064</v>
      </c>
      <c r="S265" s="93">
        <v>244000</v>
      </c>
      <c r="T265" s="93">
        <v>315064</v>
      </c>
      <c r="V265" s="92" t="s">
        <v>1080</v>
      </c>
      <c r="W265" s="93" t="s">
        <v>1353</v>
      </c>
      <c r="X265" s="93">
        <v>0</v>
      </c>
      <c r="Y265" s="93">
        <f t="shared" si="19"/>
        <v>30350</v>
      </c>
      <c r="Z265" s="93">
        <v>7500</v>
      </c>
      <c r="AA265" s="93">
        <v>22850</v>
      </c>
    </row>
    <row r="266" spans="1:27" ht="15">
      <c r="A266" s="92" t="s">
        <v>1092</v>
      </c>
      <c r="B266" s="93" t="s">
        <v>1356</v>
      </c>
      <c r="C266" s="93">
        <v>0</v>
      </c>
      <c r="D266" s="93">
        <f t="shared" si="16"/>
        <v>108709</v>
      </c>
      <c r="E266" s="93">
        <v>3000</v>
      </c>
      <c r="F266" s="93">
        <v>105709</v>
      </c>
      <c r="H266" s="92" t="s">
        <v>1666</v>
      </c>
      <c r="I266" s="93" t="s">
        <v>1366</v>
      </c>
      <c r="J266" s="93">
        <v>1</v>
      </c>
      <c r="K266" s="93">
        <f t="shared" si="17"/>
        <v>562302</v>
      </c>
      <c r="L266" s="93">
        <v>1</v>
      </c>
      <c r="M266" s="93">
        <v>562301</v>
      </c>
      <c r="O266" s="92" t="s">
        <v>1067</v>
      </c>
      <c r="P266" s="93" t="s">
        <v>1350</v>
      </c>
      <c r="Q266" s="93">
        <v>0</v>
      </c>
      <c r="R266" s="93">
        <f t="shared" si="18"/>
        <v>147710</v>
      </c>
      <c r="S266" s="93">
        <v>0</v>
      </c>
      <c r="T266" s="93">
        <v>147710</v>
      </c>
      <c r="V266" s="92" t="s">
        <v>1083</v>
      </c>
      <c r="W266" s="93" t="s">
        <v>836</v>
      </c>
      <c r="X266" s="93">
        <v>0</v>
      </c>
      <c r="Y266" s="93">
        <f t="shared" si="19"/>
        <v>2500</v>
      </c>
      <c r="Z266" s="93">
        <v>0</v>
      </c>
      <c r="AA266" s="93">
        <v>2500</v>
      </c>
    </row>
    <row r="267" spans="1:27" ht="15">
      <c r="A267" s="92" t="s">
        <v>1095</v>
      </c>
      <c r="B267" s="93" t="s">
        <v>1357</v>
      </c>
      <c r="C267" s="93">
        <v>0</v>
      </c>
      <c r="D267" s="93">
        <f t="shared" si="16"/>
        <v>44178</v>
      </c>
      <c r="E267" s="93">
        <v>20050</v>
      </c>
      <c r="F267" s="93">
        <v>24128</v>
      </c>
      <c r="H267" s="92" t="s">
        <v>1668</v>
      </c>
      <c r="I267" s="93" t="s">
        <v>1367</v>
      </c>
      <c r="J267" s="93">
        <v>50000</v>
      </c>
      <c r="K267" s="93">
        <f t="shared" si="17"/>
        <v>20170</v>
      </c>
      <c r="L267" s="93">
        <v>0</v>
      </c>
      <c r="M267" s="93">
        <v>20170</v>
      </c>
      <c r="O267" s="92" t="s">
        <v>1072</v>
      </c>
      <c r="P267" s="93" t="s">
        <v>1320</v>
      </c>
      <c r="Q267" s="93">
        <v>1000</v>
      </c>
      <c r="R267" s="93">
        <f t="shared" si="18"/>
        <v>539836</v>
      </c>
      <c r="S267" s="93">
        <v>850</v>
      </c>
      <c r="T267" s="93">
        <v>538986</v>
      </c>
      <c r="V267" s="92" t="s">
        <v>1086</v>
      </c>
      <c r="W267" s="93" t="s">
        <v>1354</v>
      </c>
      <c r="X267" s="93">
        <v>67320</v>
      </c>
      <c r="Y267" s="93">
        <f t="shared" si="19"/>
        <v>970186</v>
      </c>
      <c r="Z267" s="93">
        <v>5366</v>
      </c>
      <c r="AA267" s="93">
        <v>964820</v>
      </c>
    </row>
    <row r="268" spans="1:27" ht="15">
      <c r="A268" s="92" t="s">
        <v>1098</v>
      </c>
      <c r="B268" s="93" t="s">
        <v>1358</v>
      </c>
      <c r="C268" s="93">
        <v>0</v>
      </c>
      <c r="D268" s="93">
        <f t="shared" si="16"/>
        <v>40668</v>
      </c>
      <c r="E268" s="93">
        <v>24700</v>
      </c>
      <c r="F268" s="93">
        <v>15968</v>
      </c>
      <c r="H268" s="92" t="s">
        <v>1671</v>
      </c>
      <c r="I268" s="93" t="s">
        <v>1368</v>
      </c>
      <c r="J268" s="93">
        <v>0</v>
      </c>
      <c r="K268" s="93">
        <f t="shared" si="17"/>
        <v>12663389</v>
      </c>
      <c r="L268" s="93">
        <v>0</v>
      </c>
      <c r="M268" s="93">
        <v>12663389</v>
      </c>
      <c r="O268" s="92" t="s">
        <v>1074</v>
      </c>
      <c r="P268" s="93" t="s">
        <v>1351</v>
      </c>
      <c r="Q268" s="93">
        <v>0</v>
      </c>
      <c r="R268" s="93">
        <f t="shared" si="18"/>
        <v>242303</v>
      </c>
      <c r="S268" s="93">
        <v>5000</v>
      </c>
      <c r="T268" s="93">
        <v>237303</v>
      </c>
      <c r="V268" s="92" t="s">
        <v>1089</v>
      </c>
      <c r="W268" s="93" t="s">
        <v>1355</v>
      </c>
      <c r="X268" s="93">
        <v>326300</v>
      </c>
      <c r="Y268" s="93">
        <f t="shared" si="19"/>
        <v>192888</v>
      </c>
      <c r="Z268" s="93">
        <v>0</v>
      </c>
      <c r="AA268" s="93">
        <v>192888</v>
      </c>
    </row>
    <row r="269" spans="1:27" ht="15">
      <c r="A269" s="92" t="s">
        <v>1101</v>
      </c>
      <c r="B269" s="93" t="s">
        <v>2279</v>
      </c>
      <c r="C269" s="93">
        <v>0</v>
      </c>
      <c r="D269" s="93">
        <f t="shared" si="16"/>
        <v>13765</v>
      </c>
      <c r="E269" s="93">
        <v>0</v>
      </c>
      <c r="F269" s="93">
        <v>13765</v>
      </c>
      <c r="H269" s="92" t="s">
        <v>1674</v>
      </c>
      <c r="I269" s="93" t="s">
        <v>1369</v>
      </c>
      <c r="J269" s="93">
        <v>0</v>
      </c>
      <c r="K269" s="93">
        <f t="shared" si="17"/>
        <v>510986</v>
      </c>
      <c r="L269" s="93">
        <v>46000</v>
      </c>
      <c r="M269" s="93">
        <v>464986</v>
      </c>
      <c r="O269" s="92" t="s">
        <v>1077</v>
      </c>
      <c r="P269" s="93" t="s">
        <v>1352</v>
      </c>
      <c r="Q269" s="93">
        <v>0</v>
      </c>
      <c r="R269" s="93">
        <f t="shared" si="18"/>
        <v>146642</v>
      </c>
      <c r="S269" s="93">
        <v>0</v>
      </c>
      <c r="T269" s="93">
        <v>146642</v>
      </c>
      <c r="V269" s="92" t="s">
        <v>1092</v>
      </c>
      <c r="W269" s="93" t="s">
        <v>1356</v>
      </c>
      <c r="X269" s="93">
        <v>0</v>
      </c>
      <c r="Y269" s="93">
        <f t="shared" si="19"/>
        <v>653301</v>
      </c>
      <c r="Z269" s="93">
        <v>64000</v>
      </c>
      <c r="AA269" s="93">
        <v>589301</v>
      </c>
    </row>
    <row r="270" spans="1:27" ht="15">
      <c r="A270" s="92" t="s">
        <v>1104</v>
      </c>
      <c r="B270" s="93" t="s">
        <v>1359</v>
      </c>
      <c r="C270" s="93">
        <v>400</v>
      </c>
      <c r="D270" s="93">
        <f t="shared" si="16"/>
        <v>849130</v>
      </c>
      <c r="E270" s="93">
        <v>321050</v>
      </c>
      <c r="F270" s="93">
        <v>528080</v>
      </c>
      <c r="H270" s="92" t="s">
        <v>1677</v>
      </c>
      <c r="I270" s="93" t="s">
        <v>1370</v>
      </c>
      <c r="J270" s="93">
        <v>0</v>
      </c>
      <c r="K270" s="93">
        <f t="shared" si="17"/>
        <v>1653792</v>
      </c>
      <c r="L270" s="93">
        <v>0</v>
      </c>
      <c r="M270" s="93">
        <v>1653792</v>
      </c>
      <c r="O270" s="92" t="s">
        <v>1080</v>
      </c>
      <c r="P270" s="93" t="s">
        <v>1353</v>
      </c>
      <c r="Q270" s="93">
        <v>80000</v>
      </c>
      <c r="R270" s="93">
        <f t="shared" si="18"/>
        <v>25525</v>
      </c>
      <c r="S270" s="93">
        <v>0</v>
      </c>
      <c r="T270" s="93">
        <v>25525</v>
      </c>
      <c r="V270" s="92" t="s">
        <v>1095</v>
      </c>
      <c r="W270" s="93" t="s">
        <v>1357</v>
      </c>
      <c r="X270" s="93">
        <v>148190</v>
      </c>
      <c r="Y270" s="93">
        <f t="shared" si="19"/>
        <v>124450</v>
      </c>
      <c r="Z270" s="93">
        <v>0</v>
      </c>
      <c r="AA270" s="93">
        <v>124450</v>
      </c>
    </row>
    <row r="271" spans="1:27" ht="15">
      <c r="A271" s="92" t="s">
        <v>1107</v>
      </c>
      <c r="B271" s="93" t="s">
        <v>1360</v>
      </c>
      <c r="C271" s="93">
        <v>540900</v>
      </c>
      <c r="D271" s="93">
        <f t="shared" si="16"/>
        <v>418107</v>
      </c>
      <c r="E271" s="93">
        <v>24950</v>
      </c>
      <c r="F271" s="93">
        <v>393157</v>
      </c>
      <c r="H271" s="92" t="s">
        <v>1680</v>
      </c>
      <c r="I271" s="93" t="s">
        <v>1207</v>
      </c>
      <c r="J271" s="93">
        <v>1330000</v>
      </c>
      <c r="K271" s="93">
        <f t="shared" si="17"/>
        <v>687300</v>
      </c>
      <c r="L271" s="93">
        <v>0</v>
      </c>
      <c r="M271" s="93">
        <v>687300</v>
      </c>
      <c r="O271" s="92" t="s">
        <v>1083</v>
      </c>
      <c r="P271" s="93" t="s">
        <v>836</v>
      </c>
      <c r="Q271" s="93">
        <v>0</v>
      </c>
      <c r="R271" s="93">
        <f t="shared" si="18"/>
        <v>212814</v>
      </c>
      <c r="S271" s="93">
        <v>7500</v>
      </c>
      <c r="T271" s="93">
        <v>205314</v>
      </c>
      <c r="V271" s="92" t="s">
        <v>1098</v>
      </c>
      <c r="W271" s="93" t="s">
        <v>1358</v>
      </c>
      <c r="X271" s="93">
        <v>1206551</v>
      </c>
      <c r="Y271" s="93">
        <f t="shared" si="19"/>
        <v>68845</v>
      </c>
      <c r="Z271" s="93">
        <v>0</v>
      </c>
      <c r="AA271" s="93">
        <v>68845</v>
      </c>
    </row>
    <row r="272" spans="1:27" ht="15">
      <c r="A272" s="92" t="s">
        <v>1110</v>
      </c>
      <c r="B272" s="93" t="s">
        <v>2287</v>
      </c>
      <c r="C272" s="93">
        <v>0</v>
      </c>
      <c r="D272" s="93">
        <f t="shared" si="16"/>
        <v>850</v>
      </c>
      <c r="E272" s="93">
        <v>0</v>
      </c>
      <c r="F272" s="93">
        <v>850</v>
      </c>
      <c r="H272" s="92" t="s">
        <v>1682</v>
      </c>
      <c r="I272" s="93" t="s">
        <v>1371</v>
      </c>
      <c r="J272" s="93">
        <v>40800</v>
      </c>
      <c r="K272" s="93">
        <f t="shared" si="17"/>
        <v>314515</v>
      </c>
      <c r="L272" s="93">
        <v>70000</v>
      </c>
      <c r="M272" s="93">
        <v>244515</v>
      </c>
      <c r="O272" s="92" t="s">
        <v>1086</v>
      </c>
      <c r="P272" s="93" t="s">
        <v>1354</v>
      </c>
      <c r="Q272" s="93">
        <v>330901</v>
      </c>
      <c r="R272" s="93">
        <f t="shared" si="18"/>
        <v>246266</v>
      </c>
      <c r="S272" s="93">
        <v>45640</v>
      </c>
      <c r="T272" s="93">
        <v>200626</v>
      </c>
      <c r="V272" s="92" t="s">
        <v>1101</v>
      </c>
      <c r="W272" s="93" t="s">
        <v>2279</v>
      </c>
      <c r="X272" s="93">
        <v>2400</v>
      </c>
      <c r="Y272" s="93">
        <f t="shared" si="19"/>
        <v>25895</v>
      </c>
      <c r="Z272" s="93">
        <v>15000</v>
      </c>
      <c r="AA272" s="93">
        <v>10895</v>
      </c>
    </row>
    <row r="273" spans="1:27" ht="15">
      <c r="A273" s="92" t="s">
        <v>1113</v>
      </c>
      <c r="B273" s="93" t="s">
        <v>1361</v>
      </c>
      <c r="C273" s="93">
        <v>0</v>
      </c>
      <c r="D273" s="93">
        <f t="shared" si="16"/>
        <v>424193</v>
      </c>
      <c r="E273" s="93">
        <v>7250</v>
      </c>
      <c r="F273" s="93">
        <v>416943</v>
      </c>
      <c r="H273" s="92" t="s">
        <v>1686</v>
      </c>
      <c r="I273" s="93" t="s">
        <v>1372</v>
      </c>
      <c r="J273" s="93">
        <v>0</v>
      </c>
      <c r="K273" s="93">
        <f t="shared" si="17"/>
        <v>5250721</v>
      </c>
      <c r="L273" s="93">
        <v>0</v>
      </c>
      <c r="M273" s="93">
        <v>5250721</v>
      </c>
      <c r="O273" s="92" t="s">
        <v>1089</v>
      </c>
      <c r="P273" s="93" t="s">
        <v>1355</v>
      </c>
      <c r="Q273" s="93">
        <v>307000</v>
      </c>
      <c r="R273" s="93">
        <f t="shared" si="18"/>
        <v>325727</v>
      </c>
      <c r="S273" s="93">
        <v>20800</v>
      </c>
      <c r="T273" s="93">
        <v>304927</v>
      </c>
      <c r="V273" s="92" t="s">
        <v>1104</v>
      </c>
      <c r="W273" s="93" t="s">
        <v>1359</v>
      </c>
      <c r="X273" s="93">
        <v>2880182</v>
      </c>
      <c r="Y273" s="93">
        <f t="shared" si="19"/>
        <v>5039125</v>
      </c>
      <c r="Z273" s="93">
        <v>3614838</v>
      </c>
      <c r="AA273" s="93">
        <v>1424287</v>
      </c>
    </row>
    <row r="274" spans="1:27" ht="15">
      <c r="A274" s="92" t="s">
        <v>1116</v>
      </c>
      <c r="B274" s="93" t="s">
        <v>1362</v>
      </c>
      <c r="C274" s="93">
        <v>0</v>
      </c>
      <c r="D274" s="93">
        <f t="shared" si="16"/>
        <v>212202</v>
      </c>
      <c r="E274" s="93">
        <v>0</v>
      </c>
      <c r="F274" s="93">
        <v>212202</v>
      </c>
      <c r="H274" s="92" t="s">
        <v>1689</v>
      </c>
      <c r="I274" s="93" t="s">
        <v>1373</v>
      </c>
      <c r="J274" s="93">
        <v>0</v>
      </c>
      <c r="K274" s="93">
        <f t="shared" si="17"/>
        <v>4573182</v>
      </c>
      <c r="L274" s="93">
        <v>0</v>
      </c>
      <c r="M274" s="93">
        <v>4573182</v>
      </c>
      <c r="O274" s="92" t="s">
        <v>1092</v>
      </c>
      <c r="P274" s="93" t="s">
        <v>1356</v>
      </c>
      <c r="Q274" s="93">
        <v>1000</v>
      </c>
      <c r="R274" s="93">
        <f t="shared" si="18"/>
        <v>320739</v>
      </c>
      <c r="S274" s="93">
        <v>38150</v>
      </c>
      <c r="T274" s="93">
        <v>282589</v>
      </c>
      <c r="V274" s="92" t="s">
        <v>1107</v>
      </c>
      <c r="W274" s="93" t="s">
        <v>1360</v>
      </c>
      <c r="X274" s="93">
        <v>887753</v>
      </c>
      <c r="Y274" s="93">
        <f t="shared" si="19"/>
        <v>641291</v>
      </c>
      <c r="Z274" s="93">
        <v>0</v>
      </c>
      <c r="AA274" s="93">
        <v>641291</v>
      </c>
    </row>
    <row r="275" spans="1:27" ht="15">
      <c r="A275" s="92" t="s">
        <v>1119</v>
      </c>
      <c r="B275" s="93" t="s">
        <v>1636</v>
      </c>
      <c r="C275" s="93">
        <v>0</v>
      </c>
      <c r="D275" s="93">
        <f t="shared" si="16"/>
        <v>61286</v>
      </c>
      <c r="E275" s="93">
        <v>0</v>
      </c>
      <c r="F275" s="93">
        <v>61286</v>
      </c>
      <c r="H275" s="92" t="s">
        <v>1695</v>
      </c>
      <c r="I275" s="93" t="s">
        <v>1404</v>
      </c>
      <c r="J275" s="93">
        <v>0</v>
      </c>
      <c r="K275" s="93">
        <f t="shared" si="17"/>
        <v>934056</v>
      </c>
      <c r="L275" s="93">
        <v>0</v>
      </c>
      <c r="M275" s="93">
        <v>934056</v>
      </c>
      <c r="O275" s="92" t="s">
        <v>1095</v>
      </c>
      <c r="P275" s="93" t="s">
        <v>1357</v>
      </c>
      <c r="Q275" s="93">
        <v>0</v>
      </c>
      <c r="R275" s="93">
        <f t="shared" si="18"/>
        <v>72370</v>
      </c>
      <c r="S275" s="93">
        <v>20050</v>
      </c>
      <c r="T275" s="93">
        <v>52320</v>
      </c>
      <c r="V275" s="92" t="s">
        <v>1110</v>
      </c>
      <c r="W275" s="93" t="s">
        <v>2287</v>
      </c>
      <c r="X275" s="93">
        <v>0</v>
      </c>
      <c r="Y275" s="93">
        <f t="shared" si="19"/>
        <v>11985</v>
      </c>
      <c r="Z275" s="93">
        <v>0</v>
      </c>
      <c r="AA275" s="93">
        <v>11985</v>
      </c>
    </row>
    <row r="276" spans="1:27" ht="15">
      <c r="A276" s="92" t="s">
        <v>1123</v>
      </c>
      <c r="B276" s="93" t="s">
        <v>1363</v>
      </c>
      <c r="C276" s="93">
        <v>2620300</v>
      </c>
      <c r="D276" s="93">
        <f t="shared" si="16"/>
        <v>656211</v>
      </c>
      <c r="E276" s="93">
        <v>6000</v>
      </c>
      <c r="F276" s="93">
        <v>650211</v>
      </c>
      <c r="H276" s="92" t="s">
        <v>1698</v>
      </c>
      <c r="I276" s="93" t="s">
        <v>1405</v>
      </c>
      <c r="J276" s="93">
        <v>16501</v>
      </c>
      <c r="K276" s="93">
        <f t="shared" si="17"/>
        <v>9767855</v>
      </c>
      <c r="L276" s="93">
        <v>0</v>
      </c>
      <c r="M276" s="93">
        <v>9767855</v>
      </c>
      <c r="O276" s="92" t="s">
        <v>1098</v>
      </c>
      <c r="P276" s="93" t="s">
        <v>1358</v>
      </c>
      <c r="Q276" s="93">
        <v>0</v>
      </c>
      <c r="R276" s="93">
        <f t="shared" si="18"/>
        <v>419120</v>
      </c>
      <c r="S276" s="93">
        <v>24700</v>
      </c>
      <c r="T276" s="93">
        <v>394420</v>
      </c>
      <c r="V276" s="92" t="s">
        <v>1113</v>
      </c>
      <c r="W276" s="93" t="s">
        <v>1361</v>
      </c>
      <c r="X276" s="93">
        <v>190600</v>
      </c>
      <c r="Y276" s="93">
        <f t="shared" si="19"/>
        <v>204110</v>
      </c>
      <c r="Z276" s="93">
        <v>1400</v>
      </c>
      <c r="AA276" s="93">
        <v>202710</v>
      </c>
    </row>
    <row r="277" spans="1:27" ht="15">
      <c r="A277" s="92" t="s">
        <v>1653</v>
      </c>
      <c r="B277" s="93" t="s">
        <v>1364</v>
      </c>
      <c r="C277" s="93">
        <v>97250</v>
      </c>
      <c r="D277" s="93">
        <f t="shared" si="16"/>
        <v>575074</v>
      </c>
      <c r="E277" s="93">
        <v>0</v>
      </c>
      <c r="F277" s="93">
        <v>575074</v>
      </c>
      <c r="H277" s="92" t="s">
        <v>1701</v>
      </c>
      <c r="I277" s="93" t="s">
        <v>1406</v>
      </c>
      <c r="J277" s="93">
        <v>0</v>
      </c>
      <c r="K277" s="93">
        <f t="shared" si="17"/>
        <v>10000</v>
      </c>
      <c r="L277" s="93">
        <v>0</v>
      </c>
      <c r="M277" s="93">
        <v>10000</v>
      </c>
      <c r="O277" s="92" t="s">
        <v>1101</v>
      </c>
      <c r="P277" s="93" t="s">
        <v>2279</v>
      </c>
      <c r="Q277" s="93">
        <v>0</v>
      </c>
      <c r="R277" s="93">
        <f t="shared" si="18"/>
        <v>35274</v>
      </c>
      <c r="S277" s="93">
        <v>0</v>
      </c>
      <c r="T277" s="93">
        <v>35274</v>
      </c>
      <c r="V277" s="92" t="s">
        <v>1116</v>
      </c>
      <c r="W277" s="93" t="s">
        <v>1362</v>
      </c>
      <c r="X277" s="93">
        <v>44500</v>
      </c>
      <c r="Y277" s="93">
        <f t="shared" si="19"/>
        <v>5264810</v>
      </c>
      <c r="Z277" s="93">
        <v>41800</v>
      </c>
      <c r="AA277" s="93">
        <v>5223010</v>
      </c>
    </row>
    <row r="278" spans="1:27" ht="15">
      <c r="A278" s="92" t="s">
        <v>1656</v>
      </c>
      <c r="B278" s="93" t="s">
        <v>1138</v>
      </c>
      <c r="C278" s="93">
        <v>2582153</v>
      </c>
      <c r="D278" s="93">
        <f t="shared" si="16"/>
        <v>1686845</v>
      </c>
      <c r="E278" s="93">
        <v>29400</v>
      </c>
      <c r="F278" s="93">
        <v>1657445</v>
      </c>
      <c r="H278" s="92" t="s">
        <v>1704</v>
      </c>
      <c r="I278" s="93" t="s">
        <v>2271</v>
      </c>
      <c r="J278" s="93">
        <v>0</v>
      </c>
      <c r="K278" s="93">
        <f t="shared" si="17"/>
        <v>176276</v>
      </c>
      <c r="L278" s="93">
        <v>0</v>
      </c>
      <c r="M278" s="93">
        <v>176276</v>
      </c>
      <c r="O278" s="92" t="s">
        <v>1104</v>
      </c>
      <c r="P278" s="93" t="s">
        <v>1359</v>
      </c>
      <c r="Q278" s="93">
        <v>2254150</v>
      </c>
      <c r="R278" s="93">
        <f t="shared" si="18"/>
        <v>2614910</v>
      </c>
      <c r="S278" s="93">
        <v>819894</v>
      </c>
      <c r="T278" s="93">
        <v>1795016</v>
      </c>
      <c r="V278" s="92" t="s">
        <v>1119</v>
      </c>
      <c r="W278" s="93" t="s">
        <v>1636</v>
      </c>
      <c r="X278" s="93">
        <v>501</v>
      </c>
      <c r="Y278" s="93">
        <f t="shared" si="19"/>
        <v>314277</v>
      </c>
      <c r="Z278" s="93">
        <v>0</v>
      </c>
      <c r="AA278" s="93">
        <v>314277</v>
      </c>
    </row>
    <row r="279" spans="1:27" ht="15">
      <c r="A279" s="92" t="s">
        <v>1658</v>
      </c>
      <c r="B279" s="93" t="s">
        <v>2270</v>
      </c>
      <c r="C279" s="93">
        <v>0</v>
      </c>
      <c r="D279" s="93">
        <f t="shared" si="16"/>
        <v>109170</v>
      </c>
      <c r="E279" s="93">
        <v>0</v>
      </c>
      <c r="F279" s="93">
        <v>109170</v>
      </c>
      <c r="H279" s="92" t="s">
        <v>1707</v>
      </c>
      <c r="I279" s="93" t="s">
        <v>1407</v>
      </c>
      <c r="J279" s="93">
        <v>0</v>
      </c>
      <c r="K279" s="93">
        <f t="shared" si="17"/>
        <v>12000</v>
      </c>
      <c r="L279" s="93">
        <v>0</v>
      </c>
      <c r="M279" s="93">
        <v>12000</v>
      </c>
      <c r="O279" s="92" t="s">
        <v>1107</v>
      </c>
      <c r="P279" s="93" t="s">
        <v>1360</v>
      </c>
      <c r="Q279" s="93">
        <v>1111401</v>
      </c>
      <c r="R279" s="93">
        <f t="shared" si="18"/>
        <v>1634831</v>
      </c>
      <c r="S279" s="93">
        <v>150000</v>
      </c>
      <c r="T279" s="93">
        <v>1484831</v>
      </c>
      <c r="V279" s="92" t="s">
        <v>1123</v>
      </c>
      <c r="W279" s="93" t="s">
        <v>1363</v>
      </c>
      <c r="X279" s="93">
        <v>0</v>
      </c>
      <c r="Y279" s="93">
        <f t="shared" si="19"/>
        <v>561145</v>
      </c>
      <c r="Z279" s="93">
        <v>0</v>
      </c>
      <c r="AA279" s="93">
        <v>561145</v>
      </c>
    </row>
    <row r="280" spans="1:27" ht="15">
      <c r="A280" s="92" t="s">
        <v>1661</v>
      </c>
      <c r="B280" s="93" t="s">
        <v>1365</v>
      </c>
      <c r="C280" s="93">
        <v>0</v>
      </c>
      <c r="D280" s="93">
        <f t="shared" si="16"/>
        <v>61762</v>
      </c>
      <c r="E280" s="93">
        <v>0</v>
      </c>
      <c r="F280" s="93">
        <v>61762</v>
      </c>
      <c r="H280" s="92" t="s">
        <v>1710</v>
      </c>
      <c r="I280" s="93" t="s">
        <v>1408</v>
      </c>
      <c r="J280" s="93">
        <v>1</v>
      </c>
      <c r="K280" s="93">
        <f t="shared" si="17"/>
        <v>228379</v>
      </c>
      <c r="L280" s="93">
        <v>0</v>
      </c>
      <c r="M280" s="93">
        <v>228379</v>
      </c>
      <c r="O280" s="92" t="s">
        <v>1110</v>
      </c>
      <c r="P280" s="93" t="s">
        <v>2287</v>
      </c>
      <c r="Q280" s="93">
        <v>0</v>
      </c>
      <c r="R280" s="93">
        <f t="shared" si="18"/>
        <v>3850</v>
      </c>
      <c r="S280" s="93">
        <v>0</v>
      </c>
      <c r="T280" s="93">
        <v>3850</v>
      </c>
      <c r="V280" s="92" t="s">
        <v>1653</v>
      </c>
      <c r="W280" s="93" t="s">
        <v>1364</v>
      </c>
      <c r="X280" s="93">
        <v>1</v>
      </c>
      <c r="Y280" s="93">
        <f t="shared" si="19"/>
        <v>5505717</v>
      </c>
      <c r="Z280" s="93">
        <v>0</v>
      </c>
      <c r="AA280" s="93">
        <v>5505717</v>
      </c>
    </row>
    <row r="281" spans="1:27" ht="15">
      <c r="A281" s="92" t="s">
        <v>1664</v>
      </c>
      <c r="B281" s="93" t="s">
        <v>1291</v>
      </c>
      <c r="C281" s="93">
        <v>5800</v>
      </c>
      <c r="D281" s="93">
        <f t="shared" si="16"/>
        <v>1718772</v>
      </c>
      <c r="E281" s="93">
        <v>1128225</v>
      </c>
      <c r="F281" s="93">
        <v>590547</v>
      </c>
      <c r="H281" s="92" t="s">
        <v>1713</v>
      </c>
      <c r="I281" s="93" t="s">
        <v>1409</v>
      </c>
      <c r="J281" s="93">
        <v>0</v>
      </c>
      <c r="K281" s="93">
        <f t="shared" si="17"/>
        <v>121594</v>
      </c>
      <c r="L281" s="93">
        <v>0</v>
      </c>
      <c r="M281" s="93">
        <v>121594</v>
      </c>
      <c r="O281" s="92" t="s">
        <v>1113</v>
      </c>
      <c r="P281" s="93" t="s">
        <v>1361</v>
      </c>
      <c r="Q281" s="93">
        <v>4911000</v>
      </c>
      <c r="R281" s="93">
        <f t="shared" si="18"/>
        <v>1313487</v>
      </c>
      <c r="S281" s="93">
        <v>507450</v>
      </c>
      <c r="T281" s="93">
        <v>806037</v>
      </c>
      <c r="V281" s="92" t="s">
        <v>1656</v>
      </c>
      <c r="W281" s="93" t="s">
        <v>1138</v>
      </c>
      <c r="X281" s="93">
        <v>1028500</v>
      </c>
      <c r="Y281" s="93">
        <f t="shared" si="19"/>
        <v>10333834</v>
      </c>
      <c r="Z281" s="93">
        <v>108000</v>
      </c>
      <c r="AA281" s="93">
        <v>10225834</v>
      </c>
    </row>
    <row r="282" spans="1:27" ht="15">
      <c r="A282" s="92" t="s">
        <v>1666</v>
      </c>
      <c r="B282" s="93" t="s">
        <v>1366</v>
      </c>
      <c r="C282" s="93">
        <v>0</v>
      </c>
      <c r="D282" s="93">
        <f t="shared" si="16"/>
        <v>1473327</v>
      </c>
      <c r="E282" s="93">
        <v>458250</v>
      </c>
      <c r="F282" s="93">
        <v>1015077</v>
      </c>
      <c r="H282" s="92" t="s">
        <v>1716</v>
      </c>
      <c r="I282" s="93" t="s">
        <v>1380</v>
      </c>
      <c r="J282" s="93">
        <v>0</v>
      </c>
      <c r="K282" s="93">
        <f t="shared" si="17"/>
        <v>36452</v>
      </c>
      <c r="L282" s="93">
        <v>0</v>
      </c>
      <c r="M282" s="93">
        <v>36452</v>
      </c>
      <c r="O282" s="92" t="s">
        <v>1116</v>
      </c>
      <c r="P282" s="93" t="s">
        <v>1362</v>
      </c>
      <c r="Q282" s="93">
        <v>0</v>
      </c>
      <c r="R282" s="93">
        <f t="shared" si="18"/>
        <v>411059</v>
      </c>
      <c r="S282" s="93">
        <v>3000</v>
      </c>
      <c r="T282" s="93">
        <v>408059</v>
      </c>
      <c r="V282" s="92" t="s">
        <v>1658</v>
      </c>
      <c r="W282" s="93" t="s">
        <v>2270</v>
      </c>
      <c r="X282" s="93">
        <v>0</v>
      </c>
      <c r="Y282" s="93">
        <f t="shared" si="19"/>
        <v>318128</v>
      </c>
      <c r="Z282" s="93">
        <v>0</v>
      </c>
      <c r="AA282" s="93">
        <v>318128</v>
      </c>
    </row>
    <row r="283" spans="1:27" ht="15">
      <c r="A283" s="92" t="s">
        <v>1668</v>
      </c>
      <c r="B283" s="93" t="s">
        <v>1367</v>
      </c>
      <c r="C283" s="93">
        <v>0</v>
      </c>
      <c r="D283" s="93">
        <f t="shared" si="16"/>
        <v>39230</v>
      </c>
      <c r="E283" s="93">
        <v>0</v>
      </c>
      <c r="F283" s="93">
        <v>39230</v>
      </c>
      <c r="H283" s="92" t="s">
        <v>1719</v>
      </c>
      <c r="I283" s="93" t="s">
        <v>1410</v>
      </c>
      <c r="J283" s="93">
        <v>0</v>
      </c>
      <c r="K283" s="93">
        <f t="shared" si="17"/>
        <v>29800</v>
      </c>
      <c r="L283" s="93">
        <v>0</v>
      </c>
      <c r="M283" s="93">
        <v>29800</v>
      </c>
      <c r="O283" s="92" t="s">
        <v>1119</v>
      </c>
      <c r="P283" s="93" t="s">
        <v>1636</v>
      </c>
      <c r="Q283" s="93">
        <v>0</v>
      </c>
      <c r="R283" s="93">
        <f t="shared" si="18"/>
        <v>252500</v>
      </c>
      <c r="S283" s="93">
        <v>201</v>
      </c>
      <c r="T283" s="93">
        <v>252299</v>
      </c>
      <c r="V283" s="92" t="s">
        <v>1661</v>
      </c>
      <c r="W283" s="93" t="s">
        <v>1365</v>
      </c>
      <c r="X283" s="93">
        <v>0</v>
      </c>
      <c r="Y283" s="93">
        <f t="shared" si="19"/>
        <v>1356220</v>
      </c>
      <c r="Z283" s="93">
        <v>1251800</v>
      </c>
      <c r="AA283" s="93">
        <v>104420</v>
      </c>
    </row>
    <row r="284" spans="1:27" ht="15">
      <c r="A284" s="92" t="s">
        <v>1671</v>
      </c>
      <c r="B284" s="93" t="s">
        <v>1368</v>
      </c>
      <c r="C284" s="93">
        <v>1752000</v>
      </c>
      <c r="D284" s="93">
        <f t="shared" si="16"/>
        <v>763878</v>
      </c>
      <c r="E284" s="93">
        <v>203625</v>
      </c>
      <c r="F284" s="93">
        <v>560253</v>
      </c>
      <c r="H284" s="92" t="s">
        <v>1722</v>
      </c>
      <c r="I284" s="93" t="s">
        <v>1324</v>
      </c>
      <c r="J284" s="93">
        <v>0</v>
      </c>
      <c r="K284" s="93">
        <f t="shared" si="17"/>
        <v>814345</v>
      </c>
      <c r="L284" s="93">
        <v>0</v>
      </c>
      <c r="M284" s="93">
        <v>814345</v>
      </c>
      <c r="O284" s="92" t="s">
        <v>1123</v>
      </c>
      <c r="P284" s="93" t="s">
        <v>1363</v>
      </c>
      <c r="Q284" s="93">
        <v>2862627</v>
      </c>
      <c r="R284" s="93">
        <f t="shared" si="18"/>
        <v>1580146</v>
      </c>
      <c r="S284" s="93">
        <v>66011</v>
      </c>
      <c r="T284" s="93">
        <v>1514135</v>
      </c>
      <c r="V284" s="92" t="s">
        <v>1664</v>
      </c>
      <c r="W284" s="93" t="s">
        <v>1291</v>
      </c>
      <c r="X284" s="93">
        <v>1546898</v>
      </c>
      <c r="Y284" s="93">
        <f t="shared" si="19"/>
        <v>4475201</v>
      </c>
      <c r="Z284" s="93">
        <v>10200</v>
      </c>
      <c r="AA284" s="93">
        <v>4465001</v>
      </c>
    </row>
    <row r="285" spans="1:27" ht="15">
      <c r="A285" s="92" t="s">
        <v>1674</v>
      </c>
      <c r="B285" s="93" t="s">
        <v>1369</v>
      </c>
      <c r="C285" s="93">
        <v>911100</v>
      </c>
      <c r="D285" s="93">
        <f t="shared" si="16"/>
        <v>1053989</v>
      </c>
      <c r="E285" s="93">
        <v>490026</v>
      </c>
      <c r="F285" s="93">
        <v>563963</v>
      </c>
      <c r="H285" s="92" t="s">
        <v>1724</v>
      </c>
      <c r="I285" s="93" t="s">
        <v>1411</v>
      </c>
      <c r="J285" s="93">
        <v>310000</v>
      </c>
      <c r="K285" s="93">
        <f t="shared" si="17"/>
        <v>686528</v>
      </c>
      <c r="L285" s="93">
        <v>157500</v>
      </c>
      <c r="M285" s="93">
        <v>529028</v>
      </c>
      <c r="O285" s="92" t="s">
        <v>1653</v>
      </c>
      <c r="P285" s="93" t="s">
        <v>1364</v>
      </c>
      <c r="Q285" s="93">
        <v>207750</v>
      </c>
      <c r="R285" s="93">
        <f t="shared" si="18"/>
        <v>1669981</v>
      </c>
      <c r="S285" s="93">
        <v>26000</v>
      </c>
      <c r="T285" s="93">
        <v>1643981</v>
      </c>
      <c r="V285" s="92" t="s">
        <v>1666</v>
      </c>
      <c r="W285" s="93" t="s">
        <v>1366</v>
      </c>
      <c r="X285" s="93">
        <v>65852</v>
      </c>
      <c r="Y285" s="93">
        <f t="shared" si="19"/>
        <v>5972402</v>
      </c>
      <c r="Z285" s="93">
        <v>71001</v>
      </c>
      <c r="AA285" s="93">
        <v>5901401</v>
      </c>
    </row>
    <row r="286" spans="1:27" ht="15">
      <c r="A286" s="92" t="s">
        <v>1677</v>
      </c>
      <c r="B286" s="93" t="s">
        <v>1370</v>
      </c>
      <c r="C286" s="93">
        <v>0</v>
      </c>
      <c r="D286" s="93">
        <f t="shared" si="16"/>
        <v>1377374</v>
      </c>
      <c r="E286" s="93">
        <v>0</v>
      </c>
      <c r="F286" s="93">
        <v>1377374</v>
      </c>
      <c r="H286" s="92" t="s">
        <v>1726</v>
      </c>
      <c r="I286" s="93" t="s">
        <v>1412</v>
      </c>
      <c r="J286" s="93">
        <v>0</v>
      </c>
      <c r="K286" s="93">
        <f t="shared" si="17"/>
        <v>6103127</v>
      </c>
      <c r="L286" s="93">
        <v>0</v>
      </c>
      <c r="M286" s="93">
        <v>6103127</v>
      </c>
      <c r="O286" s="92" t="s">
        <v>1656</v>
      </c>
      <c r="P286" s="93" t="s">
        <v>1138</v>
      </c>
      <c r="Q286" s="93">
        <v>3727385</v>
      </c>
      <c r="R286" s="93">
        <f t="shared" si="18"/>
        <v>6392554</v>
      </c>
      <c r="S286" s="93">
        <v>388766</v>
      </c>
      <c r="T286" s="93">
        <v>6003788</v>
      </c>
      <c r="V286" s="92" t="s">
        <v>1668</v>
      </c>
      <c r="W286" s="93" t="s">
        <v>1367</v>
      </c>
      <c r="X286" s="93">
        <v>50000</v>
      </c>
      <c r="Y286" s="93">
        <f t="shared" si="19"/>
        <v>53470</v>
      </c>
      <c r="Z286" s="93">
        <v>17000</v>
      </c>
      <c r="AA286" s="93">
        <v>36470</v>
      </c>
    </row>
    <row r="287" spans="1:27" ht="15">
      <c r="A287" s="92" t="s">
        <v>1680</v>
      </c>
      <c r="B287" s="93" t="s">
        <v>1207</v>
      </c>
      <c r="C287" s="93">
        <v>0</v>
      </c>
      <c r="D287" s="93">
        <f t="shared" si="16"/>
        <v>248953</v>
      </c>
      <c r="E287" s="93">
        <v>0</v>
      </c>
      <c r="F287" s="93">
        <v>248953</v>
      </c>
      <c r="H287" s="92" t="s">
        <v>1729</v>
      </c>
      <c r="I287" s="93" t="s">
        <v>1413</v>
      </c>
      <c r="J287" s="93">
        <v>0</v>
      </c>
      <c r="K287" s="93">
        <f t="shared" si="17"/>
        <v>201412</v>
      </c>
      <c r="L287" s="93">
        <v>0</v>
      </c>
      <c r="M287" s="93">
        <v>201412</v>
      </c>
      <c r="O287" s="92" t="s">
        <v>1658</v>
      </c>
      <c r="P287" s="93" t="s">
        <v>2270</v>
      </c>
      <c r="Q287" s="93">
        <v>0</v>
      </c>
      <c r="R287" s="93">
        <f t="shared" si="18"/>
        <v>394577</v>
      </c>
      <c r="S287" s="93">
        <v>0</v>
      </c>
      <c r="T287" s="93">
        <v>394577</v>
      </c>
      <c r="V287" s="92" t="s">
        <v>1671</v>
      </c>
      <c r="W287" s="93" t="s">
        <v>1368</v>
      </c>
      <c r="X287" s="93">
        <v>39000000</v>
      </c>
      <c r="Y287" s="93">
        <f t="shared" si="19"/>
        <v>14982643</v>
      </c>
      <c r="Z287" s="93">
        <v>4700</v>
      </c>
      <c r="AA287" s="93">
        <v>14977943</v>
      </c>
    </row>
    <row r="288" spans="1:27" ht="15">
      <c r="A288" s="92" t="s">
        <v>1682</v>
      </c>
      <c r="B288" s="93" t="s">
        <v>1371</v>
      </c>
      <c r="C288" s="93">
        <v>2405074</v>
      </c>
      <c r="D288" s="93">
        <f t="shared" si="16"/>
        <v>1145870</v>
      </c>
      <c r="E288" s="93">
        <v>160000</v>
      </c>
      <c r="F288" s="93">
        <v>985870</v>
      </c>
      <c r="H288" s="92" t="s">
        <v>1732</v>
      </c>
      <c r="I288" s="93" t="s">
        <v>1381</v>
      </c>
      <c r="J288" s="93">
        <v>0</v>
      </c>
      <c r="K288" s="93">
        <f t="shared" si="17"/>
        <v>2427915</v>
      </c>
      <c r="L288" s="93">
        <v>10000</v>
      </c>
      <c r="M288" s="93">
        <v>2417915</v>
      </c>
      <c r="O288" s="92" t="s">
        <v>1661</v>
      </c>
      <c r="P288" s="93" t="s">
        <v>1365</v>
      </c>
      <c r="Q288" s="93">
        <v>0</v>
      </c>
      <c r="R288" s="93">
        <f t="shared" si="18"/>
        <v>644345</v>
      </c>
      <c r="S288" s="93">
        <v>244700</v>
      </c>
      <c r="T288" s="93">
        <v>399645</v>
      </c>
      <c r="V288" s="92" t="s">
        <v>1674</v>
      </c>
      <c r="W288" s="93" t="s">
        <v>1369</v>
      </c>
      <c r="X288" s="93">
        <v>25000</v>
      </c>
      <c r="Y288" s="93">
        <f t="shared" si="19"/>
        <v>2669013</v>
      </c>
      <c r="Z288" s="93">
        <v>46000</v>
      </c>
      <c r="AA288" s="93">
        <v>2623013</v>
      </c>
    </row>
    <row r="289" spans="1:27" ht="15">
      <c r="A289" s="92" t="s">
        <v>1686</v>
      </c>
      <c r="B289" s="93" t="s">
        <v>1372</v>
      </c>
      <c r="C289" s="93">
        <v>0</v>
      </c>
      <c r="D289" s="93">
        <f t="shared" si="16"/>
        <v>206372</v>
      </c>
      <c r="E289" s="93">
        <v>0</v>
      </c>
      <c r="F289" s="93">
        <v>206372</v>
      </c>
      <c r="H289" s="92" t="s">
        <v>1735</v>
      </c>
      <c r="I289" s="93" t="s">
        <v>1414</v>
      </c>
      <c r="J289" s="93">
        <v>2300799</v>
      </c>
      <c r="K289" s="93">
        <f t="shared" si="17"/>
        <v>1300401</v>
      </c>
      <c r="L289" s="93">
        <v>0</v>
      </c>
      <c r="M289" s="93">
        <v>1300401</v>
      </c>
      <c r="O289" s="92" t="s">
        <v>1664</v>
      </c>
      <c r="P289" s="93" t="s">
        <v>1291</v>
      </c>
      <c r="Q289" s="93">
        <v>10800</v>
      </c>
      <c r="R289" s="93">
        <f t="shared" si="18"/>
        <v>3638209</v>
      </c>
      <c r="S289" s="93">
        <v>1807589</v>
      </c>
      <c r="T289" s="93">
        <v>1830620</v>
      </c>
      <c r="V289" s="92" t="s">
        <v>1677</v>
      </c>
      <c r="W289" s="93" t="s">
        <v>1370</v>
      </c>
      <c r="X289" s="93">
        <v>44798370</v>
      </c>
      <c r="Y289" s="93">
        <f t="shared" si="19"/>
        <v>3486896</v>
      </c>
      <c r="Z289" s="93">
        <v>0</v>
      </c>
      <c r="AA289" s="93">
        <v>3486896</v>
      </c>
    </row>
    <row r="290" spans="1:27" ht="15">
      <c r="A290" s="92" t="s">
        <v>1689</v>
      </c>
      <c r="B290" s="93" t="s">
        <v>1373</v>
      </c>
      <c r="C290" s="93">
        <v>400000</v>
      </c>
      <c r="D290" s="93">
        <f t="shared" si="16"/>
        <v>312590</v>
      </c>
      <c r="E290" s="93">
        <v>57200</v>
      </c>
      <c r="F290" s="93">
        <v>255390</v>
      </c>
      <c r="H290" s="92" t="s">
        <v>1738</v>
      </c>
      <c r="I290" s="93" t="s">
        <v>1415</v>
      </c>
      <c r="J290" s="93">
        <v>48001</v>
      </c>
      <c r="K290" s="93">
        <f t="shared" si="17"/>
        <v>411098</v>
      </c>
      <c r="L290" s="93">
        <v>0</v>
      </c>
      <c r="M290" s="93">
        <v>411098</v>
      </c>
      <c r="O290" s="92" t="s">
        <v>1666</v>
      </c>
      <c r="P290" s="93" t="s">
        <v>1366</v>
      </c>
      <c r="Q290" s="93">
        <v>2500</v>
      </c>
      <c r="R290" s="93">
        <f t="shared" si="18"/>
        <v>4071047</v>
      </c>
      <c r="S290" s="93">
        <v>1078820</v>
      </c>
      <c r="T290" s="93">
        <v>2992227</v>
      </c>
      <c r="V290" s="92" t="s">
        <v>1680</v>
      </c>
      <c r="W290" s="93" t="s">
        <v>1207</v>
      </c>
      <c r="X290" s="93">
        <v>3680400</v>
      </c>
      <c r="Y290" s="93">
        <f t="shared" si="19"/>
        <v>5693885</v>
      </c>
      <c r="Z290" s="93">
        <v>0</v>
      </c>
      <c r="AA290" s="93">
        <v>5693885</v>
      </c>
    </row>
    <row r="291" spans="1:27" ht="15">
      <c r="A291" s="92" t="s">
        <v>1692</v>
      </c>
      <c r="B291" s="93" t="s">
        <v>1069</v>
      </c>
      <c r="C291" s="93">
        <v>0</v>
      </c>
      <c r="D291" s="93">
        <f t="shared" si="16"/>
        <v>54604</v>
      </c>
      <c r="E291" s="93">
        <v>0</v>
      </c>
      <c r="F291" s="93">
        <v>54604</v>
      </c>
      <c r="H291" s="92" t="s">
        <v>1741</v>
      </c>
      <c r="I291" s="93" t="s">
        <v>3</v>
      </c>
      <c r="J291" s="93">
        <v>0</v>
      </c>
      <c r="K291" s="93">
        <f t="shared" si="17"/>
        <v>500</v>
      </c>
      <c r="L291" s="93">
        <v>0</v>
      </c>
      <c r="M291" s="93">
        <v>500</v>
      </c>
      <c r="O291" s="92" t="s">
        <v>1668</v>
      </c>
      <c r="P291" s="93" t="s">
        <v>1367</v>
      </c>
      <c r="Q291" s="93">
        <v>0</v>
      </c>
      <c r="R291" s="93">
        <f t="shared" si="18"/>
        <v>187841</v>
      </c>
      <c r="S291" s="93">
        <v>12000</v>
      </c>
      <c r="T291" s="93">
        <v>175841</v>
      </c>
      <c r="V291" s="92" t="s">
        <v>1682</v>
      </c>
      <c r="W291" s="93" t="s">
        <v>1371</v>
      </c>
      <c r="X291" s="93">
        <v>1424800</v>
      </c>
      <c r="Y291" s="93">
        <f t="shared" si="19"/>
        <v>20398851</v>
      </c>
      <c r="Z291" s="93">
        <v>112647</v>
      </c>
      <c r="AA291" s="93">
        <v>20286204</v>
      </c>
    </row>
    <row r="292" spans="1:27" ht="15">
      <c r="A292" s="92" t="s">
        <v>1695</v>
      </c>
      <c r="B292" s="93" t="s">
        <v>1404</v>
      </c>
      <c r="C292" s="93">
        <v>0</v>
      </c>
      <c r="D292" s="93">
        <f t="shared" si="16"/>
        <v>1176487</v>
      </c>
      <c r="E292" s="93">
        <v>305854</v>
      </c>
      <c r="F292" s="93">
        <v>870633</v>
      </c>
      <c r="H292" s="92" t="s">
        <v>1744</v>
      </c>
      <c r="I292" s="93" t="s">
        <v>1416</v>
      </c>
      <c r="J292" s="93">
        <v>517453</v>
      </c>
      <c r="K292" s="93">
        <f t="shared" si="17"/>
        <v>662043</v>
      </c>
      <c r="L292" s="93">
        <v>1</v>
      </c>
      <c r="M292" s="93">
        <v>662042</v>
      </c>
      <c r="O292" s="92" t="s">
        <v>1671</v>
      </c>
      <c r="P292" s="93" t="s">
        <v>1368</v>
      </c>
      <c r="Q292" s="93">
        <v>2508000</v>
      </c>
      <c r="R292" s="93">
        <f t="shared" si="18"/>
        <v>2405876</v>
      </c>
      <c r="S292" s="93">
        <v>575025</v>
      </c>
      <c r="T292" s="93">
        <v>1830851</v>
      </c>
      <c r="V292" s="92" t="s">
        <v>1686</v>
      </c>
      <c r="W292" s="93" t="s">
        <v>1372</v>
      </c>
      <c r="X292" s="93">
        <v>335200</v>
      </c>
      <c r="Y292" s="93">
        <f t="shared" si="19"/>
        <v>16121774</v>
      </c>
      <c r="Z292" s="93">
        <v>0</v>
      </c>
      <c r="AA292" s="93">
        <v>16121774</v>
      </c>
    </row>
    <row r="293" spans="1:27" ht="15">
      <c r="A293" s="92" t="s">
        <v>1698</v>
      </c>
      <c r="B293" s="93" t="s">
        <v>1405</v>
      </c>
      <c r="C293" s="93">
        <v>893754</v>
      </c>
      <c r="D293" s="93">
        <f t="shared" si="16"/>
        <v>1429836</v>
      </c>
      <c r="E293" s="93">
        <v>438728</v>
      </c>
      <c r="F293" s="93">
        <v>991108</v>
      </c>
      <c r="H293" s="92" t="s">
        <v>1747</v>
      </c>
      <c r="I293" s="93" t="s">
        <v>1417</v>
      </c>
      <c r="J293" s="93">
        <v>0</v>
      </c>
      <c r="K293" s="93">
        <f t="shared" si="17"/>
        <v>1153150</v>
      </c>
      <c r="L293" s="93">
        <v>0</v>
      </c>
      <c r="M293" s="93">
        <v>1153150</v>
      </c>
      <c r="O293" s="92" t="s">
        <v>1674</v>
      </c>
      <c r="P293" s="93" t="s">
        <v>1369</v>
      </c>
      <c r="Q293" s="93">
        <v>1772151</v>
      </c>
      <c r="R293" s="93">
        <f t="shared" si="18"/>
        <v>3526664</v>
      </c>
      <c r="S293" s="93">
        <v>1189728</v>
      </c>
      <c r="T293" s="93">
        <v>2336936</v>
      </c>
      <c r="V293" s="92" t="s">
        <v>1689</v>
      </c>
      <c r="W293" s="93" t="s">
        <v>1373</v>
      </c>
      <c r="X293" s="93">
        <v>0</v>
      </c>
      <c r="Y293" s="93">
        <f t="shared" si="19"/>
        <v>14861436</v>
      </c>
      <c r="Z293" s="93">
        <v>1580</v>
      </c>
      <c r="AA293" s="93">
        <v>14859856</v>
      </c>
    </row>
    <row r="294" spans="1:27" ht="15">
      <c r="A294" s="92" t="s">
        <v>1701</v>
      </c>
      <c r="B294" s="93" t="s">
        <v>1406</v>
      </c>
      <c r="C294" s="93">
        <v>0</v>
      </c>
      <c r="D294" s="93">
        <f t="shared" si="16"/>
        <v>17637</v>
      </c>
      <c r="E294" s="93">
        <v>0</v>
      </c>
      <c r="F294" s="93">
        <v>17637</v>
      </c>
      <c r="H294" s="92" t="s">
        <v>1750</v>
      </c>
      <c r="I294" s="93" t="s">
        <v>1418</v>
      </c>
      <c r="J294" s="93">
        <v>0</v>
      </c>
      <c r="K294" s="93">
        <f t="shared" si="17"/>
        <v>20851</v>
      </c>
      <c r="L294" s="93">
        <v>0</v>
      </c>
      <c r="M294" s="93">
        <v>20851</v>
      </c>
      <c r="O294" s="92" t="s">
        <v>1677</v>
      </c>
      <c r="P294" s="93" t="s">
        <v>1370</v>
      </c>
      <c r="Q294" s="93">
        <v>1572191</v>
      </c>
      <c r="R294" s="93">
        <f t="shared" si="18"/>
        <v>3267642</v>
      </c>
      <c r="S294" s="93">
        <v>0</v>
      </c>
      <c r="T294" s="93">
        <v>3267642</v>
      </c>
      <c r="V294" s="92" t="s">
        <v>1692</v>
      </c>
      <c r="W294" s="93" t="s">
        <v>1069</v>
      </c>
      <c r="X294" s="93">
        <v>8000</v>
      </c>
      <c r="Y294" s="93">
        <f t="shared" si="19"/>
        <v>22600</v>
      </c>
      <c r="Z294" s="93">
        <v>0</v>
      </c>
      <c r="AA294" s="93">
        <v>22600</v>
      </c>
    </row>
    <row r="295" spans="1:27" ht="15">
      <c r="A295" s="92" t="s">
        <v>1704</v>
      </c>
      <c r="B295" s="93" t="s">
        <v>2271</v>
      </c>
      <c r="C295" s="93">
        <v>1043188</v>
      </c>
      <c r="D295" s="93">
        <f t="shared" si="16"/>
        <v>15990</v>
      </c>
      <c r="E295" s="93">
        <v>15990</v>
      </c>
      <c r="F295" s="93">
        <v>0</v>
      </c>
      <c r="H295" s="92" t="s">
        <v>1753</v>
      </c>
      <c r="I295" s="93" t="s">
        <v>1419</v>
      </c>
      <c r="J295" s="93">
        <v>0</v>
      </c>
      <c r="K295" s="93">
        <f t="shared" si="17"/>
        <v>147906</v>
      </c>
      <c r="L295" s="93">
        <v>0</v>
      </c>
      <c r="M295" s="93">
        <v>147906</v>
      </c>
      <c r="O295" s="92" t="s">
        <v>1680</v>
      </c>
      <c r="P295" s="93" t="s">
        <v>1207</v>
      </c>
      <c r="Q295" s="93">
        <v>1529901</v>
      </c>
      <c r="R295" s="93">
        <f t="shared" si="18"/>
        <v>3366668</v>
      </c>
      <c r="S295" s="93">
        <v>18001</v>
      </c>
      <c r="T295" s="93">
        <v>3348667</v>
      </c>
      <c r="V295" s="92" t="s">
        <v>1695</v>
      </c>
      <c r="W295" s="93" t="s">
        <v>1404</v>
      </c>
      <c r="X295" s="93">
        <v>18765000</v>
      </c>
      <c r="Y295" s="93">
        <f t="shared" si="19"/>
        <v>5118017</v>
      </c>
      <c r="Z295" s="93">
        <v>0</v>
      </c>
      <c r="AA295" s="93">
        <v>5118017</v>
      </c>
    </row>
    <row r="296" spans="1:27" ht="15">
      <c r="A296" s="92" t="s">
        <v>1707</v>
      </c>
      <c r="B296" s="93" t="s">
        <v>1407</v>
      </c>
      <c r="C296" s="93">
        <v>0</v>
      </c>
      <c r="D296" s="93">
        <f t="shared" si="16"/>
        <v>36574</v>
      </c>
      <c r="E296" s="93">
        <v>0</v>
      </c>
      <c r="F296" s="93">
        <v>36574</v>
      </c>
      <c r="H296" s="92" t="s">
        <v>1756</v>
      </c>
      <c r="I296" s="93" t="s">
        <v>1420</v>
      </c>
      <c r="J296" s="93">
        <v>5872297</v>
      </c>
      <c r="K296" s="93">
        <f t="shared" si="17"/>
        <v>4510135</v>
      </c>
      <c r="L296" s="93">
        <v>310065</v>
      </c>
      <c r="M296" s="93">
        <v>4200070</v>
      </c>
      <c r="O296" s="92" t="s">
        <v>1682</v>
      </c>
      <c r="P296" s="93" t="s">
        <v>1371</v>
      </c>
      <c r="Q296" s="93">
        <v>11519121</v>
      </c>
      <c r="R296" s="93">
        <f t="shared" si="18"/>
        <v>4024348</v>
      </c>
      <c r="S296" s="93">
        <v>324255</v>
      </c>
      <c r="T296" s="93">
        <v>3700093</v>
      </c>
      <c r="V296" s="92" t="s">
        <v>1698</v>
      </c>
      <c r="W296" s="93" t="s">
        <v>1405</v>
      </c>
      <c r="X296" s="93">
        <v>21502</v>
      </c>
      <c r="Y296" s="93">
        <f t="shared" si="19"/>
        <v>16641353</v>
      </c>
      <c r="Z296" s="93">
        <v>39202</v>
      </c>
      <c r="AA296" s="93">
        <v>16602151</v>
      </c>
    </row>
    <row r="297" spans="1:27" ht="15">
      <c r="A297" s="92" t="s">
        <v>1710</v>
      </c>
      <c r="B297" s="93" t="s">
        <v>1408</v>
      </c>
      <c r="C297" s="93">
        <v>130505</v>
      </c>
      <c r="D297" s="93">
        <f t="shared" si="16"/>
        <v>1210521</v>
      </c>
      <c r="E297" s="93">
        <v>70604</v>
      </c>
      <c r="F297" s="93">
        <v>1139917</v>
      </c>
      <c r="H297" s="92" t="s">
        <v>1760</v>
      </c>
      <c r="I297" s="93" t="s">
        <v>1421</v>
      </c>
      <c r="J297" s="93">
        <v>25150</v>
      </c>
      <c r="K297" s="93">
        <f t="shared" si="17"/>
        <v>100924</v>
      </c>
      <c r="L297" s="93">
        <v>0</v>
      </c>
      <c r="M297" s="93">
        <v>100924</v>
      </c>
      <c r="O297" s="92" t="s">
        <v>1686</v>
      </c>
      <c r="P297" s="93" t="s">
        <v>1372</v>
      </c>
      <c r="Q297" s="93">
        <v>1000</v>
      </c>
      <c r="R297" s="93">
        <f t="shared" si="18"/>
        <v>927275</v>
      </c>
      <c r="S297" s="93">
        <v>42000</v>
      </c>
      <c r="T297" s="93">
        <v>885275</v>
      </c>
      <c r="V297" s="92" t="s">
        <v>1701</v>
      </c>
      <c r="W297" s="93" t="s">
        <v>1406</v>
      </c>
      <c r="X297" s="93">
        <v>0</v>
      </c>
      <c r="Y297" s="93">
        <f t="shared" si="19"/>
        <v>167743</v>
      </c>
      <c r="Z297" s="93">
        <v>0</v>
      </c>
      <c r="AA297" s="93">
        <v>167743</v>
      </c>
    </row>
    <row r="298" spans="1:27" ht="15">
      <c r="A298" s="92" t="s">
        <v>1713</v>
      </c>
      <c r="B298" s="93" t="s">
        <v>1409</v>
      </c>
      <c r="C298" s="93">
        <v>0</v>
      </c>
      <c r="D298" s="93">
        <f t="shared" si="16"/>
        <v>789389</v>
      </c>
      <c r="E298" s="93">
        <v>515400</v>
      </c>
      <c r="F298" s="93">
        <v>273989</v>
      </c>
      <c r="H298" s="92" t="s">
        <v>1766</v>
      </c>
      <c r="I298" s="93" t="s">
        <v>1422</v>
      </c>
      <c r="J298" s="93">
        <v>0</v>
      </c>
      <c r="K298" s="93">
        <f t="shared" si="17"/>
        <v>101236</v>
      </c>
      <c r="L298" s="93">
        <v>0</v>
      </c>
      <c r="M298" s="93">
        <v>101236</v>
      </c>
      <c r="O298" s="92" t="s">
        <v>1689</v>
      </c>
      <c r="P298" s="93" t="s">
        <v>1373</v>
      </c>
      <c r="Q298" s="93">
        <v>400000</v>
      </c>
      <c r="R298" s="93">
        <f t="shared" si="18"/>
        <v>795121</v>
      </c>
      <c r="S298" s="93">
        <v>67600</v>
      </c>
      <c r="T298" s="93">
        <v>727521</v>
      </c>
      <c r="V298" s="92" t="s">
        <v>1704</v>
      </c>
      <c r="W298" s="93" t="s">
        <v>2271</v>
      </c>
      <c r="X298" s="93">
        <v>0</v>
      </c>
      <c r="Y298" s="93">
        <f t="shared" si="19"/>
        <v>1191424</v>
      </c>
      <c r="Z298" s="93">
        <v>350</v>
      </c>
      <c r="AA298" s="93">
        <v>1191074</v>
      </c>
    </row>
    <row r="299" spans="1:27" ht="15">
      <c r="A299" s="92" t="s">
        <v>1716</v>
      </c>
      <c r="B299" s="93" t="s">
        <v>1380</v>
      </c>
      <c r="C299" s="93">
        <v>0</v>
      </c>
      <c r="D299" s="93">
        <f t="shared" si="16"/>
        <v>194744</v>
      </c>
      <c r="E299" s="93">
        <v>0</v>
      </c>
      <c r="F299" s="93">
        <v>194744</v>
      </c>
      <c r="H299" s="92" t="s">
        <v>1769</v>
      </c>
      <c r="I299" s="93" t="s">
        <v>1423</v>
      </c>
      <c r="J299" s="93">
        <v>0</v>
      </c>
      <c r="K299" s="93">
        <f t="shared" si="17"/>
        <v>1500</v>
      </c>
      <c r="L299" s="93">
        <v>900</v>
      </c>
      <c r="M299" s="93">
        <v>600</v>
      </c>
      <c r="O299" s="92" t="s">
        <v>1692</v>
      </c>
      <c r="P299" s="93" t="s">
        <v>1069</v>
      </c>
      <c r="Q299" s="93">
        <v>0</v>
      </c>
      <c r="R299" s="93">
        <f t="shared" si="18"/>
        <v>262032</v>
      </c>
      <c r="S299" s="93">
        <v>0</v>
      </c>
      <c r="T299" s="93">
        <v>262032</v>
      </c>
      <c r="V299" s="92" t="s">
        <v>1707</v>
      </c>
      <c r="W299" s="93" t="s">
        <v>1407</v>
      </c>
      <c r="X299" s="93">
        <v>31050</v>
      </c>
      <c r="Y299" s="93">
        <f t="shared" si="19"/>
        <v>24850</v>
      </c>
      <c r="Z299" s="93">
        <v>0</v>
      </c>
      <c r="AA299" s="93">
        <v>24850</v>
      </c>
    </row>
    <row r="300" spans="1:27" ht="15">
      <c r="A300" s="92" t="s">
        <v>1719</v>
      </c>
      <c r="B300" s="93" t="s">
        <v>1410</v>
      </c>
      <c r="C300" s="93">
        <v>0</v>
      </c>
      <c r="D300" s="93">
        <f t="shared" si="16"/>
        <v>270977</v>
      </c>
      <c r="E300" s="93">
        <v>50600</v>
      </c>
      <c r="F300" s="93">
        <v>220377</v>
      </c>
      <c r="H300" s="92" t="s">
        <v>1775</v>
      </c>
      <c r="I300" s="93" t="s">
        <v>1424</v>
      </c>
      <c r="J300" s="93">
        <v>1500</v>
      </c>
      <c r="K300" s="93">
        <f t="shared" si="17"/>
        <v>22810</v>
      </c>
      <c r="L300" s="93">
        <v>0</v>
      </c>
      <c r="M300" s="93">
        <v>22810</v>
      </c>
      <c r="O300" s="92" t="s">
        <v>1695</v>
      </c>
      <c r="P300" s="93" t="s">
        <v>1404</v>
      </c>
      <c r="Q300" s="93">
        <v>0</v>
      </c>
      <c r="R300" s="93">
        <f t="shared" si="18"/>
        <v>4159598</v>
      </c>
      <c r="S300" s="93">
        <v>959124</v>
      </c>
      <c r="T300" s="93">
        <v>3200474</v>
      </c>
      <c r="V300" s="92" t="s">
        <v>1710</v>
      </c>
      <c r="W300" s="93" t="s">
        <v>1408</v>
      </c>
      <c r="X300" s="93">
        <v>521005</v>
      </c>
      <c r="Y300" s="93">
        <f t="shared" si="19"/>
        <v>1656347</v>
      </c>
      <c r="Z300" s="93">
        <v>75150</v>
      </c>
      <c r="AA300" s="93">
        <v>1581197</v>
      </c>
    </row>
    <row r="301" spans="1:27" ht="15">
      <c r="A301" s="92" t="s">
        <v>1722</v>
      </c>
      <c r="B301" s="93" t="s">
        <v>1324</v>
      </c>
      <c r="C301" s="93">
        <v>2752026</v>
      </c>
      <c r="D301" s="93">
        <f t="shared" si="16"/>
        <v>720484</v>
      </c>
      <c r="E301" s="93">
        <v>42452</v>
      </c>
      <c r="F301" s="93">
        <v>678032</v>
      </c>
      <c r="H301" s="92" t="s">
        <v>1781</v>
      </c>
      <c r="I301" s="93" t="s">
        <v>1426</v>
      </c>
      <c r="J301" s="93">
        <v>0</v>
      </c>
      <c r="K301" s="93">
        <f t="shared" si="17"/>
        <v>14753</v>
      </c>
      <c r="L301" s="93">
        <v>0</v>
      </c>
      <c r="M301" s="93">
        <v>14753</v>
      </c>
      <c r="O301" s="92" t="s">
        <v>1698</v>
      </c>
      <c r="P301" s="93" t="s">
        <v>1405</v>
      </c>
      <c r="Q301" s="93">
        <v>3273733</v>
      </c>
      <c r="R301" s="93">
        <f t="shared" si="18"/>
        <v>5137800</v>
      </c>
      <c r="S301" s="93">
        <v>1355965</v>
      </c>
      <c r="T301" s="93">
        <v>3781835</v>
      </c>
      <c r="V301" s="92" t="s">
        <v>1713</v>
      </c>
      <c r="W301" s="93" t="s">
        <v>1409</v>
      </c>
      <c r="X301" s="93">
        <v>0</v>
      </c>
      <c r="Y301" s="93">
        <f t="shared" si="19"/>
        <v>516983</v>
      </c>
      <c r="Z301" s="93">
        <v>0</v>
      </c>
      <c r="AA301" s="93">
        <v>516983</v>
      </c>
    </row>
    <row r="302" spans="1:27" ht="15">
      <c r="A302" s="92" t="s">
        <v>1724</v>
      </c>
      <c r="B302" s="93" t="s">
        <v>1411</v>
      </c>
      <c r="C302" s="93">
        <v>0</v>
      </c>
      <c r="D302" s="93">
        <f t="shared" si="16"/>
        <v>229252</v>
      </c>
      <c r="E302" s="93">
        <v>0</v>
      </c>
      <c r="F302" s="93">
        <v>229252</v>
      </c>
      <c r="H302" s="92" t="s">
        <v>1784</v>
      </c>
      <c r="I302" s="93" t="s">
        <v>1427</v>
      </c>
      <c r="J302" s="93">
        <v>83450</v>
      </c>
      <c r="K302" s="93">
        <f t="shared" si="17"/>
        <v>155296</v>
      </c>
      <c r="L302" s="93">
        <v>0</v>
      </c>
      <c r="M302" s="93">
        <v>155296</v>
      </c>
      <c r="O302" s="92" t="s">
        <v>1701</v>
      </c>
      <c r="P302" s="93" t="s">
        <v>1406</v>
      </c>
      <c r="Q302" s="93">
        <v>0</v>
      </c>
      <c r="R302" s="93">
        <f t="shared" si="18"/>
        <v>110512</v>
      </c>
      <c r="S302" s="93">
        <v>0</v>
      </c>
      <c r="T302" s="93">
        <v>110512</v>
      </c>
      <c r="V302" s="92" t="s">
        <v>1716</v>
      </c>
      <c r="W302" s="93" t="s">
        <v>1380</v>
      </c>
      <c r="X302" s="93">
        <v>0</v>
      </c>
      <c r="Y302" s="93">
        <f t="shared" si="19"/>
        <v>469426</v>
      </c>
      <c r="Z302" s="93">
        <v>0</v>
      </c>
      <c r="AA302" s="93">
        <v>469426</v>
      </c>
    </row>
    <row r="303" spans="1:27" ht="15">
      <c r="A303" s="92" t="s">
        <v>1726</v>
      </c>
      <c r="B303" s="93" t="s">
        <v>1412</v>
      </c>
      <c r="C303" s="93">
        <v>14900</v>
      </c>
      <c r="D303" s="93">
        <f t="shared" si="16"/>
        <v>577595</v>
      </c>
      <c r="E303" s="93">
        <v>120400</v>
      </c>
      <c r="F303" s="93">
        <v>457195</v>
      </c>
      <c r="H303" s="92" t="s">
        <v>1787</v>
      </c>
      <c r="I303" s="93" t="s">
        <v>1383</v>
      </c>
      <c r="J303" s="93">
        <v>0</v>
      </c>
      <c r="K303" s="93">
        <f t="shared" si="17"/>
        <v>47850</v>
      </c>
      <c r="L303" s="93">
        <v>0</v>
      </c>
      <c r="M303" s="93">
        <v>47850</v>
      </c>
      <c r="O303" s="92" t="s">
        <v>1704</v>
      </c>
      <c r="P303" s="93" t="s">
        <v>2271</v>
      </c>
      <c r="Q303" s="93">
        <v>4037112</v>
      </c>
      <c r="R303" s="93">
        <f t="shared" si="18"/>
        <v>110070</v>
      </c>
      <c r="S303" s="93">
        <v>103770</v>
      </c>
      <c r="T303" s="93">
        <v>6300</v>
      </c>
      <c r="V303" s="92" t="s">
        <v>1719</v>
      </c>
      <c r="W303" s="93" t="s">
        <v>1410</v>
      </c>
      <c r="X303" s="93">
        <v>16000</v>
      </c>
      <c r="Y303" s="93">
        <f t="shared" si="19"/>
        <v>151430</v>
      </c>
      <c r="Z303" s="93">
        <v>0</v>
      </c>
      <c r="AA303" s="93">
        <v>151430</v>
      </c>
    </row>
    <row r="304" spans="1:27" ht="15">
      <c r="A304" s="92" t="s">
        <v>1729</v>
      </c>
      <c r="B304" s="93" t="s">
        <v>1413</v>
      </c>
      <c r="C304" s="93">
        <v>0</v>
      </c>
      <c r="D304" s="93">
        <f t="shared" si="16"/>
        <v>490741</v>
      </c>
      <c r="E304" s="93">
        <v>0</v>
      </c>
      <c r="F304" s="93">
        <v>490741</v>
      </c>
      <c r="H304" s="92" t="s">
        <v>1790</v>
      </c>
      <c r="I304" s="93" t="s">
        <v>1428</v>
      </c>
      <c r="J304" s="93">
        <v>7801</v>
      </c>
      <c r="K304" s="93">
        <f t="shared" si="17"/>
        <v>331249</v>
      </c>
      <c r="L304" s="93">
        <v>14500</v>
      </c>
      <c r="M304" s="93">
        <v>316749</v>
      </c>
      <c r="O304" s="92" t="s">
        <v>1707</v>
      </c>
      <c r="P304" s="93" t="s">
        <v>1407</v>
      </c>
      <c r="Q304" s="93">
        <v>0</v>
      </c>
      <c r="R304" s="93">
        <f t="shared" si="18"/>
        <v>163013</v>
      </c>
      <c r="S304" s="93">
        <v>0</v>
      </c>
      <c r="T304" s="93">
        <v>163013</v>
      </c>
      <c r="V304" s="92" t="s">
        <v>1722</v>
      </c>
      <c r="W304" s="93" t="s">
        <v>1324</v>
      </c>
      <c r="X304" s="93">
        <v>47002</v>
      </c>
      <c r="Y304" s="93">
        <f t="shared" si="19"/>
        <v>2390421</v>
      </c>
      <c r="Z304" s="93">
        <v>0</v>
      </c>
      <c r="AA304" s="93">
        <v>2390421</v>
      </c>
    </row>
    <row r="305" spans="1:27" ht="15">
      <c r="A305" s="92" t="s">
        <v>1732</v>
      </c>
      <c r="B305" s="93" t="s">
        <v>1381</v>
      </c>
      <c r="C305" s="93">
        <v>501601</v>
      </c>
      <c r="D305" s="93">
        <f t="shared" si="16"/>
        <v>498283</v>
      </c>
      <c r="E305" s="93">
        <v>21050</v>
      </c>
      <c r="F305" s="93">
        <v>477233</v>
      </c>
      <c r="H305" s="92" t="s">
        <v>1793</v>
      </c>
      <c r="I305" s="93" t="s">
        <v>1638</v>
      </c>
      <c r="J305" s="93">
        <v>349600</v>
      </c>
      <c r="K305" s="93">
        <f t="shared" si="17"/>
        <v>2500</v>
      </c>
      <c r="L305" s="93">
        <v>0</v>
      </c>
      <c r="M305" s="93">
        <v>2500</v>
      </c>
      <c r="O305" s="92" t="s">
        <v>1710</v>
      </c>
      <c r="P305" s="93" t="s">
        <v>1408</v>
      </c>
      <c r="Q305" s="93">
        <v>441078</v>
      </c>
      <c r="R305" s="93">
        <f t="shared" si="18"/>
        <v>4531867</v>
      </c>
      <c r="S305" s="93">
        <v>450677</v>
      </c>
      <c r="T305" s="93">
        <v>4081190</v>
      </c>
      <c r="V305" s="92" t="s">
        <v>1724</v>
      </c>
      <c r="W305" s="93" t="s">
        <v>1411</v>
      </c>
      <c r="X305" s="93">
        <v>310000</v>
      </c>
      <c r="Y305" s="93">
        <f t="shared" si="19"/>
        <v>8175757</v>
      </c>
      <c r="Z305" s="93">
        <v>157500</v>
      </c>
      <c r="AA305" s="93">
        <v>8018257</v>
      </c>
    </row>
    <row r="306" spans="1:27" ht="15">
      <c r="A306" s="92" t="s">
        <v>1735</v>
      </c>
      <c r="B306" s="93" t="s">
        <v>1414</v>
      </c>
      <c r="C306" s="93">
        <v>160000</v>
      </c>
      <c r="D306" s="93">
        <f t="shared" si="16"/>
        <v>443544</v>
      </c>
      <c r="E306" s="93">
        <v>0</v>
      </c>
      <c r="F306" s="93">
        <v>443544</v>
      </c>
      <c r="H306" s="92" t="s">
        <v>1796</v>
      </c>
      <c r="I306" s="93" t="s">
        <v>1429</v>
      </c>
      <c r="J306" s="93">
        <v>0</v>
      </c>
      <c r="K306" s="93">
        <f t="shared" si="17"/>
        <v>17000</v>
      </c>
      <c r="L306" s="93">
        <v>0</v>
      </c>
      <c r="M306" s="93">
        <v>17000</v>
      </c>
      <c r="O306" s="92" t="s">
        <v>1713</v>
      </c>
      <c r="P306" s="93" t="s">
        <v>1409</v>
      </c>
      <c r="Q306" s="93">
        <v>0</v>
      </c>
      <c r="R306" s="93">
        <f t="shared" si="18"/>
        <v>1652058</v>
      </c>
      <c r="S306" s="93">
        <v>754756</v>
      </c>
      <c r="T306" s="93">
        <v>897302</v>
      </c>
      <c r="V306" s="92" t="s">
        <v>1726</v>
      </c>
      <c r="W306" s="93" t="s">
        <v>1412</v>
      </c>
      <c r="X306" s="93">
        <v>4061000</v>
      </c>
      <c r="Y306" s="93">
        <f t="shared" si="19"/>
        <v>17496571</v>
      </c>
      <c r="Z306" s="93">
        <v>0</v>
      </c>
      <c r="AA306" s="93">
        <v>17496571</v>
      </c>
    </row>
    <row r="307" spans="1:27" ht="15">
      <c r="A307" s="92" t="s">
        <v>1738</v>
      </c>
      <c r="B307" s="93" t="s">
        <v>1415</v>
      </c>
      <c r="C307" s="93">
        <v>1786864</v>
      </c>
      <c r="D307" s="93">
        <f t="shared" si="16"/>
        <v>807857</v>
      </c>
      <c r="E307" s="93">
        <v>220100</v>
      </c>
      <c r="F307" s="93">
        <v>587757</v>
      </c>
      <c r="H307" s="92" t="s">
        <v>1799</v>
      </c>
      <c r="I307" s="93" t="s">
        <v>1430</v>
      </c>
      <c r="J307" s="93">
        <v>0</v>
      </c>
      <c r="K307" s="93">
        <f t="shared" si="17"/>
        <v>9800</v>
      </c>
      <c r="L307" s="93">
        <v>0</v>
      </c>
      <c r="M307" s="93">
        <v>9800</v>
      </c>
      <c r="O307" s="92" t="s">
        <v>1716</v>
      </c>
      <c r="P307" s="93" t="s">
        <v>1380</v>
      </c>
      <c r="Q307" s="93">
        <v>11050</v>
      </c>
      <c r="R307" s="93">
        <f t="shared" si="18"/>
        <v>606334</v>
      </c>
      <c r="S307" s="93">
        <v>450</v>
      </c>
      <c r="T307" s="93">
        <v>605884</v>
      </c>
      <c r="V307" s="92" t="s">
        <v>1729</v>
      </c>
      <c r="W307" s="93" t="s">
        <v>1413</v>
      </c>
      <c r="X307" s="93">
        <v>1</v>
      </c>
      <c r="Y307" s="93">
        <f t="shared" si="19"/>
        <v>2787494</v>
      </c>
      <c r="Z307" s="93">
        <v>0</v>
      </c>
      <c r="AA307" s="93">
        <v>2787494</v>
      </c>
    </row>
    <row r="308" spans="1:27" ht="15">
      <c r="A308" s="92" t="s">
        <v>1741</v>
      </c>
      <c r="B308" s="93" t="s">
        <v>3</v>
      </c>
      <c r="C308" s="93">
        <v>1</v>
      </c>
      <c r="D308" s="93">
        <f t="shared" si="16"/>
        <v>244322</v>
      </c>
      <c r="E308" s="93">
        <v>131850</v>
      </c>
      <c r="F308" s="93">
        <v>112472</v>
      </c>
      <c r="H308" s="92" t="s">
        <v>1802</v>
      </c>
      <c r="I308" s="93" t="s">
        <v>1431</v>
      </c>
      <c r="J308" s="93">
        <v>0</v>
      </c>
      <c r="K308" s="93">
        <f t="shared" si="17"/>
        <v>641149</v>
      </c>
      <c r="L308" s="93">
        <v>0</v>
      </c>
      <c r="M308" s="93">
        <v>641149</v>
      </c>
      <c r="O308" s="92" t="s">
        <v>1719</v>
      </c>
      <c r="P308" s="93" t="s">
        <v>1410</v>
      </c>
      <c r="Q308" s="93">
        <v>0</v>
      </c>
      <c r="R308" s="93">
        <f t="shared" si="18"/>
        <v>563429</v>
      </c>
      <c r="S308" s="93">
        <v>55600</v>
      </c>
      <c r="T308" s="93">
        <v>507829</v>
      </c>
      <c r="V308" s="92" t="s">
        <v>1732</v>
      </c>
      <c r="W308" s="93" t="s">
        <v>1381</v>
      </c>
      <c r="X308" s="93">
        <v>937500</v>
      </c>
      <c r="Y308" s="93">
        <f t="shared" si="19"/>
        <v>18876010</v>
      </c>
      <c r="Z308" s="93">
        <v>23500</v>
      </c>
      <c r="AA308" s="93">
        <v>18852510</v>
      </c>
    </row>
    <row r="309" spans="1:27" ht="15">
      <c r="A309" s="92" t="s">
        <v>1744</v>
      </c>
      <c r="B309" s="93" t="s">
        <v>1416</v>
      </c>
      <c r="C309" s="93">
        <v>503507</v>
      </c>
      <c r="D309" s="93">
        <f t="shared" si="16"/>
        <v>1301209</v>
      </c>
      <c r="E309" s="93">
        <v>577250</v>
      </c>
      <c r="F309" s="93">
        <v>723959</v>
      </c>
      <c r="H309" s="92" t="s">
        <v>1805</v>
      </c>
      <c r="I309" s="93" t="s">
        <v>1384</v>
      </c>
      <c r="J309" s="93">
        <v>0</v>
      </c>
      <c r="K309" s="93">
        <f t="shared" si="17"/>
        <v>1395683</v>
      </c>
      <c r="L309" s="93">
        <v>0</v>
      </c>
      <c r="M309" s="93">
        <v>1395683</v>
      </c>
      <c r="O309" s="92" t="s">
        <v>1722</v>
      </c>
      <c r="P309" s="93" t="s">
        <v>1324</v>
      </c>
      <c r="Q309" s="93">
        <v>15274143</v>
      </c>
      <c r="R309" s="93">
        <f t="shared" si="18"/>
        <v>2976268</v>
      </c>
      <c r="S309" s="93">
        <v>417831</v>
      </c>
      <c r="T309" s="93">
        <v>2558437</v>
      </c>
      <c r="V309" s="92" t="s">
        <v>1735</v>
      </c>
      <c r="W309" s="93" t="s">
        <v>1414</v>
      </c>
      <c r="X309" s="93">
        <v>40966776</v>
      </c>
      <c r="Y309" s="93">
        <f t="shared" si="19"/>
        <v>12367301</v>
      </c>
      <c r="Z309" s="93">
        <v>0</v>
      </c>
      <c r="AA309" s="93">
        <v>12367301</v>
      </c>
    </row>
    <row r="310" spans="1:27" ht="15">
      <c r="A310" s="92" t="s">
        <v>1747</v>
      </c>
      <c r="B310" s="93" t="s">
        <v>1417</v>
      </c>
      <c r="C310" s="93">
        <v>0</v>
      </c>
      <c r="D310" s="93">
        <f t="shared" si="16"/>
        <v>34699</v>
      </c>
      <c r="E310" s="93">
        <v>2800</v>
      </c>
      <c r="F310" s="93">
        <v>31899</v>
      </c>
      <c r="H310" s="92" t="s">
        <v>1811</v>
      </c>
      <c r="I310" s="93" t="s">
        <v>1433</v>
      </c>
      <c r="J310" s="93">
        <v>0</v>
      </c>
      <c r="K310" s="93">
        <f t="shared" si="17"/>
        <v>159951</v>
      </c>
      <c r="L310" s="93">
        <v>0</v>
      </c>
      <c r="M310" s="93">
        <v>159951</v>
      </c>
      <c r="O310" s="92" t="s">
        <v>1724</v>
      </c>
      <c r="P310" s="93" t="s">
        <v>1411</v>
      </c>
      <c r="Q310" s="93">
        <v>106200</v>
      </c>
      <c r="R310" s="93">
        <f t="shared" si="18"/>
        <v>1702406</v>
      </c>
      <c r="S310" s="93">
        <v>0</v>
      </c>
      <c r="T310" s="93">
        <v>1702406</v>
      </c>
      <c r="V310" s="92" t="s">
        <v>1738</v>
      </c>
      <c r="W310" s="93" t="s">
        <v>1415</v>
      </c>
      <c r="X310" s="93">
        <v>1521001</v>
      </c>
      <c r="Y310" s="93">
        <f t="shared" si="19"/>
        <v>3859319</v>
      </c>
      <c r="Z310" s="93">
        <v>0</v>
      </c>
      <c r="AA310" s="93">
        <v>3859319</v>
      </c>
    </row>
    <row r="311" spans="1:27" ht="15">
      <c r="A311" s="92" t="s">
        <v>1750</v>
      </c>
      <c r="B311" s="93" t="s">
        <v>1418</v>
      </c>
      <c r="C311" s="93">
        <v>0</v>
      </c>
      <c r="D311" s="93">
        <f t="shared" si="16"/>
        <v>198929</v>
      </c>
      <c r="E311" s="93">
        <v>0</v>
      </c>
      <c r="F311" s="93">
        <v>198929</v>
      </c>
      <c r="H311" s="92" t="s">
        <v>1814</v>
      </c>
      <c r="I311" s="93" t="s">
        <v>1385</v>
      </c>
      <c r="J311" s="93">
        <v>142102</v>
      </c>
      <c r="K311" s="93">
        <f t="shared" si="17"/>
        <v>473134</v>
      </c>
      <c r="L311" s="93">
        <v>0</v>
      </c>
      <c r="M311" s="93">
        <v>473134</v>
      </c>
      <c r="O311" s="92" t="s">
        <v>1726</v>
      </c>
      <c r="P311" s="93" t="s">
        <v>1412</v>
      </c>
      <c r="Q311" s="93">
        <v>1214820</v>
      </c>
      <c r="R311" s="93">
        <f t="shared" si="18"/>
        <v>1676590</v>
      </c>
      <c r="S311" s="93">
        <v>123400</v>
      </c>
      <c r="T311" s="93">
        <v>1553190</v>
      </c>
      <c r="V311" s="92" t="s">
        <v>1741</v>
      </c>
      <c r="W311" s="93" t="s">
        <v>3</v>
      </c>
      <c r="X311" s="93">
        <v>0</v>
      </c>
      <c r="Y311" s="93">
        <f t="shared" si="19"/>
        <v>266011</v>
      </c>
      <c r="Z311" s="93">
        <v>1</v>
      </c>
      <c r="AA311" s="93">
        <v>266010</v>
      </c>
    </row>
    <row r="312" spans="1:27" ht="15">
      <c r="A312" s="92" t="s">
        <v>1753</v>
      </c>
      <c r="B312" s="93" t="s">
        <v>1419</v>
      </c>
      <c r="C312" s="93">
        <v>0</v>
      </c>
      <c r="D312" s="93">
        <f t="shared" si="16"/>
        <v>142412</v>
      </c>
      <c r="E312" s="93">
        <v>0</v>
      </c>
      <c r="F312" s="93">
        <v>142412</v>
      </c>
      <c r="H312" s="92" t="s">
        <v>1820</v>
      </c>
      <c r="I312" s="93" t="s">
        <v>0</v>
      </c>
      <c r="J312" s="93">
        <v>0</v>
      </c>
      <c r="K312" s="93">
        <f t="shared" si="17"/>
        <v>17600</v>
      </c>
      <c r="L312" s="93">
        <v>0</v>
      </c>
      <c r="M312" s="93">
        <v>17600</v>
      </c>
      <c r="O312" s="92" t="s">
        <v>1729</v>
      </c>
      <c r="P312" s="93" t="s">
        <v>1413</v>
      </c>
      <c r="Q312" s="93">
        <v>250610</v>
      </c>
      <c r="R312" s="93">
        <f t="shared" si="18"/>
        <v>1135426</v>
      </c>
      <c r="S312" s="93">
        <v>0</v>
      </c>
      <c r="T312" s="93">
        <v>1135426</v>
      </c>
      <c r="V312" s="92" t="s">
        <v>1744</v>
      </c>
      <c r="W312" s="93" t="s">
        <v>1416</v>
      </c>
      <c r="X312" s="93">
        <v>5324457</v>
      </c>
      <c r="Y312" s="93">
        <f t="shared" si="19"/>
        <v>30358611</v>
      </c>
      <c r="Z312" s="93">
        <v>40001</v>
      </c>
      <c r="AA312" s="93">
        <v>30318610</v>
      </c>
    </row>
    <row r="313" spans="1:27" ht="15">
      <c r="A313" s="92" t="s">
        <v>1756</v>
      </c>
      <c r="B313" s="93" t="s">
        <v>1420</v>
      </c>
      <c r="C313" s="93">
        <v>1893100</v>
      </c>
      <c r="D313" s="93">
        <f t="shared" si="16"/>
        <v>1240907</v>
      </c>
      <c r="E313" s="93">
        <v>102504</v>
      </c>
      <c r="F313" s="93">
        <v>1138403</v>
      </c>
      <c r="H313" s="92" t="s">
        <v>1823</v>
      </c>
      <c r="I313" s="93" t="s">
        <v>2280</v>
      </c>
      <c r="J313" s="93">
        <v>0</v>
      </c>
      <c r="K313" s="93">
        <f t="shared" si="17"/>
        <v>105235</v>
      </c>
      <c r="L313" s="93">
        <v>0</v>
      </c>
      <c r="M313" s="93">
        <v>105235</v>
      </c>
      <c r="O313" s="92" t="s">
        <v>1732</v>
      </c>
      <c r="P313" s="93" t="s">
        <v>1381</v>
      </c>
      <c r="Q313" s="93">
        <v>4202822</v>
      </c>
      <c r="R313" s="93">
        <f t="shared" si="18"/>
        <v>2358194</v>
      </c>
      <c r="S313" s="93">
        <v>407653</v>
      </c>
      <c r="T313" s="93">
        <v>1950541</v>
      </c>
      <c r="V313" s="92" t="s">
        <v>1747</v>
      </c>
      <c r="W313" s="93" t="s">
        <v>1417</v>
      </c>
      <c r="X313" s="93">
        <v>0</v>
      </c>
      <c r="Y313" s="93">
        <f t="shared" si="19"/>
        <v>6792869</v>
      </c>
      <c r="Z313" s="93">
        <v>101270</v>
      </c>
      <c r="AA313" s="93">
        <v>6691599</v>
      </c>
    </row>
    <row r="314" spans="1:27" ht="15">
      <c r="A314" s="92" t="s">
        <v>1760</v>
      </c>
      <c r="B314" s="93" t="s">
        <v>1421</v>
      </c>
      <c r="C314" s="93">
        <v>0</v>
      </c>
      <c r="D314" s="93">
        <f t="shared" si="16"/>
        <v>122162</v>
      </c>
      <c r="E314" s="93">
        <v>8000</v>
      </c>
      <c r="F314" s="93">
        <v>114162</v>
      </c>
      <c r="H314" s="92" t="s">
        <v>1827</v>
      </c>
      <c r="I314" s="93" t="s">
        <v>1434</v>
      </c>
      <c r="J314" s="93">
        <v>0</v>
      </c>
      <c r="K314" s="93">
        <f t="shared" si="17"/>
        <v>30720</v>
      </c>
      <c r="L314" s="93">
        <v>9875</v>
      </c>
      <c r="M314" s="93">
        <v>20845</v>
      </c>
      <c r="O314" s="92" t="s">
        <v>1735</v>
      </c>
      <c r="P314" s="93" t="s">
        <v>1414</v>
      </c>
      <c r="Q314" s="93">
        <v>345301</v>
      </c>
      <c r="R314" s="93">
        <f t="shared" si="18"/>
        <v>2734758</v>
      </c>
      <c r="S314" s="93">
        <v>134801</v>
      </c>
      <c r="T314" s="93">
        <v>2599957</v>
      </c>
      <c r="V314" s="92" t="s">
        <v>1750</v>
      </c>
      <c r="W314" s="93" t="s">
        <v>1418</v>
      </c>
      <c r="X314" s="93">
        <v>1</v>
      </c>
      <c r="Y314" s="93">
        <f t="shared" si="19"/>
        <v>245905</v>
      </c>
      <c r="Z314" s="93">
        <v>0</v>
      </c>
      <c r="AA314" s="93">
        <v>245905</v>
      </c>
    </row>
    <row r="315" spans="1:27" ht="15">
      <c r="A315" s="92" t="s">
        <v>1763</v>
      </c>
      <c r="B315" s="93" t="s">
        <v>1637</v>
      </c>
      <c r="C315" s="93">
        <v>0</v>
      </c>
      <c r="D315" s="93">
        <f t="shared" si="16"/>
        <v>18615</v>
      </c>
      <c r="E315" s="93">
        <v>18000</v>
      </c>
      <c r="F315" s="93">
        <v>615</v>
      </c>
      <c r="H315" s="92" t="s">
        <v>1833</v>
      </c>
      <c r="I315" s="93" t="s">
        <v>1435</v>
      </c>
      <c r="J315" s="93">
        <v>488650</v>
      </c>
      <c r="K315" s="93">
        <f t="shared" si="17"/>
        <v>210403</v>
      </c>
      <c r="L315" s="93">
        <v>14900</v>
      </c>
      <c r="M315" s="93">
        <v>195503</v>
      </c>
      <c r="O315" s="92" t="s">
        <v>1738</v>
      </c>
      <c r="P315" s="93" t="s">
        <v>1415</v>
      </c>
      <c r="Q315" s="93">
        <v>3095259</v>
      </c>
      <c r="R315" s="93">
        <f t="shared" si="18"/>
        <v>2088849</v>
      </c>
      <c r="S315" s="93">
        <v>253756</v>
      </c>
      <c r="T315" s="93">
        <v>1835093</v>
      </c>
      <c r="V315" s="92" t="s">
        <v>1753</v>
      </c>
      <c r="W315" s="93" t="s">
        <v>1419</v>
      </c>
      <c r="X315" s="93">
        <v>0</v>
      </c>
      <c r="Y315" s="93">
        <f t="shared" si="19"/>
        <v>325876</v>
      </c>
      <c r="Z315" s="93">
        <v>0</v>
      </c>
      <c r="AA315" s="93">
        <v>325876</v>
      </c>
    </row>
    <row r="316" spans="1:27" ht="15">
      <c r="A316" s="92" t="s">
        <v>1766</v>
      </c>
      <c r="B316" s="93" t="s">
        <v>1422</v>
      </c>
      <c r="C316" s="93">
        <v>7409</v>
      </c>
      <c r="D316" s="93">
        <f t="shared" si="16"/>
        <v>227104</v>
      </c>
      <c r="E316" s="93">
        <v>0</v>
      </c>
      <c r="F316" s="93">
        <v>227104</v>
      </c>
      <c r="H316" s="92" t="s">
        <v>1836</v>
      </c>
      <c r="I316" s="93" t="s">
        <v>1436</v>
      </c>
      <c r="J316" s="93">
        <v>3600</v>
      </c>
      <c r="K316" s="93">
        <f t="shared" si="17"/>
        <v>499341</v>
      </c>
      <c r="L316" s="93">
        <v>299000</v>
      </c>
      <c r="M316" s="93">
        <v>200341</v>
      </c>
      <c r="O316" s="92" t="s">
        <v>1741</v>
      </c>
      <c r="P316" s="93" t="s">
        <v>3</v>
      </c>
      <c r="Q316" s="93">
        <v>7002</v>
      </c>
      <c r="R316" s="93">
        <f t="shared" si="18"/>
        <v>458700</v>
      </c>
      <c r="S316" s="93">
        <v>143850</v>
      </c>
      <c r="T316" s="93">
        <v>314850</v>
      </c>
      <c r="V316" s="92" t="s">
        <v>1756</v>
      </c>
      <c r="W316" s="93" t="s">
        <v>1420</v>
      </c>
      <c r="X316" s="93">
        <v>7288038</v>
      </c>
      <c r="Y316" s="93">
        <f t="shared" si="19"/>
        <v>13872539</v>
      </c>
      <c r="Z316" s="93">
        <v>484566</v>
      </c>
      <c r="AA316" s="93">
        <v>13387973</v>
      </c>
    </row>
    <row r="317" spans="1:27" ht="15">
      <c r="A317" s="92" t="s">
        <v>1769</v>
      </c>
      <c r="B317" s="93" t="s">
        <v>1423</v>
      </c>
      <c r="C317" s="93">
        <v>0</v>
      </c>
      <c r="D317" s="93">
        <f t="shared" si="16"/>
        <v>133543</v>
      </c>
      <c r="E317" s="93">
        <v>58150</v>
      </c>
      <c r="F317" s="93">
        <v>75393</v>
      </c>
      <c r="H317" s="92" t="s">
        <v>1839</v>
      </c>
      <c r="I317" s="93" t="s">
        <v>1437</v>
      </c>
      <c r="J317" s="93">
        <v>136300</v>
      </c>
      <c r="K317" s="93">
        <f t="shared" si="17"/>
        <v>23100</v>
      </c>
      <c r="L317" s="93">
        <v>0</v>
      </c>
      <c r="M317" s="93">
        <v>23100</v>
      </c>
      <c r="O317" s="92" t="s">
        <v>1744</v>
      </c>
      <c r="P317" s="93" t="s">
        <v>1416</v>
      </c>
      <c r="Q317" s="93">
        <v>4189374</v>
      </c>
      <c r="R317" s="93">
        <f t="shared" si="18"/>
        <v>3566064</v>
      </c>
      <c r="S317" s="93">
        <v>740652</v>
      </c>
      <c r="T317" s="93">
        <v>2825412</v>
      </c>
      <c r="V317" s="92" t="s">
        <v>1760</v>
      </c>
      <c r="W317" s="93" t="s">
        <v>1421</v>
      </c>
      <c r="X317" s="93">
        <v>101225</v>
      </c>
      <c r="Y317" s="93">
        <f t="shared" si="19"/>
        <v>140974</v>
      </c>
      <c r="Z317" s="93">
        <v>0</v>
      </c>
      <c r="AA317" s="93">
        <v>140974</v>
      </c>
    </row>
    <row r="318" spans="1:27" ht="15">
      <c r="A318" s="92" t="s">
        <v>1775</v>
      </c>
      <c r="B318" s="93" t="s">
        <v>1424</v>
      </c>
      <c r="C318" s="93">
        <v>10450</v>
      </c>
      <c r="D318" s="93">
        <f t="shared" si="16"/>
        <v>235060</v>
      </c>
      <c r="E318" s="93">
        <v>36900</v>
      </c>
      <c r="F318" s="93">
        <v>198160</v>
      </c>
      <c r="H318" s="92" t="s">
        <v>1842</v>
      </c>
      <c r="I318" s="93" t="s">
        <v>1438</v>
      </c>
      <c r="J318" s="93">
        <v>1</v>
      </c>
      <c r="K318" s="93">
        <f t="shared" si="17"/>
        <v>650245</v>
      </c>
      <c r="L318" s="93">
        <v>113000</v>
      </c>
      <c r="M318" s="93">
        <v>537245</v>
      </c>
      <c r="O318" s="92" t="s">
        <v>1747</v>
      </c>
      <c r="P318" s="93" t="s">
        <v>1417</v>
      </c>
      <c r="Q318" s="93">
        <v>427300</v>
      </c>
      <c r="R318" s="93">
        <f t="shared" si="18"/>
        <v>75162</v>
      </c>
      <c r="S318" s="93">
        <v>6100</v>
      </c>
      <c r="T318" s="93">
        <v>69062</v>
      </c>
      <c r="V318" s="92" t="s">
        <v>1763</v>
      </c>
      <c r="W318" s="93" t="s">
        <v>1637</v>
      </c>
      <c r="X318" s="93">
        <v>0</v>
      </c>
      <c r="Y318" s="93">
        <f t="shared" si="19"/>
        <v>8000</v>
      </c>
      <c r="Z318" s="93">
        <v>0</v>
      </c>
      <c r="AA318" s="93">
        <v>8000</v>
      </c>
    </row>
    <row r="319" spans="1:27" ht="15">
      <c r="A319" s="92" t="s">
        <v>1781</v>
      </c>
      <c r="B319" s="93" t="s">
        <v>1426</v>
      </c>
      <c r="C319" s="93">
        <v>255500</v>
      </c>
      <c r="D319" s="93">
        <f t="shared" si="16"/>
        <v>228878</v>
      </c>
      <c r="E319" s="93">
        <v>21650</v>
      </c>
      <c r="F319" s="93">
        <v>207228</v>
      </c>
      <c r="H319" s="92" t="s">
        <v>1845</v>
      </c>
      <c r="I319" s="93" t="s">
        <v>1439</v>
      </c>
      <c r="J319" s="93">
        <v>0</v>
      </c>
      <c r="K319" s="93">
        <f t="shared" si="17"/>
        <v>111900</v>
      </c>
      <c r="L319" s="93">
        <v>0</v>
      </c>
      <c r="M319" s="93">
        <v>111900</v>
      </c>
      <c r="O319" s="92" t="s">
        <v>1750</v>
      </c>
      <c r="P319" s="93" t="s">
        <v>1418</v>
      </c>
      <c r="Q319" s="93">
        <v>0</v>
      </c>
      <c r="R319" s="93">
        <f t="shared" si="18"/>
        <v>695509</v>
      </c>
      <c r="S319" s="93">
        <v>2</v>
      </c>
      <c r="T319" s="93">
        <v>695507</v>
      </c>
      <c r="V319" s="92" t="s">
        <v>1766</v>
      </c>
      <c r="W319" s="93" t="s">
        <v>1422</v>
      </c>
      <c r="X319" s="93">
        <v>1</v>
      </c>
      <c r="Y319" s="93">
        <f t="shared" si="19"/>
        <v>509231</v>
      </c>
      <c r="Z319" s="93">
        <v>0</v>
      </c>
      <c r="AA319" s="93">
        <v>509231</v>
      </c>
    </row>
    <row r="320" spans="1:27" ht="15">
      <c r="A320" s="92" t="s">
        <v>1784</v>
      </c>
      <c r="B320" s="93" t="s">
        <v>1427</v>
      </c>
      <c r="C320" s="93">
        <v>107500</v>
      </c>
      <c r="D320" s="93">
        <f t="shared" si="16"/>
        <v>500122</v>
      </c>
      <c r="E320" s="93">
        <v>0</v>
      </c>
      <c r="F320" s="93">
        <v>500122</v>
      </c>
      <c r="H320" s="92" t="s">
        <v>1848</v>
      </c>
      <c r="I320" s="93" t="s">
        <v>1440</v>
      </c>
      <c r="J320" s="93">
        <v>0</v>
      </c>
      <c r="K320" s="93">
        <f t="shared" si="17"/>
        <v>164301</v>
      </c>
      <c r="L320" s="93">
        <v>0</v>
      </c>
      <c r="M320" s="93">
        <v>164301</v>
      </c>
      <c r="O320" s="92" t="s">
        <v>1753</v>
      </c>
      <c r="P320" s="93" t="s">
        <v>1419</v>
      </c>
      <c r="Q320" s="93">
        <v>0</v>
      </c>
      <c r="R320" s="93">
        <f t="shared" si="18"/>
        <v>544872</v>
      </c>
      <c r="S320" s="93">
        <v>159601</v>
      </c>
      <c r="T320" s="93">
        <v>385271</v>
      </c>
      <c r="V320" s="92" t="s">
        <v>1769</v>
      </c>
      <c r="W320" s="93" t="s">
        <v>1423</v>
      </c>
      <c r="X320" s="93">
        <v>0</v>
      </c>
      <c r="Y320" s="93">
        <f t="shared" si="19"/>
        <v>184475</v>
      </c>
      <c r="Z320" s="93">
        <v>10775</v>
      </c>
      <c r="AA320" s="93">
        <v>173700</v>
      </c>
    </row>
    <row r="321" spans="1:27" ht="15">
      <c r="A321" s="92" t="s">
        <v>1787</v>
      </c>
      <c r="B321" s="93" t="s">
        <v>1383</v>
      </c>
      <c r="C321" s="93">
        <v>3200</v>
      </c>
      <c r="D321" s="93">
        <f t="shared" si="16"/>
        <v>374035</v>
      </c>
      <c r="E321" s="93">
        <v>168000</v>
      </c>
      <c r="F321" s="93">
        <v>206035</v>
      </c>
      <c r="H321" s="92" t="s">
        <v>1851</v>
      </c>
      <c r="I321" s="93" t="s">
        <v>1441</v>
      </c>
      <c r="J321" s="93">
        <v>0</v>
      </c>
      <c r="K321" s="93">
        <f t="shared" si="17"/>
        <v>2511042</v>
      </c>
      <c r="L321" s="93">
        <v>950001</v>
      </c>
      <c r="M321" s="93">
        <v>1561041</v>
      </c>
      <c r="O321" s="92" t="s">
        <v>1756</v>
      </c>
      <c r="P321" s="93" t="s">
        <v>1420</v>
      </c>
      <c r="Q321" s="93">
        <v>2151001</v>
      </c>
      <c r="R321" s="93">
        <f t="shared" si="18"/>
        <v>4807192</v>
      </c>
      <c r="S321" s="93">
        <v>976032</v>
      </c>
      <c r="T321" s="93">
        <v>3831160</v>
      </c>
      <c r="V321" s="92" t="s">
        <v>1772</v>
      </c>
      <c r="W321" s="93" t="s">
        <v>1382</v>
      </c>
      <c r="X321" s="93">
        <v>0</v>
      </c>
      <c r="Y321" s="93">
        <f t="shared" si="19"/>
        <v>41000</v>
      </c>
      <c r="Z321" s="93">
        <v>0</v>
      </c>
      <c r="AA321" s="93">
        <v>41000</v>
      </c>
    </row>
    <row r="322" spans="1:27" ht="15">
      <c r="A322" s="92" t="s">
        <v>1790</v>
      </c>
      <c r="B322" s="93" t="s">
        <v>1428</v>
      </c>
      <c r="C322" s="93">
        <v>0</v>
      </c>
      <c r="D322" s="93">
        <f t="shared" si="16"/>
        <v>237850</v>
      </c>
      <c r="E322" s="93">
        <v>42620</v>
      </c>
      <c r="F322" s="93">
        <v>195230</v>
      </c>
      <c r="H322" s="92" t="s">
        <v>1854</v>
      </c>
      <c r="I322" s="93" t="s">
        <v>1442</v>
      </c>
      <c r="J322" s="93">
        <v>575</v>
      </c>
      <c r="K322" s="93">
        <f t="shared" si="17"/>
        <v>379498</v>
      </c>
      <c r="L322" s="93">
        <v>0</v>
      </c>
      <c r="M322" s="93">
        <v>379498</v>
      </c>
      <c r="O322" s="92" t="s">
        <v>1760</v>
      </c>
      <c r="P322" s="93" t="s">
        <v>1421</v>
      </c>
      <c r="Q322" s="93">
        <v>0</v>
      </c>
      <c r="R322" s="93">
        <f t="shared" si="18"/>
        <v>588066</v>
      </c>
      <c r="S322" s="93">
        <v>227600</v>
      </c>
      <c r="T322" s="93">
        <v>360466</v>
      </c>
      <c r="V322" s="92" t="s">
        <v>1775</v>
      </c>
      <c r="W322" s="93" t="s">
        <v>1424</v>
      </c>
      <c r="X322" s="93">
        <v>518240</v>
      </c>
      <c r="Y322" s="93">
        <f t="shared" si="19"/>
        <v>143417</v>
      </c>
      <c r="Z322" s="93">
        <v>0</v>
      </c>
      <c r="AA322" s="93">
        <v>143417</v>
      </c>
    </row>
    <row r="323" spans="1:27" ht="15">
      <c r="A323" s="92" t="s">
        <v>1793</v>
      </c>
      <c r="B323" s="93" t="s">
        <v>1638</v>
      </c>
      <c r="C323" s="93">
        <v>0</v>
      </c>
      <c r="D323" s="93">
        <f t="shared" si="16"/>
        <v>36345</v>
      </c>
      <c r="E323" s="93">
        <v>10000</v>
      </c>
      <c r="F323" s="93">
        <v>26345</v>
      </c>
      <c r="H323" s="92" t="s">
        <v>1857</v>
      </c>
      <c r="I323" s="93" t="s">
        <v>1443</v>
      </c>
      <c r="J323" s="93">
        <v>39450</v>
      </c>
      <c r="K323" s="93">
        <f t="shared" si="17"/>
        <v>338252</v>
      </c>
      <c r="L323" s="93">
        <v>0</v>
      </c>
      <c r="M323" s="93">
        <v>338252</v>
      </c>
      <c r="O323" s="92" t="s">
        <v>1763</v>
      </c>
      <c r="P323" s="93" t="s">
        <v>1637</v>
      </c>
      <c r="Q323" s="93">
        <v>0</v>
      </c>
      <c r="R323" s="93">
        <f t="shared" si="18"/>
        <v>127553</v>
      </c>
      <c r="S323" s="93">
        <v>18000</v>
      </c>
      <c r="T323" s="93">
        <v>109553</v>
      </c>
      <c r="V323" s="92" t="s">
        <v>1778</v>
      </c>
      <c r="W323" s="93" t="s">
        <v>1425</v>
      </c>
      <c r="X323" s="93">
        <v>174000</v>
      </c>
      <c r="Y323" s="93">
        <f t="shared" si="19"/>
        <v>51250</v>
      </c>
      <c r="Z323" s="93">
        <v>0</v>
      </c>
      <c r="AA323" s="93">
        <v>51250</v>
      </c>
    </row>
    <row r="324" spans="1:27" ht="15">
      <c r="A324" s="92" t="s">
        <v>1796</v>
      </c>
      <c r="B324" s="93" t="s">
        <v>1429</v>
      </c>
      <c r="C324" s="93">
        <v>225100</v>
      </c>
      <c r="D324" s="93">
        <f aca="true" t="shared" si="20" ref="D324:D387">E324+F324</f>
        <v>385441</v>
      </c>
      <c r="E324" s="93">
        <v>201300</v>
      </c>
      <c r="F324" s="93">
        <v>184141</v>
      </c>
      <c r="H324" s="92" t="s">
        <v>1860</v>
      </c>
      <c r="I324" s="93" t="s">
        <v>1444</v>
      </c>
      <c r="J324" s="93">
        <v>674000</v>
      </c>
      <c r="K324" s="93">
        <f aca="true" t="shared" si="21" ref="K324:K387">L324+M324</f>
        <v>511233</v>
      </c>
      <c r="L324" s="93">
        <v>13583</v>
      </c>
      <c r="M324" s="93">
        <v>497650</v>
      </c>
      <c r="O324" s="92" t="s">
        <v>1766</v>
      </c>
      <c r="P324" s="93" t="s">
        <v>1422</v>
      </c>
      <c r="Q324" s="93">
        <v>21011</v>
      </c>
      <c r="R324" s="93">
        <f aca="true" t="shared" si="22" ref="R324:R387">S324+T324</f>
        <v>2630755</v>
      </c>
      <c r="S324" s="93">
        <v>2950</v>
      </c>
      <c r="T324" s="93">
        <v>2627805</v>
      </c>
      <c r="V324" s="92" t="s">
        <v>1781</v>
      </c>
      <c r="W324" s="93" t="s">
        <v>1426</v>
      </c>
      <c r="X324" s="93">
        <v>28000</v>
      </c>
      <c r="Y324" s="93">
        <f aca="true" t="shared" si="23" ref="Y324:Y387">Z324+AA324</f>
        <v>125203</v>
      </c>
      <c r="Z324" s="93">
        <v>0</v>
      </c>
      <c r="AA324" s="93">
        <v>125203</v>
      </c>
    </row>
    <row r="325" spans="1:27" ht="15">
      <c r="A325" s="92" t="s">
        <v>1799</v>
      </c>
      <c r="B325" s="93" t="s">
        <v>1430</v>
      </c>
      <c r="C325" s="93">
        <v>0</v>
      </c>
      <c r="D325" s="93">
        <f t="shared" si="20"/>
        <v>10968</v>
      </c>
      <c r="E325" s="93">
        <v>0</v>
      </c>
      <c r="F325" s="93">
        <v>10968</v>
      </c>
      <c r="H325" s="92" t="s">
        <v>1863</v>
      </c>
      <c r="I325" s="93" t="s">
        <v>1445</v>
      </c>
      <c r="J325" s="93">
        <v>0</v>
      </c>
      <c r="K325" s="93">
        <f t="shared" si="21"/>
        <v>266305</v>
      </c>
      <c r="L325" s="93">
        <v>0</v>
      </c>
      <c r="M325" s="93">
        <v>266305</v>
      </c>
      <c r="O325" s="92" t="s">
        <v>1769</v>
      </c>
      <c r="P325" s="93" t="s">
        <v>1423</v>
      </c>
      <c r="Q325" s="93">
        <v>259500</v>
      </c>
      <c r="R325" s="93">
        <f t="shared" si="22"/>
        <v>713735</v>
      </c>
      <c r="S325" s="93">
        <v>231171</v>
      </c>
      <c r="T325" s="93">
        <v>482564</v>
      </c>
      <c r="V325" s="92" t="s">
        <v>1784</v>
      </c>
      <c r="W325" s="93" t="s">
        <v>1427</v>
      </c>
      <c r="X325" s="93">
        <v>665950</v>
      </c>
      <c r="Y325" s="93">
        <f t="shared" si="23"/>
        <v>420161</v>
      </c>
      <c r="Z325" s="93">
        <v>0</v>
      </c>
      <c r="AA325" s="93">
        <v>420161</v>
      </c>
    </row>
    <row r="326" spans="1:27" ht="15">
      <c r="A326" s="92" t="s">
        <v>1802</v>
      </c>
      <c r="B326" s="93" t="s">
        <v>1431</v>
      </c>
      <c r="C326" s="93">
        <v>254600</v>
      </c>
      <c r="D326" s="93">
        <f t="shared" si="20"/>
        <v>127000</v>
      </c>
      <c r="E326" s="93">
        <v>0</v>
      </c>
      <c r="F326" s="93">
        <v>127000</v>
      </c>
      <c r="H326" s="92" t="s">
        <v>1866</v>
      </c>
      <c r="I326" s="93" t="s">
        <v>1446</v>
      </c>
      <c r="J326" s="93">
        <v>0</v>
      </c>
      <c r="K326" s="93">
        <f t="shared" si="21"/>
        <v>1391243</v>
      </c>
      <c r="L326" s="93">
        <v>0</v>
      </c>
      <c r="M326" s="93">
        <v>1391243</v>
      </c>
      <c r="O326" s="92" t="s">
        <v>1772</v>
      </c>
      <c r="P326" s="93" t="s">
        <v>1382</v>
      </c>
      <c r="Q326" s="93">
        <v>600000</v>
      </c>
      <c r="R326" s="93">
        <f t="shared" si="22"/>
        <v>125945</v>
      </c>
      <c r="S326" s="93">
        <v>0</v>
      </c>
      <c r="T326" s="93">
        <v>125945</v>
      </c>
      <c r="V326" s="92" t="s">
        <v>1787</v>
      </c>
      <c r="W326" s="93" t="s">
        <v>1383</v>
      </c>
      <c r="X326" s="93">
        <v>0</v>
      </c>
      <c r="Y326" s="93">
        <f t="shared" si="23"/>
        <v>120540</v>
      </c>
      <c r="Z326" s="93">
        <v>0</v>
      </c>
      <c r="AA326" s="93">
        <v>120540</v>
      </c>
    </row>
    <row r="327" spans="1:27" ht="15">
      <c r="A327" s="92" t="s">
        <v>1805</v>
      </c>
      <c r="B327" s="93" t="s">
        <v>1384</v>
      </c>
      <c r="C327" s="93">
        <v>552500</v>
      </c>
      <c r="D327" s="93">
        <f t="shared" si="20"/>
        <v>736834</v>
      </c>
      <c r="E327" s="93">
        <v>18005</v>
      </c>
      <c r="F327" s="93">
        <v>718829</v>
      </c>
      <c r="H327" s="92" t="s">
        <v>1869</v>
      </c>
      <c r="I327" s="93" t="s">
        <v>1447</v>
      </c>
      <c r="J327" s="93">
        <v>35500</v>
      </c>
      <c r="K327" s="93">
        <f t="shared" si="21"/>
        <v>308534</v>
      </c>
      <c r="L327" s="93">
        <v>0</v>
      </c>
      <c r="M327" s="93">
        <v>308534</v>
      </c>
      <c r="O327" s="92" t="s">
        <v>1775</v>
      </c>
      <c r="P327" s="93" t="s">
        <v>1424</v>
      </c>
      <c r="Q327" s="93">
        <v>592650</v>
      </c>
      <c r="R327" s="93">
        <f t="shared" si="22"/>
        <v>1159292</v>
      </c>
      <c r="S327" s="93">
        <v>467625</v>
      </c>
      <c r="T327" s="93">
        <v>691667</v>
      </c>
      <c r="V327" s="92" t="s">
        <v>1790</v>
      </c>
      <c r="W327" s="93" t="s">
        <v>1428</v>
      </c>
      <c r="X327" s="93">
        <v>40702</v>
      </c>
      <c r="Y327" s="93">
        <f t="shared" si="23"/>
        <v>2783032</v>
      </c>
      <c r="Z327" s="93">
        <v>14501</v>
      </c>
      <c r="AA327" s="93">
        <v>2768531</v>
      </c>
    </row>
    <row r="328" spans="1:27" ht="15">
      <c r="A328" s="92" t="s">
        <v>1808</v>
      </c>
      <c r="B328" s="93" t="s">
        <v>1432</v>
      </c>
      <c r="C328" s="93">
        <v>0</v>
      </c>
      <c r="D328" s="93">
        <f t="shared" si="20"/>
        <v>15920</v>
      </c>
      <c r="E328" s="93">
        <v>0</v>
      </c>
      <c r="F328" s="93">
        <v>15920</v>
      </c>
      <c r="H328" s="92" t="s">
        <v>1872</v>
      </c>
      <c r="I328" s="93" t="s">
        <v>1448</v>
      </c>
      <c r="J328" s="93">
        <v>0</v>
      </c>
      <c r="K328" s="93">
        <f t="shared" si="21"/>
        <v>102091</v>
      </c>
      <c r="L328" s="93">
        <v>0</v>
      </c>
      <c r="M328" s="93">
        <v>102091</v>
      </c>
      <c r="O328" s="92" t="s">
        <v>1778</v>
      </c>
      <c r="P328" s="93" t="s">
        <v>1425</v>
      </c>
      <c r="Q328" s="93">
        <v>8700</v>
      </c>
      <c r="R328" s="93">
        <f t="shared" si="22"/>
        <v>658679</v>
      </c>
      <c r="S328" s="93">
        <v>64200</v>
      </c>
      <c r="T328" s="93">
        <v>594479</v>
      </c>
      <c r="V328" s="92" t="s">
        <v>1793</v>
      </c>
      <c r="W328" s="93" t="s">
        <v>1638</v>
      </c>
      <c r="X328" s="93">
        <v>407005</v>
      </c>
      <c r="Y328" s="93">
        <f t="shared" si="23"/>
        <v>53800</v>
      </c>
      <c r="Z328" s="93">
        <v>0</v>
      </c>
      <c r="AA328" s="93">
        <v>53800</v>
      </c>
    </row>
    <row r="329" spans="1:27" ht="15">
      <c r="A329" s="92" t="s">
        <v>1811</v>
      </c>
      <c r="B329" s="93" t="s">
        <v>1433</v>
      </c>
      <c r="C329" s="93">
        <v>51200</v>
      </c>
      <c r="D329" s="93">
        <f t="shared" si="20"/>
        <v>786335</v>
      </c>
      <c r="E329" s="93">
        <v>422610</v>
      </c>
      <c r="F329" s="93">
        <v>363725</v>
      </c>
      <c r="H329" s="92" t="s">
        <v>1875</v>
      </c>
      <c r="I329" s="93" t="s">
        <v>1449</v>
      </c>
      <c r="J329" s="93">
        <v>0</v>
      </c>
      <c r="K329" s="93">
        <f t="shared" si="21"/>
        <v>27740</v>
      </c>
      <c r="L329" s="93">
        <v>0</v>
      </c>
      <c r="M329" s="93">
        <v>27740</v>
      </c>
      <c r="O329" s="92" t="s">
        <v>1781</v>
      </c>
      <c r="P329" s="93" t="s">
        <v>1426</v>
      </c>
      <c r="Q329" s="93">
        <v>875400</v>
      </c>
      <c r="R329" s="93">
        <f t="shared" si="22"/>
        <v>597239</v>
      </c>
      <c r="S329" s="93">
        <v>33650</v>
      </c>
      <c r="T329" s="93">
        <v>563589</v>
      </c>
      <c r="V329" s="92" t="s">
        <v>1796</v>
      </c>
      <c r="W329" s="93" t="s">
        <v>1429</v>
      </c>
      <c r="X329" s="93">
        <v>0</v>
      </c>
      <c r="Y329" s="93">
        <f t="shared" si="23"/>
        <v>44000</v>
      </c>
      <c r="Z329" s="93">
        <v>0</v>
      </c>
      <c r="AA329" s="93">
        <v>44000</v>
      </c>
    </row>
    <row r="330" spans="1:27" ht="15">
      <c r="A330" s="92" t="s">
        <v>1814</v>
      </c>
      <c r="B330" s="93" t="s">
        <v>1385</v>
      </c>
      <c r="C330" s="93">
        <v>1018604</v>
      </c>
      <c r="D330" s="93">
        <f t="shared" si="20"/>
        <v>927749</v>
      </c>
      <c r="E330" s="93">
        <v>78400</v>
      </c>
      <c r="F330" s="93">
        <v>849349</v>
      </c>
      <c r="H330" s="92" t="s">
        <v>1878</v>
      </c>
      <c r="I330" s="93" t="s">
        <v>1450</v>
      </c>
      <c r="J330" s="93">
        <v>0</v>
      </c>
      <c r="K330" s="93">
        <f t="shared" si="21"/>
        <v>510313</v>
      </c>
      <c r="L330" s="93">
        <v>9400</v>
      </c>
      <c r="M330" s="93">
        <v>500913</v>
      </c>
      <c r="O330" s="92" t="s">
        <v>1784</v>
      </c>
      <c r="P330" s="93" t="s">
        <v>1427</v>
      </c>
      <c r="Q330" s="93">
        <v>112401</v>
      </c>
      <c r="R330" s="93">
        <f t="shared" si="22"/>
        <v>1548043</v>
      </c>
      <c r="S330" s="93">
        <v>173300</v>
      </c>
      <c r="T330" s="93">
        <v>1374743</v>
      </c>
      <c r="V330" s="92" t="s">
        <v>1799</v>
      </c>
      <c r="W330" s="93" t="s">
        <v>1430</v>
      </c>
      <c r="X330" s="93">
        <v>0</v>
      </c>
      <c r="Y330" s="93">
        <f t="shared" si="23"/>
        <v>55856</v>
      </c>
      <c r="Z330" s="93">
        <v>18000</v>
      </c>
      <c r="AA330" s="93">
        <v>37856</v>
      </c>
    </row>
    <row r="331" spans="1:27" ht="15">
      <c r="A331" s="92" t="s">
        <v>1817</v>
      </c>
      <c r="B331" s="93" t="s">
        <v>1540</v>
      </c>
      <c r="C331" s="93">
        <v>0</v>
      </c>
      <c r="D331" s="93">
        <f t="shared" si="20"/>
        <v>18600</v>
      </c>
      <c r="E331" s="93">
        <v>0</v>
      </c>
      <c r="F331" s="93">
        <v>18600</v>
      </c>
      <c r="H331" s="92" t="s">
        <v>1884</v>
      </c>
      <c r="I331" s="93" t="s">
        <v>1639</v>
      </c>
      <c r="J331" s="93">
        <v>0</v>
      </c>
      <c r="K331" s="93">
        <f t="shared" si="21"/>
        <v>3350</v>
      </c>
      <c r="L331" s="93">
        <v>0</v>
      </c>
      <c r="M331" s="93">
        <v>3350</v>
      </c>
      <c r="O331" s="92" t="s">
        <v>1787</v>
      </c>
      <c r="P331" s="93" t="s">
        <v>1383</v>
      </c>
      <c r="Q331" s="93">
        <v>949700</v>
      </c>
      <c r="R331" s="93">
        <f t="shared" si="22"/>
        <v>1397490</v>
      </c>
      <c r="S331" s="93">
        <v>889750</v>
      </c>
      <c r="T331" s="93">
        <v>507740</v>
      </c>
      <c r="V331" s="92" t="s">
        <v>1802</v>
      </c>
      <c r="W331" s="93" t="s">
        <v>1431</v>
      </c>
      <c r="X331" s="93">
        <v>0</v>
      </c>
      <c r="Y331" s="93">
        <f t="shared" si="23"/>
        <v>1087768</v>
      </c>
      <c r="Z331" s="93">
        <v>3200</v>
      </c>
      <c r="AA331" s="93">
        <v>1084568</v>
      </c>
    </row>
    <row r="332" spans="1:27" ht="15">
      <c r="A332" s="92" t="s">
        <v>1820</v>
      </c>
      <c r="B332" s="93" t="s">
        <v>0</v>
      </c>
      <c r="C332" s="93">
        <v>0</v>
      </c>
      <c r="D332" s="93">
        <f t="shared" si="20"/>
        <v>188625</v>
      </c>
      <c r="E332" s="93">
        <v>0</v>
      </c>
      <c r="F332" s="93">
        <v>188625</v>
      </c>
      <c r="H332" s="92" t="s">
        <v>1890</v>
      </c>
      <c r="I332" s="93" t="s">
        <v>1452</v>
      </c>
      <c r="J332" s="93">
        <v>28000</v>
      </c>
      <c r="K332" s="93">
        <f t="shared" si="21"/>
        <v>6751</v>
      </c>
      <c r="L332" s="93">
        <v>0</v>
      </c>
      <c r="M332" s="93">
        <v>6751</v>
      </c>
      <c r="O332" s="92" t="s">
        <v>1790</v>
      </c>
      <c r="P332" s="93" t="s">
        <v>1428</v>
      </c>
      <c r="Q332" s="93">
        <v>475501</v>
      </c>
      <c r="R332" s="93">
        <f t="shared" si="22"/>
        <v>928388</v>
      </c>
      <c r="S332" s="93">
        <v>42620</v>
      </c>
      <c r="T332" s="93">
        <v>885768</v>
      </c>
      <c r="V332" s="92" t="s">
        <v>1805</v>
      </c>
      <c r="W332" s="93" t="s">
        <v>1384</v>
      </c>
      <c r="X332" s="93">
        <v>35800</v>
      </c>
      <c r="Y332" s="93">
        <f t="shared" si="23"/>
        <v>15624574</v>
      </c>
      <c r="Z332" s="93">
        <v>3158000</v>
      </c>
      <c r="AA332" s="93">
        <v>12466574</v>
      </c>
    </row>
    <row r="333" spans="1:27" ht="15">
      <c r="A333" s="92" t="s">
        <v>1823</v>
      </c>
      <c r="B333" s="93" t="s">
        <v>2280</v>
      </c>
      <c r="C333" s="93">
        <v>3000</v>
      </c>
      <c r="D333" s="93">
        <f t="shared" si="20"/>
        <v>111992</v>
      </c>
      <c r="E333" s="93">
        <v>0</v>
      </c>
      <c r="F333" s="93">
        <v>111992</v>
      </c>
      <c r="H333" s="92" t="s">
        <v>1893</v>
      </c>
      <c r="I333" s="93" t="s">
        <v>1453</v>
      </c>
      <c r="J333" s="93">
        <v>0</v>
      </c>
      <c r="K333" s="93">
        <f t="shared" si="21"/>
        <v>155900</v>
      </c>
      <c r="L333" s="93">
        <v>0</v>
      </c>
      <c r="M333" s="93">
        <v>155900</v>
      </c>
      <c r="O333" s="92" t="s">
        <v>1793</v>
      </c>
      <c r="P333" s="93" t="s">
        <v>1638</v>
      </c>
      <c r="Q333" s="93">
        <v>194400</v>
      </c>
      <c r="R333" s="93">
        <f t="shared" si="22"/>
        <v>103330</v>
      </c>
      <c r="S333" s="93">
        <v>10000</v>
      </c>
      <c r="T333" s="93">
        <v>93330</v>
      </c>
      <c r="V333" s="92" t="s">
        <v>1808</v>
      </c>
      <c r="W333" s="93" t="s">
        <v>1432</v>
      </c>
      <c r="X333" s="93">
        <v>0</v>
      </c>
      <c r="Y333" s="93">
        <f t="shared" si="23"/>
        <v>6500</v>
      </c>
      <c r="Z333" s="93">
        <v>0</v>
      </c>
      <c r="AA333" s="93">
        <v>6500</v>
      </c>
    </row>
    <row r="334" spans="1:27" ht="15">
      <c r="A334" s="92" t="s">
        <v>1827</v>
      </c>
      <c r="B334" s="93" t="s">
        <v>1434</v>
      </c>
      <c r="C334" s="93">
        <v>3334</v>
      </c>
      <c r="D334" s="93">
        <f t="shared" si="20"/>
        <v>622614</v>
      </c>
      <c r="E334" s="93">
        <v>487340</v>
      </c>
      <c r="F334" s="93">
        <v>135274</v>
      </c>
      <c r="H334" s="92" t="s">
        <v>1899</v>
      </c>
      <c r="I334" s="93" t="s">
        <v>1541</v>
      </c>
      <c r="J334" s="93">
        <v>0</v>
      </c>
      <c r="K334" s="93">
        <f t="shared" si="21"/>
        <v>19300</v>
      </c>
      <c r="L334" s="93">
        <v>0</v>
      </c>
      <c r="M334" s="93">
        <v>19300</v>
      </c>
      <c r="O334" s="92" t="s">
        <v>1796</v>
      </c>
      <c r="P334" s="93" t="s">
        <v>1429</v>
      </c>
      <c r="Q334" s="93">
        <v>985100</v>
      </c>
      <c r="R334" s="93">
        <f t="shared" si="22"/>
        <v>1115963</v>
      </c>
      <c r="S334" s="93">
        <v>499400</v>
      </c>
      <c r="T334" s="93">
        <v>616563</v>
      </c>
      <c r="V334" s="92" t="s">
        <v>1811</v>
      </c>
      <c r="W334" s="93" t="s">
        <v>1433</v>
      </c>
      <c r="X334" s="93">
        <v>29637</v>
      </c>
      <c r="Y334" s="93">
        <f t="shared" si="23"/>
        <v>1137251</v>
      </c>
      <c r="Z334" s="93">
        <v>0</v>
      </c>
      <c r="AA334" s="93">
        <v>1137251</v>
      </c>
    </row>
    <row r="335" spans="1:27" ht="15">
      <c r="A335" s="92" t="s">
        <v>1830</v>
      </c>
      <c r="B335" s="93" t="s">
        <v>2281</v>
      </c>
      <c r="C335" s="93">
        <v>0</v>
      </c>
      <c r="D335" s="93">
        <f t="shared" si="20"/>
        <v>16150</v>
      </c>
      <c r="E335" s="93">
        <v>0</v>
      </c>
      <c r="F335" s="93">
        <v>16150</v>
      </c>
      <c r="H335" s="92" t="s">
        <v>1901</v>
      </c>
      <c r="I335" s="93" t="s">
        <v>1454</v>
      </c>
      <c r="J335" s="93">
        <v>146700</v>
      </c>
      <c r="K335" s="93">
        <f t="shared" si="21"/>
        <v>11900</v>
      </c>
      <c r="L335" s="93">
        <v>0</v>
      </c>
      <c r="M335" s="93">
        <v>11900</v>
      </c>
      <c r="O335" s="92" t="s">
        <v>1799</v>
      </c>
      <c r="P335" s="93" t="s">
        <v>1430</v>
      </c>
      <c r="Q335" s="93">
        <v>0</v>
      </c>
      <c r="R335" s="93">
        <f t="shared" si="22"/>
        <v>77959</v>
      </c>
      <c r="S335" s="93">
        <v>39211</v>
      </c>
      <c r="T335" s="93">
        <v>38748</v>
      </c>
      <c r="V335" s="92" t="s">
        <v>1814</v>
      </c>
      <c r="W335" s="93" t="s">
        <v>1385</v>
      </c>
      <c r="X335" s="93">
        <v>205402</v>
      </c>
      <c r="Y335" s="93">
        <f t="shared" si="23"/>
        <v>2841102</v>
      </c>
      <c r="Z335" s="93">
        <v>65200</v>
      </c>
      <c r="AA335" s="93">
        <v>2775902</v>
      </c>
    </row>
    <row r="336" spans="1:27" ht="15">
      <c r="A336" s="92" t="s">
        <v>1833</v>
      </c>
      <c r="B336" s="93" t="s">
        <v>1435</v>
      </c>
      <c r="C336" s="93">
        <v>506000</v>
      </c>
      <c r="D336" s="93">
        <f t="shared" si="20"/>
        <v>360746</v>
      </c>
      <c r="E336" s="93">
        <v>240</v>
      </c>
      <c r="F336" s="93">
        <v>360506</v>
      </c>
      <c r="H336" s="92" t="s">
        <v>1904</v>
      </c>
      <c r="I336" s="93" t="s">
        <v>1455</v>
      </c>
      <c r="J336" s="93">
        <v>19100</v>
      </c>
      <c r="K336" s="93">
        <f t="shared" si="21"/>
        <v>36002</v>
      </c>
      <c r="L336" s="93">
        <v>0</v>
      </c>
      <c r="M336" s="93">
        <v>36002</v>
      </c>
      <c r="O336" s="92" t="s">
        <v>1802</v>
      </c>
      <c r="P336" s="93" t="s">
        <v>1431</v>
      </c>
      <c r="Q336" s="93">
        <v>255200</v>
      </c>
      <c r="R336" s="93">
        <f t="shared" si="22"/>
        <v>482483</v>
      </c>
      <c r="S336" s="93">
        <v>10100</v>
      </c>
      <c r="T336" s="93">
        <v>472383</v>
      </c>
      <c r="V336" s="92" t="s">
        <v>1820</v>
      </c>
      <c r="W336" s="93" t="s">
        <v>0</v>
      </c>
      <c r="X336" s="93">
        <v>0</v>
      </c>
      <c r="Y336" s="93">
        <f t="shared" si="23"/>
        <v>101914</v>
      </c>
      <c r="Z336" s="93">
        <v>0</v>
      </c>
      <c r="AA336" s="93">
        <v>101914</v>
      </c>
    </row>
    <row r="337" spans="1:27" ht="15">
      <c r="A337" s="92" t="s">
        <v>1836</v>
      </c>
      <c r="B337" s="93" t="s">
        <v>1436</v>
      </c>
      <c r="C337" s="93">
        <v>1370131</v>
      </c>
      <c r="D337" s="93">
        <f t="shared" si="20"/>
        <v>1582092</v>
      </c>
      <c r="E337" s="93">
        <v>232001</v>
      </c>
      <c r="F337" s="93">
        <v>1350091</v>
      </c>
      <c r="H337" s="92" t="s">
        <v>1906</v>
      </c>
      <c r="I337" s="93" t="s">
        <v>1386</v>
      </c>
      <c r="J337" s="93">
        <v>0</v>
      </c>
      <c r="K337" s="93">
        <f t="shared" si="21"/>
        <v>12299</v>
      </c>
      <c r="L337" s="93">
        <v>12299</v>
      </c>
      <c r="M337" s="93">
        <v>0</v>
      </c>
      <c r="O337" s="92" t="s">
        <v>1805</v>
      </c>
      <c r="P337" s="93" t="s">
        <v>1384</v>
      </c>
      <c r="Q337" s="93">
        <v>945837</v>
      </c>
      <c r="R337" s="93">
        <f t="shared" si="22"/>
        <v>3997561</v>
      </c>
      <c r="S337" s="93">
        <v>446805</v>
      </c>
      <c r="T337" s="93">
        <v>3550756</v>
      </c>
      <c r="V337" s="92" t="s">
        <v>1823</v>
      </c>
      <c r="W337" s="93" t="s">
        <v>2280</v>
      </c>
      <c r="X337" s="93">
        <v>0</v>
      </c>
      <c r="Y337" s="93">
        <f t="shared" si="23"/>
        <v>282584</v>
      </c>
      <c r="Z337" s="93">
        <v>0</v>
      </c>
      <c r="AA337" s="93">
        <v>282584</v>
      </c>
    </row>
    <row r="338" spans="1:27" ht="15">
      <c r="A338" s="92" t="s">
        <v>1839</v>
      </c>
      <c r="B338" s="93" t="s">
        <v>1437</v>
      </c>
      <c r="C338" s="93">
        <v>569920</v>
      </c>
      <c r="D338" s="93">
        <f t="shared" si="20"/>
        <v>202529</v>
      </c>
      <c r="E338" s="93">
        <v>200</v>
      </c>
      <c r="F338" s="93">
        <v>202329</v>
      </c>
      <c r="H338" s="92" t="s">
        <v>1909</v>
      </c>
      <c r="I338" s="93" t="s">
        <v>1456</v>
      </c>
      <c r="J338" s="93">
        <v>47650</v>
      </c>
      <c r="K338" s="93">
        <f t="shared" si="21"/>
        <v>18525</v>
      </c>
      <c r="L338" s="93">
        <v>14000</v>
      </c>
      <c r="M338" s="93">
        <v>4525</v>
      </c>
      <c r="O338" s="92" t="s">
        <v>1808</v>
      </c>
      <c r="P338" s="93" t="s">
        <v>1432</v>
      </c>
      <c r="Q338" s="93">
        <v>16000</v>
      </c>
      <c r="R338" s="93">
        <f t="shared" si="22"/>
        <v>190343</v>
      </c>
      <c r="S338" s="93">
        <v>23500</v>
      </c>
      <c r="T338" s="93">
        <v>166843</v>
      </c>
      <c r="V338" s="92" t="s">
        <v>1827</v>
      </c>
      <c r="W338" s="93" t="s">
        <v>1434</v>
      </c>
      <c r="X338" s="93">
        <v>0</v>
      </c>
      <c r="Y338" s="93">
        <f t="shared" si="23"/>
        <v>443009</v>
      </c>
      <c r="Z338" s="93">
        <v>153170</v>
      </c>
      <c r="AA338" s="93">
        <v>289839</v>
      </c>
    </row>
    <row r="339" spans="1:27" ht="15">
      <c r="A339" s="92" t="s">
        <v>1842</v>
      </c>
      <c r="B339" s="93" t="s">
        <v>1438</v>
      </c>
      <c r="C339" s="93">
        <v>1657771</v>
      </c>
      <c r="D339" s="93">
        <f t="shared" si="20"/>
        <v>1805446</v>
      </c>
      <c r="E339" s="93">
        <v>582600</v>
      </c>
      <c r="F339" s="93">
        <v>1222846</v>
      </c>
      <c r="H339" s="92" t="s">
        <v>1912</v>
      </c>
      <c r="I339" s="93" t="s">
        <v>1457</v>
      </c>
      <c r="J339" s="93">
        <v>28300</v>
      </c>
      <c r="K339" s="93">
        <f t="shared" si="21"/>
        <v>436856</v>
      </c>
      <c r="L339" s="93">
        <v>0</v>
      </c>
      <c r="M339" s="93">
        <v>436856</v>
      </c>
      <c r="O339" s="92" t="s">
        <v>1811</v>
      </c>
      <c r="P339" s="93" t="s">
        <v>1433</v>
      </c>
      <c r="Q339" s="93">
        <v>1015300</v>
      </c>
      <c r="R339" s="93">
        <f t="shared" si="22"/>
        <v>2090873</v>
      </c>
      <c r="S339" s="93">
        <v>809050</v>
      </c>
      <c r="T339" s="93">
        <v>1281823</v>
      </c>
      <c r="V339" s="92" t="s">
        <v>1830</v>
      </c>
      <c r="W339" s="93" t="s">
        <v>2281</v>
      </c>
      <c r="X339" s="93">
        <v>0</v>
      </c>
      <c r="Y339" s="93">
        <f t="shared" si="23"/>
        <v>8300</v>
      </c>
      <c r="Z339" s="93">
        <v>0</v>
      </c>
      <c r="AA339" s="93">
        <v>8300</v>
      </c>
    </row>
    <row r="340" spans="1:27" ht="15">
      <c r="A340" s="92" t="s">
        <v>1845</v>
      </c>
      <c r="B340" s="93" t="s">
        <v>1439</v>
      </c>
      <c r="C340" s="93">
        <v>0</v>
      </c>
      <c r="D340" s="93">
        <f t="shared" si="20"/>
        <v>125835</v>
      </c>
      <c r="E340" s="93">
        <v>22500</v>
      </c>
      <c r="F340" s="93">
        <v>103335</v>
      </c>
      <c r="H340" s="92" t="s">
        <v>1915</v>
      </c>
      <c r="I340" s="93" t="s">
        <v>1641</v>
      </c>
      <c r="J340" s="93">
        <v>38000</v>
      </c>
      <c r="K340" s="93">
        <f t="shared" si="21"/>
        <v>240710</v>
      </c>
      <c r="L340" s="93">
        <v>92500</v>
      </c>
      <c r="M340" s="93">
        <v>148210</v>
      </c>
      <c r="O340" s="92" t="s">
        <v>1814</v>
      </c>
      <c r="P340" s="93" t="s">
        <v>1385</v>
      </c>
      <c r="Q340" s="93">
        <v>4792800</v>
      </c>
      <c r="R340" s="93">
        <f t="shared" si="22"/>
        <v>4180834</v>
      </c>
      <c r="S340" s="93">
        <v>636612</v>
      </c>
      <c r="T340" s="93">
        <v>3544222</v>
      </c>
      <c r="V340" s="92" t="s">
        <v>1833</v>
      </c>
      <c r="W340" s="93" t="s">
        <v>1435</v>
      </c>
      <c r="X340" s="93">
        <v>1365850</v>
      </c>
      <c r="Y340" s="93">
        <f t="shared" si="23"/>
        <v>906278</v>
      </c>
      <c r="Z340" s="93">
        <v>334400</v>
      </c>
      <c r="AA340" s="93">
        <v>571878</v>
      </c>
    </row>
    <row r="341" spans="1:27" ht="15">
      <c r="A341" s="92" t="s">
        <v>1848</v>
      </c>
      <c r="B341" s="93" t="s">
        <v>1440</v>
      </c>
      <c r="C341" s="93">
        <v>4000</v>
      </c>
      <c r="D341" s="93">
        <f t="shared" si="20"/>
        <v>220632</v>
      </c>
      <c r="E341" s="93">
        <v>3786</v>
      </c>
      <c r="F341" s="93">
        <v>216846</v>
      </c>
      <c r="H341" s="92" t="s">
        <v>1919</v>
      </c>
      <c r="I341" s="93" t="s">
        <v>1458</v>
      </c>
      <c r="J341" s="93">
        <v>0</v>
      </c>
      <c r="K341" s="93">
        <f t="shared" si="21"/>
        <v>28374</v>
      </c>
      <c r="L341" s="93">
        <v>0</v>
      </c>
      <c r="M341" s="93">
        <v>28374</v>
      </c>
      <c r="O341" s="92" t="s">
        <v>1817</v>
      </c>
      <c r="P341" s="93" t="s">
        <v>1540</v>
      </c>
      <c r="Q341" s="93">
        <v>0</v>
      </c>
      <c r="R341" s="93">
        <f t="shared" si="22"/>
        <v>80170</v>
      </c>
      <c r="S341" s="93">
        <v>0</v>
      </c>
      <c r="T341" s="93">
        <v>80170</v>
      </c>
      <c r="V341" s="92" t="s">
        <v>1836</v>
      </c>
      <c r="W341" s="93" t="s">
        <v>1436</v>
      </c>
      <c r="X341" s="93">
        <v>15301</v>
      </c>
      <c r="Y341" s="93">
        <f t="shared" si="23"/>
        <v>1026455</v>
      </c>
      <c r="Z341" s="93">
        <v>299301</v>
      </c>
      <c r="AA341" s="93">
        <v>727154</v>
      </c>
    </row>
    <row r="342" spans="1:27" ht="15">
      <c r="A342" s="92" t="s">
        <v>1851</v>
      </c>
      <c r="B342" s="93" t="s">
        <v>1441</v>
      </c>
      <c r="C342" s="93">
        <v>163395</v>
      </c>
      <c r="D342" s="93">
        <f t="shared" si="20"/>
        <v>2793840</v>
      </c>
      <c r="E342" s="93">
        <v>1191107</v>
      </c>
      <c r="F342" s="93">
        <v>1602733</v>
      </c>
      <c r="H342" s="92" t="s">
        <v>1925</v>
      </c>
      <c r="I342" s="93" t="s">
        <v>1460</v>
      </c>
      <c r="J342" s="93">
        <v>0</v>
      </c>
      <c r="K342" s="93">
        <f t="shared" si="21"/>
        <v>142366</v>
      </c>
      <c r="L342" s="93">
        <v>0</v>
      </c>
      <c r="M342" s="93">
        <v>142366</v>
      </c>
      <c r="O342" s="92" t="s">
        <v>1820</v>
      </c>
      <c r="P342" s="93" t="s">
        <v>0</v>
      </c>
      <c r="Q342" s="93">
        <v>65000</v>
      </c>
      <c r="R342" s="93">
        <f t="shared" si="22"/>
        <v>434205</v>
      </c>
      <c r="S342" s="93">
        <v>3500</v>
      </c>
      <c r="T342" s="93">
        <v>430705</v>
      </c>
      <c r="V342" s="92" t="s">
        <v>1839</v>
      </c>
      <c r="W342" s="93" t="s">
        <v>1437</v>
      </c>
      <c r="X342" s="93">
        <v>207920</v>
      </c>
      <c r="Y342" s="93">
        <f t="shared" si="23"/>
        <v>208316</v>
      </c>
      <c r="Z342" s="93">
        <v>0</v>
      </c>
      <c r="AA342" s="93">
        <v>208316</v>
      </c>
    </row>
    <row r="343" spans="1:27" ht="15">
      <c r="A343" s="92" t="s">
        <v>1854</v>
      </c>
      <c r="B343" s="93" t="s">
        <v>1442</v>
      </c>
      <c r="C343" s="93">
        <v>280000</v>
      </c>
      <c r="D343" s="93">
        <f t="shared" si="20"/>
        <v>276920</v>
      </c>
      <c r="E343" s="93">
        <v>0</v>
      </c>
      <c r="F343" s="93">
        <v>276920</v>
      </c>
      <c r="H343" s="92" t="s">
        <v>1928</v>
      </c>
      <c r="I343" s="93" t="s">
        <v>1461</v>
      </c>
      <c r="J343" s="93">
        <v>0</v>
      </c>
      <c r="K343" s="93">
        <f t="shared" si="21"/>
        <v>4190</v>
      </c>
      <c r="L343" s="93">
        <v>0</v>
      </c>
      <c r="M343" s="93">
        <v>4190</v>
      </c>
      <c r="O343" s="92" t="s">
        <v>1823</v>
      </c>
      <c r="P343" s="93" t="s">
        <v>2280</v>
      </c>
      <c r="Q343" s="93">
        <v>149000</v>
      </c>
      <c r="R343" s="93">
        <f t="shared" si="22"/>
        <v>378455</v>
      </c>
      <c r="S343" s="93">
        <v>0</v>
      </c>
      <c r="T343" s="93">
        <v>378455</v>
      </c>
      <c r="V343" s="92" t="s">
        <v>1842</v>
      </c>
      <c r="W343" s="93" t="s">
        <v>1438</v>
      </c>
      <c r="X343" s="93">
        <v>206405</v>
      </c>
      <c r="Y343" s="93">
        <f t="shared" si="23"/>
        <v>2571765</v>
      </c>
      <c r="Z343" s="93">
        <v>113000</v>
      </c>
      <c r="AA343" s="93">
        <v>2458765</v>
      </c>
    </row>
    <row r="344" spans="1:27" ht="15">
      <c r="A344" s="92" t="s">
        <v>1857</v>
      </c>
      <c r="B344" s="93" t="s">
        <v>1443</v>
      </c>
      <c r="C344" s="93">
        <v>16100</v>
      </c>
      <c r="D344" s="93">
        <f t="shared" si="20"/>
        <v>274542</v>
      </c>
      <c r="E344" s="93">
        <v>62450</v>
      </c>
      <c r="F344" s="93">
        <v>212092</v>
      </c>
      <c r="H344" s="92" t="s">
        <v>1931</v>
      </c>
      <c r="I344" s="93" t="s">
        <v>1462</v>
      </c>
      <c r="J344" s="93">
        <v>0</v>
      </c>
      <c r="K344" s="93">
        <f t="shared" si="21"/>
        <v>118352</v>
      </c>
      <c r="L344" s="93">
        <v>0</v>
      </c>
      <c r="M344" s="93">
        <v>118352</v>
      </c>
      <c r="O344" s="92" t="s">
        <v>1827</v>
      </c>
      <c r="P344" s="93" t="s">
        <v>1434</v>
      </c>
      <c r="Q344" s="93">
        <v>578307</v>
      </c>
      <c r="R344" s="93">
        <f t="shared" si="22"/>
        <v>1451268</v>
      </c>
      <c r="S344" s="93">
        <v>607841</v>
      </c>
      <c r="T344" s="93">
        <v>843427</v>
      </c>
      <c r="V344" s="92" t="s">
        <v>1845</v>
      </c>
      <c r="W344" s="93" t="s">
        <v>1439</v>
      </c>
      <c r="X344" s="93">
        <v>0</v>
      </c>
      <c r="Y344" s="93">
        <f t="shared" si="23"/>
        <v>316066</v>
      </c>
      <c r="Z344" s="93">
        <v>0</v>
      </c>
      <c r="AA344" s="93">
        <v>316066</v>
      </c>
    </row>
    <row r="345" spans="1:27" ht="15">
      <c r="A345" s="92" t="s">
        <v>1860</v>
      </c>
      <c r="B345" s="93" t="s">
        <v>1444</v>
      </c>
      <c r="C345" s="93">
        <v>499105</v>
      </c>
      <c r="D345" s="93">
        <f t="shared" si="20"/>
        <v>874060</v>
      </c>
      <c r="E345" s="93">
        <v>6500</v>
      </c>
      <c r="F345" s="93">
        <v>867560</v>
      </c>
      <c r="H345" s="92" t="s">
        <v>1934</v>
      </c>
      <c r="I345" s="93" t="s">
        <v>1463</v>
      </c>
      <c r="J345" s="93">
        <v>0</v>
      </c>
      <c r="K345" s="93">
        <f t="shared" si="21"/>
        <v>20000</v>
      </c>
      <c r="L345" s="93">
        <v>0</v>
      </c>
      <c r="M345" s="93">
        <v>20000</v>
      </c>
      <c r="O345" s="92" t="s">
        <v>1830</v>
      </c>
      <c r="P345" s="93" t="s">
        <v>2281</v>
      </c>
      <c r="Q345" s="93">
        <v>18000</v>
      </c>
      <c r="R345" s="93">
        <f t="shared" si="22"/>
        <v>42753</v>
      </c>
      <c r="S345" s="93">
        <v>0</v>
      </c>
      <c r="T345" s="93">
        <v>42753</v>
      </c>
      <c r="V345" s="92" t="s">
        <v>1848</v>
      </c>
      <c r="W345" s="93" t="s">
        <v>1440</v>
      </c>
      <c r="X345" s="93">
        <v>230000</v>
      </c>
      <c r="Y345" s="93">
        <f t="shared" si="23"/>
        <v>240570</v>
      </c>
      <c r="Z345" s="93">
        <v>1</v>
      </c>
      <c r="AA345" s="93">
        <v>240569</v>
      </c>
    </row>
    <row r="346" spans="1:27" ht="15">
      <c r="A346" s="92" t="s">
        <v>1863</v>
      </c>
      <c r="B346" s="93" t="s">
        <v>1445</v>
      </c>
      <c r="C346" s="93">
        <v>0</v>
      </c>
      <c r="D346" s="93">
        <f t="shared" si="20"/>
        <v>67913</v>
      </c>
      <c r="E346" s="93">
        <v>250</v>
      </c>
      <c r="F346" s="93">
        <v>67663</v>
      </c>
      <c r="H346" s="92" t="s">
        <v>1937</v>
      </c>
      <c r="I346" s="93" t="s">
        <v>1387</v>
      </c>
      <c r="J346" s="93">
        <v>37400</v>
      </c>
      <c r="K346" s="93">
        <f t="shared" si="21"/>
        <v>131703</v>
      </c>
      <c r="L346" s="93">
        <v>28000</v>
      </c>
      <c r="M346" s="93">
        <v>103703</v>
      </c>
      <c r="O346" s="92" t="s">
        <v>1833</v>
      </c>
      <c r="P346" s="93" t="s">
        <v>1435</v>
      </c>
      <c r="Q346" s="93">
        <v>3059510</v>
      </c>
      <c r="R346" s="93">
        <f t="shared" si="22"/>
        <v>1906131</v>
      </c>
      <c r="S346" s="93">
        <v>231790</v>
      </c>
      <c r="T346" s="93">
        <v>1674341</v>
      </c>
      <c r="V346" s="92" t="s">
        <v>1851</v>
      </c>
      <c r="W346" s="93" t="s">
        <v>1441</v>
      </c>
      <c r="X346" s="93">
        <v>0</v>
      </c>
      <c r="Y346" s="93">
        <f t="shared" si="23"/>
        <v>4165997</v>
      </c>
      <c r="Z346" s="93">
        <v>1048002</v>
      </c>
      <c r="AA346" s="93">
        <v>3117995</v>
      </c>
    </row>
    <row r="347" spans="1:27" ht="15">
      <c r="A347" s="92" t="s">
        <v>1866</v>
      </c>
      <c r="B347" s="93" t="s">
        <v>1446</v>
      </c>
      <c r="C347" s="93">
        <v>0</v>
      </c>
      <c r="D347" s="93">
        <f t="shared" si="20"/>
        <v>208087</v>
      </c>
      <c r="E347" s="93">
        <v>0</v>
      </c>
      <c r="F347" s="93">
        <v>208087</v>
      </c>
      <c r="H347" s="92" t="s">
        <v>1940</v>
      </c>
      <c r="I347" s="93" t="s">
        <v>1464</v>
      </c>
      <c r="J347" s="93">
        <v>0</v>
      </c>
      <c r="K347" s="93">
        <f t="shared" si="21"/>
        <v>337526</v>
      </c>
      <c r="L347" s="93">
        <v>0</v>
      </c>
      <c r="M347" s="93">
        <v>337526</v>
      </c>
      <c r="O347" s="92" t="s">
        <v>1836</v>
      </c>
      <c r="P347" s="93" t="s">
        <v>1436</v>
      </c>
      <c r="Q347" s="93">
        <v>2901860</v>
      </c>
      <c r="R347" s="93">
        <f t="shared" si="22"/>
        <v>4803644</v>
      </c>
      <c r="S347" s="93">
        <v>501467</v>
      </c>
      <c r="T347" s="93">
        <v>4302177</v>
      </c>
      <c r="V347" s="92" t="s">
        <v>1854</v>
      </c>
      <c r="W347" s="93" t="s">
        <v>1442</v>
      </c>
      <c r="X347" s="93">
        <v>994475</v>
      </c>
      <c r="Y347" s="93">
        <f t="shared" si="23"/>
        <v>691607</v>
      </c>
      <c r="Z347" s="93">
        <v>66001</v>
      </c>
      <c r="AA347" s="93">
        <v>625606</v>
      </c>
    </row>
    <row r="348" spans="1:27" ht="15">
      <c r="A348" s="92" t="s">
        <v>1869</v>
      </c>
      <c r="B348" s="93" t="s">
        <v>1447</v>
      </c>
      <c r="C348" s="93">
        <v>1168000</v>
      </c>
      <c r="D348" s="93">
        <f t="shared" si="20"/>
        <v>565842</v>
      </c>
      <c r="E348" s="93">
        <v>184000</v>
      </c>
      <c r="F348" s="93">
        <v>381842</v>
      </c>
      <c r="H348" s="92" t="s">
        <v>1943</v>
      </c>
      <c r="I348" s="93" t="s">
        <v>1465</v>
      </c>
      <c r="J348" s="93">
        <v>0</v>
      </c>
      <c r="K348" s="93">
        <f t="shared" si="21"/>
        <v>61845</v>
      </c>
      <c r="L348" s="93">
        <v>0</v>
      </c>
      <c r="M348" s="93">
        <v>61845</v>
      </c>
      <c r="O348" s="92" t="s">
        <v>1839</v>
      </c>
      <c r="P348" s="93" t="s">
        <v>1437</v>
      </c>
      <c r="Q348" s="93">
        <v>2188395</v>
      </c>
      <c r="R348" s="93">
        <f t="shared" si="22"/>
        <v>845742</v>
      </c>
      <c r="S348" s="93">
        <v>267000</v>
      </c>
      <c r="T348" s="93">
        <v>578742</v>
      </c>
      <c r="V348" s="92" t="s">
        <v>1857</v>
      </c>
      <c r="W348" s="93" t="s">
        <v>1443</v>
      </c>
      <c r="X348" s="93">
        <v>54451</v>
      </c>
      <c r="Y348" s="93">
        <f t="shared" si="23"/>
        <v>672803</v>
      </c>
      <c r="Z348" s="93">
        <v>0</v>
      </c>
      <c r="AA348" s="93">
        <v>672803</v>
      </c>
    </row>
    <row r="349" spans="1:27" ht="15">
      <c r="A349" s="92" t="s">
        <v>1872</v>
      </c>
      <c r="B349" s="93" t="s">
        <v>1448</v>
      </c>
      <c r="C349" s="93">
        <v>602700</v>
      </c>
      <c r="D349" s="93">
        <f t="shared" si="20"/>
        <v>249925</v>
      </c>
      <c r="E349" s="93">
        <v>450</v>
      </c>
      <c r="F349" s="93">
        <v>249475</v>
      </c>
      <c r="H349" s="92" t="s">
        <v>1946</v>
      </c>
      <c r="I349" s="93" t="s">
        <v>1466</v>
      </c>
      <c r="J349" s="93">
        <v>0</v>
      </c>
      <c r="K349" s="93">
        <f t="shared" si="21"/>
        <v>175400</v>
      </c>
      <c r="L349" s="93">
        <v>0</v>
      </c>
      <c r="M349" s="93">
        <v>175400</v>
      </c>
      <c r="O349" s="92" t="s">
        <v>1842</v>
      </c>
      <c r="P349" s="93" t="s">
        <v>1438</v>
      </c>
      <c r="Q349" s="93">
        <v>4409921</v>
      </c>
      <c r="R349" s="93">
        <f t="shared" si="22"/>
        <v>4972110</v>
      </c>
      <c r="S349" s="93">
        <v>892501</v>
      </c>
      <c r="T349" s="93">
        <v>4079609</v>
      </c>
      <c r="V349" s="92" t="s">
        <v>1860</v>
      </c>
      <c r="W349" s="93" t="s">
        <v>1444</v>
      </c>
      <c r="X349" s="93">
        <v>1214000</v>
      </c>
      <c r="Y349" s="93">
        <f t="shared" si="23"/>
        <v>2404407</v>
      </c>
      <c r="Z349" s="93">
        <v>408583</v>
      </c>
      <c r="AA349" s="93">
        <v>1995824</v>
      </c>
    </row>
    <row r="350" spans="1:27" ht="15">
      <c r="A350" s="92" t="s">
        <v>1875</v>
      </c>
      <c r="B350" s="93" t="s">
        <v>1449</v>
      </c>
      <c r="C350" s="93">
        <v>0</v>
      </c>
      <c r="D350" s="93">
        <f t="shared" si="20"/>
        <v>669996</v>
      </c>
      <c r="E350" s="93">
        <v>212262</v>
      </c>
      <c r="F350" s="93">
        <v>457734</v>
      </c>
      <c r="H350" s="92" t="s">
        <v>1949</v>
      </c>
      <c r="I350" s="93" t="s">
        <v>1467</v>
      </c>
      <c r="J350" s="93">
        <v>21948000</v>
      </c>
      <c r="K350" s="93">
        <f t="shared" si="21"/>
        <v>59100</v>
      </c>
      <c r="L350" s="93">
        <v>0</v>
      </c>
      <c r="M350" s="93">
        <v>59100</v>
      </c>
      <c r="O350" s="92" t="s">
        <v>1845</v>
      </c>
      <c r="P350" s="93" t="s">
        <v>1439</v>
      </c>
      <c r="Q350" s="93">
        <v>134700</v>
      </c>
      <c r="R350" s="93">
        <f t="shared" si="22"/>
        <v>418938</v>
      </c>
      <c r="S350" s="93">
        <v>28000</v>
      </c>
      <c r="T350" s="93">
        <v>390938</v>
      </c>
      <c r="V350" s="92" t="s">
        <v>1863</v>
      </c>
      <c r="W350" s="93" t="s">
        <v>1445</v>
      </c>
      <c r="X350" s="93">
        <v>0</v>
      </c>
      <c r="Y350" s="93">
        <f t="shared" si="23"/>
        <v>1041789</v>
      </c>
      <c r="Z350" s="93">
        <v>18300</v>
      </c>
      <c r="AA350" s="93">
        <v>1023489</v>
      </c>
    </row>
    <row r="351" spans="1:27" ht="15">
      <c r="A351" s="92" t="s">
        <v>1878</v>
      </c>
      <c r="B351" s="93" t="s">
        <v>1450</v>
      </c>
      <c r="C351" s="93">
        <v>0</v>
      </c>
      <c r="D351" s="93">
        <f t="shared" si="20"/>
        <v>598085</v>
      </c>
      <c r="E351" s="93">
        <v>335265</v>
      </c>
      <c r="F351" s="93">
        <v>262820</v>
      </c>
      <c r="H351" s="92" t="s">
        <v>1952</v>
      </c>
      <c r="I351" s="93" t="s">
        <v>1468</v>
      </c>
      <c r="J351" s="93">
        <v>600</v>
      </c>
      <c r="K351" s="93">
        <f t="shared" si="21"/>
        <v>1215101</v>
      </c>
      <c r="L351" s="93">
        <v>0</v>
      </c>
      <c r="M351" s="93">
        <v>1215101</v>
      </c>
      <c r="O351" s="92" t="s">
        <v>1848</v>
      </c>
      <c r="P351" s="93" t="s">
        <v>1440</v>
      </c>
      <c r="Q351" s="93">
        <v>104201</v>
      </c>
      <c r="R351" s="93">
        <f t="shared" si="22"/>
        <v>869270</v>
      </c>
      <c r="S351" s="93">
        <v>4287</v>
      </c>
      <c r="T351" s="93">
        <v>864983</v>
      </c>
      <c r="V351" s="92" t="s">
        <v>1866</v>
      </c>
      <c r="W351" s="93" t="s">
        <v>1446</v>
      </c>
      <c r="X351" s="93">
        <v>480000</v>
      </c>
      <c r="Y351" s="93">
        <f t="shared" si="23"/>
        <v>2022154</v>
      </c>
      <c r="Z351" s="93">
        <v>0</v>
      </c>
      <c r="AA351" s="93">
        <v>2022154</v>
      </c>
    </row>
    <row r="352" spans="1:27" ht="15">
      <c r="A352" s="92" t="s">
        <v>1881</v>
      </c>
      <c r="B352" s="93" t="s">
        <v>2282</v>
      </c>
      <c r="C352" s="93">
        <v>0</v>
      </c>
      <c r="D352" s="93">
        <f t="shared" si="20"/>
        <v>24231</v>
      </c>
      <c r="E352" s="93">
        <v>0</v>
      </c>
      <c r="F352" s="93">
        <v>24231</v>
      </c>
      <c r="H352" s="92" t="s">
        <v>1955</v>
      </c>
      <c r="I352" s="93" t="s">
        <v>1469</v>
      </c>
      <c r="J352" s="93">
        <v>0</v>
      </c>
      <c r="K352" s="93">
        <f t="shared" si="21"/>
        <v>116500</v>
      </c>
      <c r="L352" s="93">
        <v>29500</v>
      </c>
      <c r="M352" s="93">
        <v>87000</v>
      </c>
      <c r="O352" s="92" t="s">
        <v>1851</v>
      </c>
      <c r="P352" s="93" t="s">
        <v>1441</v>
      </c>
      <c r="Q352" s="93">
        <v>5765664</v>
      </c>
      <c r="R352" s="93">
        <f t="shared" si="22"/>
        <v>8515232</v>
      </c>
      <c r="S352" s="93">
        <v>3369923</v>
      </c>
      <c r="T352" s="93">
        <v>5145309</v>
      </c>
      <c r="V352" s="92" t="s">
        <v>1869</v>
      </c>
      <c r="W352" s="93" t="s">
        <v>1447</v>
      </c>
      <c r="X352" s="93">
        <v>168209</v>
      </c>
      <c r="Y352" s="93">
        <f t="shared" si="23"/>
        <v>3443793</v>
      </c>
      <c r="Z352" s="93">
        <v>172000</v>
      </c>
      <c r="AA352" s="93">
        <v>3271793</v>
      </c>
    </row>
    <row r="353" spans="1:27" ht="15">
      <c r="A353" s="92" t="s">
        <v>1884</v>
      </c>
      <c r="B353" s="93" t="s">
        <v>1639</v>
      </c>
      <c r="C353" s="93">
        <v>530350</v>
      </c>
      <c r="D353" s="93">
        <f t="shared" si="20"/>
        <v>392184</v>
      </c>
      <c r="E353" s="93">
        <v>160800</v>
      </c>
      <c r="F353" s="93">
        <v>231384</v>
      </c>
      <c r="H353" s="92" t="s">
        <v>1958</v>
      </c>
      <c r="I353" s="93" t="s">
        <v>1470</v>
      </c>
      <c r="J353" s="93">
        <v>35000</v>
      </c>
      <c r="K353" s="93">
        <f t="shared" si="21"/>
        <v>89999</v>
      </c>
      <c r="L353" s="93">
        <v>0</v>
      </c>
      <c r="M353" s="93">
        <v>89999</v>
      </c>
      <c r="O353" s="92" t="s">
        <v>1854</v>
      </c>
      <c r="P353" s="93" t="s">
        <v>1442</v>
      </c>
      <c r="Q353" s="93">
        <v>281500</v>
      </c>
      <c r="R353" s="93">
        <f t="shared" si="22"/>
        <v>935706</v>
      </c>
      <c r="S353" s="93">
        <v>502</v>
      </c>
      <c r="T353" s="93">
        <v>935204</v>
      </c>
      <c r="V353" s="92" t="s">
        <v>1872</v>
      </c>
      <c r="W353" s="93" t="s">
        <v>1448</v>
      </c>
      <c r="X353" s="93">
        <v>9806</v>
      </c>
      <c r="Y353" s="93">
        <f t="shared" si="23"/>
        <v>208512</v>
      </c>
      <c r="Z353" s="93">
        <v>0</v>
      </c>
      <c r="AA353" s="93">
        <v>208512</v>
      </c>
    </row>
    <row r="354" spans="1:27" ht="15">
      <c r="A354" s="92" t="s">
        <v>1890</v>
      </c>
      <c r="B354" s="93" t="s">
        <v>1452</v>
      </c>
      <c r="C354" s="93">
        <v>360000</v>
      </c>
      <c r="D354" s="93">
        <f t="shared" si="20"/>
        <v>275895</v>
      </c>
      <c r="E354" s="93">
        <v>120000</v>
      </c>
      <c r="F354" s="93">
        <v>155895</v>
      </c>
      <c r="H354" s="92" t="s">
        <v>1961</v>
      </c>
      <c r="I354" s="93" t="s">
        <v>1471</v>
      </c>
      <c r="J354" s="93">
        <v>0</v>
      </c>
      <c r="K354" s="93">
        <f t="shared" si="21"/>
        <v>1300</v>
      </c>
      <c r="L354" s="93">
        <v>0</v>
      </c>
      <c r="M354" s="93">
        <v>1300</v>
      </c>
      <c r="O354" s="92" t="s">
        <v>1857</v>
      </c>
      <c r="P354" s="93" t="s">
        <v>1443</v>
      </c>
      <c r="Q354" s="93">
        <v>817800</v>
      </c>
      <c r="R354" s="93">
        <f t="shared" si="22"/>
        <v>1466294</v>
      </c>
      <c r="S354" s="93">
        <v>362350</v>
      </c>
      <c r="T354" s="93">
        <v>1103944</v>
      </c>
      <c r="V354" s="92" t="s">
        <v>1875</v>
      </c>
      <c r="W354" s="93" t="s">
        <v>1449</v>
      </c>
      <c r="X354" s="93">
        <v>0</v>
      </c>
      <c r="Y354" s="93">
        <f t="shared" si="23"/>
        <v>521035</v>
      </c>
      <c r="Z354" s="93">
        <v>1000</v>
      </c>
      <c r="AA354" s="93">
        <v>520035</v>
      </c>
    </row>
    <row r="355" spans="1:27" ht="15">
      <c r="A355" s="92" t="s">
        <v>1893</v>
      </c>
      <c r="B355" s="93" t="s">
        <v>1453</v>
      </c>
      <c r="C355" s="93">
        <v>0</v>
      </c>
      <c r="D355" s="93">
        <f t="shared" si="20"/>
        <v>135150</v>
      </c>
      <c r="E355" s="93">
        <v>0</v>
      </c>
      <c r="F355" s="93">
        <v>135150</v>
      </c>
      <c r="H355" s="92" t="s">
        <v>1964</v>
      </c>
      <c r="I355" s="93" t="s">
        <v>1388</v>
      </c>
      <c r="J355" s="93">
        <v>0</v>
      </c>
      <c r="K355" s="93">
        <f t="shared" si="21"/>
        <v>460136</v>
      </c>
      <c r="L355" s="93">
        <v>0</v>
      </c>
      <c r="M355" s="93">
        <v>460136</v>
      </c>
      <c r="O355" s="92" t="s">
        <v>1860</v>
      </c>
      <c r="P355" s="93" t="s">
        <v>1444</v>
      </c>
      <c r="Q355" s="93">
        <v>689705</v>
      </c>
      <c r="R355" s="93">
        <f t="shared" si="22"/>
        <v>3454411</v>
      </c>
      <c r="S355" s="93">
        <v>1671100</v>
      </c>
      <c r="T355" s="93">
        <v>1783311</v>
      </c>
      <c r="V355" s="92" t="s">
        <v>1878</v>
      </c>
      <c r="W355" s="93" t="s">
        <v>1450</v>
      </c>
      <c r="X355" s="93">
        <v>30600</v>
      </c>
      <c r="Y355" s="93">
        <f t="shared" si="23"/>
        <v>2251744</v>
      </c>
      <c r="Z355" s="93">
        <v>9400</v>
      </c>
      <c r="AA355" s="93">
        <v>2242344</v>
      </c>
    </row>
    <row r="356" spans="1:27" ht="15">
      <c r="A356" s="92" t="s">
        <v>1896</v>
      </c>
      <c r="B356" s="93" t="s">
        <v>1640</v>
      </c>
      <c r="C356" s="93">
        <v>0</v>
      </c>
      <c r="D356" s="93">
        <f t="shared" si="20"/>
        <v>5150</v>
      </c>
      <c r="E356" s="93">
        <v>0</v>
      </c>
      <c r="F356" s="93">
        <v>5150</v>
      </c>
      <c r="H356" s="92" t="s">
        <v>1967</v>
      </c>
      <c r="I356" s="93" t="s">
        <v>1472</v>
      </c>
      <c r="J356" s="93">
        <v>0</v>
      </c>
      <c r="K356" s="93">
        <f t="shared" si="21"/>
        <v>1480200</v>
      </c>
      <c r="L356" s="93">
        <v>125000</v>
      </c>
      <c r="M356" s="93">
        <v>1355200</v>
      </c>
      <c r="O356" s="92" t="s">
        <v>1863</v>
      </c>
      <c r="P356" s="93" t="s">
        <v>1445</v>
      </c>
      <c r="Q356" s="93">
        <v>0</v>
      </c>
      <c r="R356" s="93">
        <f t="shared" si="22"/>
        <v>221234</v>
      </c>
      <c r="S356" s="93">
        <v>375</v>
      </c>
      <c r="T356" s="93">
        <v>220859</v>
      </c>
      <c r="V356" s="92" t="s">
        <v>1881</v>
      </c>
      <c r="W356" s="93" t="s">
        <v>2282</v>
      </c>
      <c r="X356" s="93">
        <v>0</v>
      </c>
      <c r="Y356" s="93">
        <f t="shared" si="23"/>
        <v>51900</v>
      </c>
      <c r="Z356" s="93">
        <v>0</v>
      </c>
      <c r="AA356" s="93">
        <v>51900</v>
      </c>
    </row>
    <row r="357" spans="1:27" ht="15">
      <c r="A357" s="92" t="s">
        <v>1899</v>
      </c>
      <c r="B357" s="93" t="s">
        <v>1541</v>
      </c>
      <c r="C357" s="93">
        <v>0</v>
      </c>
      <c r="D357" s="93">
        <f t="shared" si="20"/>
        <v>46800</v>
      </c>
      <c r="E357" s="93">
        <v>0</v>
      </c>
      <c r="F357" s="93">
        <v>46800</v>
      </c>
      <c r="H357" s="92" t="s">
        <v>1970</v>
      </c>
      <c r="I357" s="93" t="s">
        <v>1473</v>
      </c>
      <c r="J357" s="93">
        <v>0</v>
      </c>
      <c r="K357" s="93">
        <f t="shared" si="21"/>
        <v>199800</v>
      </c>
      <c r="L357" s="93">
        <v>0</v>
      </c>
      <c r="M357" s="93">
        <v>199800</v>
      </c>
      <c r="O357" s="92" t="s">
        <v>1866</v>
      </c>
      <c r="P357" s="93" t="s">
        <v>1446</v>
      </c>
      <c r="Q357" s="93">
        <v>25111</v>
      </c>
      <c r="R357" s="93">
        <f t="shared" si="22"/>
        <v>932886</v>
      </c>
      <c r="S357" s="93">
        <v>112300</v>
      </c>
      <c r="T357" s="93">
        <v>820586</v>
      </c>
      <c r="V357" s="92" t="s">
        <v>1884</v>
      </c>
      <c r="W357" s="93" t="s">
        <v>1639</v>
      </c>
      <c r="X357" s="93">
        <v>0</v>
      </c>
      <c r="Y357" s="93">
        <f t="shared" si="23"/>
        <v>23750</v>
      </c>
      <c r="Z357" s="93">
        <v>0</v>
      </c>
      <c r="AA357" s="93">
        <v>23750</v>
      </c>
    </row>
    <row r="358" spans="1:27" ht="15">
      <c r="A358" s="92" t="s">
        <v>1901</v>
      </c>
      <c r="B358" s="93" t="s">
        <v>1454</v>
      </c>
      <c r="C358" s="93">
        <v>184750</v>
      </c>
      <c r="D358" s="93">
        <f t="shared" si="20"/>
        <v>794708</v>
      </c>
      <c r="E358" s="93">
        <v>415200</v>
      </c>
      <c r="F358" s="93">
        <v>379508</v>
      </c>
      <c r="H358" s="92" t="s">
        <v>1973</v>
      </c>
      <c r="I358" s="93" t="s">
        <v>1474</v>
      </c>
      <c r="J358" s="93">
        <v>0</v>
      </c>
      <c r="K358" s="93">
        <f t="shared" si="21"/>
        <v>3310</v>
      </c>
      <c r="L358" s="93">
        <v>0</v>
      </c>
      <c r="M358" s="93">
        <v>3310</v>
      </c>
      <c r="O358" s="92" t="s">
        <v>1869</v>
      </c>
      <c r="P358" s="93" t="s">
        <v>1447</v>
      </c>
      <c r="Q358" s="93">
        <v>4037144</v>
      </c>
      <c r="R358" s="93">
        <f t="shared" si="22"/>
        <v>2249542</v>
      </c>
      <c r="S358" s="93">
        <v>375900</v>
      </c>
      <c r="T358" s="93">
        <v>1873642</v>
      </c>
      <c r="V358" s="92" t="s">
        <v>1887</v>
      </c>
      <c r="W358" s="93" t="s">
        <v>1451</v>
      </c>
      <c r="X358" s="93">
        <v>0</v>
      </c>
      <c r="Y358" s="93">
        <f t="shared" si="23"/>
        <v>351325</v>
      </c>
      <c r="Z358" s="93">
        <v>266750</v>
      </c>
      <c r="AA358" s="93">
        <v>84575</v>
      </c>
    </row>
    <row r="359" spans="1:27" ht="15">
      <c r="A359" s="92" t="s">
        <v>1904</v>
      </c>
      <c r="B359" s="93" t="s">
        <v>1455</v>
      </c>
      <c r="C359" s="93">
        <v>600</v>
      </c>
      <c r="D359" s="93">
        <f t="shared" si="20"/>
        <v>138670</v>
      </c>
      <c r="E359" s="93">
        <v>5500</v>
      </c>
      <c r="F359" s="93">
        <v>133170</v>
      </c>
      <c r="H359" s="92" t="s">
        <v>1976</v>
      </c>
      <c r="I359" s="93" t="s">
        <v>837</v>
      </c>
      <c r="J359" s="93">
        <v>0</v>
      </c>
      <c r="K359" s="93">
        <f t="shared" si="21"/>
        <v>79000</v>
      </c>
      <c r="L359" s="93">
        <v>0</v>
      </c>
      <c r="M359" s="93">
        <v>79000</v>
      </c>
      <c r="O359" s="92" t="s">
        <v>1872</v>
      </c>
      <c r="P359" s="93" t="s">
        <v>1448</v>
      </c>
      <c r="Q359" s="93">
        <v>939700</v>
      </c>
      <c r="R359" s="93">
        <f t="shared" si="22"/>
        <v>642507</v>
      </c>
      <c r="S359" s="93">
        <v>163500</v>
      </c>
      <c r="T359" s="93">
        <v>479007</v>
      </c>
      <c r="V359" s="92" t="s">
        <v>1890</v>
      </c>
      <c r="W359" s="93" t="s">
        <v>1452</v>
      </c>
      <c r="X359" s="93">
        <v>88122</v>
      </c>
      <c r="Y359" s="93">
        <f t="shared" si="23"/>
        <v>178440</v>
      </c>
      <c r="Z359" s="93">
        <v>0</v>
      </c>
      <c r="AA359" s="93">
        <v>178440</v>
      </c>
    </row>
    <row r="360" spans="1:27" ht="15">
      <c r="A360" s="92" t="s">
        <v>1906</v>
      </c>
      <c r="B360" s="93" t="s">
        <v>1386</v>
      </c>
      <c r="C360" s="93">
        <v>0</v>
      </c>
      <c r="D360" s="93">
        <f t="shared" si="20"/>
        <v>144254</v>
      </c>
      <c r="E360" s="93">
        <v>0</v>
      </c>
      <c r="F360" s="93">
        <v>144254</v>
      </c>
      <c r="H360" s="92" t="s">
        <v>1979</v>
      </c>
      <c r="I360" s="93" t="s">
        <v>1475</v>
      </c>
      <c r="J360" s="93">
        <v>185137</v>
      </c>
      <c r="K360" s="93">
        <f t="shared" si="21"/>
        <v>208953</v>
      </c>
      <c r="L360" s="93">
        <v>0</v>
      </c>
      <c r="M360" s="93">
        <v>208953</v>
      </c>
      <c r="O360" s="92" t="s">
        <v>1875</v>
      </c>
      <c r="P360" s="93" t="s">
        <v>1449</v>
      </c>
      <c r="Q360" s="93">
        <v>177825</v>
      </c>
      <c r="R360" s="93">
        <f t="shared" si="22"/>
        <v>1447323</v>
      </c>
      <c r="S360" s="93">
        <v>213762</v>
      </c>
      <c r="T360" s="93">
        <v>1233561</v>
      </c>
      <c r="V360" s="92" t="s">
        <v>1893</v>
      </c>
      <c r="W360" s="93" t="s">
        <v>1453</v>
      </c>
      <c r="X360" s="93">
        <v>0</v>
      </c>
      <c r="Y360" s="93">
        <f t="shared" si="23"/>
        <v>1432587</v>
      </c>
      <c r="Z360" s="93">
        <v>0</v>
      </c>
      <c r="AA360" s="93">
        <v>1432587</v>
      </c>
    </row>
    <row r="361" spans="1:27" ht="15">
      <c r="A361" s="92" t="s">
        <v>1909</v>
      </c>
      <c r="B361" s="93" t="s">
        <v>1456</v>
      </c>
      <c r="C361" s="93">
        <v>0</v>
      </c>
      <c r="D361" s="93">
        <f t="shared" si="20"/>
        <v>221996</v>
      </c>
      <c r="E361" s="93">
        <v>111600</v>
      </c>
      <c r="F361" s="93">
        <v>110396</v>
      </c>
      <c r="H361" s="92" t="s">
        <v>1982</v>
      </c>
      <c r="I361" s="93" t="s">
        <v>1476</v>
      </c>
      <c r="J361" s="93">
        <v>0</v>
      </c>
      <c r="K361" s="93">
        <f t="shared" si="21"/>
        <v>809702</v>
      </c>
      <c r="L361" s="93">
        <v>0</v>
      </c>
      <c r="M361" s="93">
        <v>809702</v>
      </c>
      <c r="O361" s="92" t="s">
        <v>1878</v>
      </c>
      <c r="P361" s="93" t="s">
        <v>1450</v>
      </c>
      <c r="Q361" s="93">
        <v>25000</v>
      </c>
      <c r="R361" s="93">
        <f t="shared" si="22"/>
        <v>1271065</v>
      </c>
      <c r="S361" s="93">
        <v>485960</v>
      </c>
      <c r="T361" s="93">
        <v>785105</v>
      </c>
      <c r="V361" s="92" t="s">
        <v>1899</v>
      </c>
      <c r="W361" s="93" t="s">
        <v>1541</v>
      </c>
      <c r="X361" s="93">
        <v>0</v>
      </c>
      <c r="Y361" s="93">
        <f t="shared" si="23"/>
        <v>74760</v>
      </c>
      <c r="Z361" s="93">
        <v>0</v>
      </c>
      <c r="AA361" s="93">
        <v>74760</v>
      </c>
    </row>
    <row r="362" spans="1:27" ht="15">
      <c r="A362" s="92" t="s">
        <v>1912</v>
      </c>
      <c r="B362" s="93" t="s">
        <v>1457</v>
      </c>
      <c r="C362" s="93">
        <v>499336</v>
      </c>
      <c r="D362" s="93">
        <f t="shared" si="20"/>
        <v>562029</v>
      </c>
      <c r="E362" s="93">
        <v>258900</v>
      </c>
      <c r="F362" s="93">
        <v>303129</v>
      </c>
      <c r="H362" s="92" t="s">
        <v>1988</v>
      </c>
      <c r="I362" s="93" t="s">
        <v>1478</v>
      </c>
      <c r="J362" s="93">
        <v>0</v>
      </c>
      <c r="K362" s="93">
        <f t="shared" si="21"/>
        <v>1475535</v>
      </c>
      <c r="L362" s="93">
        <v>0</v>
      </c>
      <c r="M362" s="93">
        <v>1475535</v>
      </c>
      <c r="O362" s="92" t="s">
        <v>1881</v>
      </c>
      <c r="P362" s="93" t="s">
        <v>2282</v>
      </c>
      <c r="Q362" s="93">
        <v>0</v>
      </c>
      <c r="R362" s="93">
        <f t="shared" si="22"/>
        <v>39985</v>
      </c>
      <c r="S362" s="93">
        <v>0</v>
      </c>
      <c r="T362" s="93">
        <v>39985</v>
      </c>
      <c r="V362" s="92" t="s">
        <v>1901</v>
      </c>
      <c r="W362" s="93" t="s">
        <v>1454</v>
      </c>
      <c r="X362" s="93">
        <v>197700</v>
      </c>
      <c r="Y362" s="93">
        <f t="shared" si="23"/>
        <v>1049632</v>
      </c>
      <c r="Z362" s="93">
        <v>13500</v>
      </c>
      <c r="AA362" s="93">
        <v>1036132</v>
      </c>
    </row>
    <row r="363" spans="1:27" ht="15">
      <c r="A363" s="92" t="s">
        <v>1915</v>
      </c>
      <c r="B363" s="93" t="s">
        <v>1641</v>
      </c>
      <c r="C363" s="93">
        <v>0</v>
      </c>
      <c r="D363" s="93">
        <f t="shared" si="20"/>
        <v>298286</v>
      </c>
      <c r="E363" s="93">
        <v>131000</v>
      </c>
      <c r="F363" s="93">
        <v>167286</v>
      </c>
      <c r="H363" s="92" t="s">
        <v>1991</v>
      </c>
      <c r="I363" s="93" t="s">
        <v>1479</v>
      </c>
      <c r="J363" s="93">
        <v>0</v>
      </c>
      <c r="K363" s="93">
        <f t="shared" si="21"/>
        <v>33200</v>
      </c>
      <c r="L363" s="93">
        <v>0</v>
      </c>
      <c r="M363" s="93">
        <v>33200</v>
      </c>
      <c r="O363" s="92" t="s">
        <v>1884</v>
      </c>
      <c r="P363" s="93" t="s">
        <v>1639</v>
      </c>
      <c r="Q363" s="93">
        <v>5259950</v>
      </c>
      <c r="R363" s="93">
        <f t="shared" si="22"/>
        <v>2245955</v>
      </c>
      <c r="S363" s="93">
        <v>1085200</v>
      </c>
      <c r="T363" s="93">
        <v>1160755</v>
      </c>
      <c r="V363" s="92" t="s">
        <v>1904</v>
      </c>
      <c r="W363" s="93" t="s">
        <v>1455</v>
      </c>
      <c r="X363" s="93">
        <v>43982</v>
      </c>
      <c r="Y363" s="93">
        <f t="shared" si="23"/>
        <v>87217</v>
      </c>
      <c r="Z363" s="93">
        <v>0</v>
      </c>
      <c r="AA363" s="93">
        <v>87217</v>
      </c>
    </row>
    <row r="364" spans="1:27" ht="15">
      <c r="A364" s="92" t="s">
        <v>1919</v>
      </c>
      <c r="B364" s="93" t="s">
        <v>1458</v>
      </c>
      <c r="C364" s="93">
        <v>0</v>
      </c>
      <c r="D364" s="93">
        <f t="shared" si="20"/>
        <v>170104</v>
      </c>
      <c r="E364" s="93">
        <v>13999</v>
      </c>
      <c r="F364" s="93">
        <v>156105</v>
      </c>
      <c r="H364" s="92" t="s">
        <v>1994</v>
      </c>
      <c r="I364" s="93" t="s">
        <v>1480</v>
      </c>
      <c r="J364" s="93">
        <v>0</v>
      </c>
      <c r="K364" s="93">
        <f t="shared" si="21"/>
        <v>25979</v>
      </c>
      <c r="L364" s="93">
        <v>0</v>
      </c>
      <c r="M364" s="93">
        <v>25979</v>
      </c>
      <c r="O364" s="92" t="s">
        <v>1887</v>
      </c>
      <c r="P364" s="93" t="s">
        <v>1451</v>
      </c>
      <c r="Q364" s="93">
        <v>440001</v>
      </c>
      <c r="R364" s="93">
        <f t="shared" si="22"/>
        <v>108965</v>
      </c>
      <c r="S364" s="93">
        <v>0</v>
      </c>
      <c r="T364" s="93">
        <v>108965</v>
      </c>
      <c r="V364" s="92" t="s">
        <v>1906</v>
      </c>
      <c r="W364" s="93" t="s">
        <v>1386</v>
      </c>
      <c r="X364" s="93">
        <v>0</v>
      </c>
      <c r="Y364" s="93">
        <f t="shared" si="23"/>
        <v>130049</v>
      </c>
      <c r="Z364" s="93">
        <v>12299</v>
      </c>
      <c r="AA364" s="93">
        <v>117750</v>
      </c>
    </row>
    <row r="365" spans="1:27" ht="15">
      <c r="A365" s="92" t="s">
        <v>1922</v>
      </c>
      <c r="B365" s="93" t="s">
        <v>1459</v>
      </c>
      <c r="C365" s="93">
        <v>35800</v>
      </c>
      <c r="D365" s="93">
        <f t="shared" si="20"/>
        <v>163747</v>
      </c>
      <c r="E365" s="93">
        <v>0</v>
      </c>
      <c r="F365" s="93">
        <v>163747</v>
      </c>
      <c r="H365" s="92" t="s">
        <v>1997</v>
      </c>
      <c r="I365" s="93" t="s">
        <v>1481</v>
      </c>
      <c r="J365" s="93">
        <v>0</v>
      </c>
      <c r="K365" s="93">
        <f t="shared" si="21"/>
        <v>7176885</v>
      </c>
      <c r="L365" s="93">
        <v>122200</v>
      </c>
      <c r="M365" s="93">
        <v>7054685</v>
      </c>
      <c r="O365" s="92" t="s">
        <v>1890</v>
      </c>
      <c r="P365" s="93" t="s">
        <v>1452</v>
      </c>
      <c r="Q365" s="93">
        <v>1760000</v>
      </c>
      <c r="R365" s="93">
        <f t="shared" si="22"/>
        <v>529355</v>
      </c>
      <c r="S365" s="93">
        <v>123000</v>
      </c>
      <c r="T365" s="93">
        <v>406355</v>
      </c>
      <c r="V365" s="92" t="s">
        <v>1909</v>
      </c>
      <c r="W365" s="93" t="s">
        <v>1456</v>
      </c>
      <c r="X365" s="93">
        <v>303735</v>
      </c>
      <c r="Y365" s="93">
        <f t="shared" si="23"/>
        <v>180847</v>
      </c>
      <c r="Z365" s="93">
        <v>101900</v>
      </c>
      <c r="AA365" s="93">
        <v>78947</v>
      </c>
    </row>
    <row r="366" spans="1:27" ht="15">
      <c r="A366" s="92" t="s">
        <v>1925</v>
      </c>
      <c r="B366" s="93" t="s">
        <v>1460</v>
      </c>
      <c r="C366" s="93">
        <v>0</v>
      </c>
      <c r="D366" s="93">
        <f t="shared" si="20"/>
        <v>100224</v>
      </c>
      <c r="E366" s="93">
        <v>100</v>
      </c>
      <c r="F366" s="93">
        <v>100124</v>
      </c>
      <c r="H366" s="92" t="s">
        <v>2000</v>
      </c>
      <c r="I366" s="93" t="s">
        <v>1482</v>
      </c>
      <c r="J366" s="93">
        <v>0</v>
      </c>
      <c r="K366" s="93">
        <f t="shared" si="21"/>
        <v>1100</v>
      </c>
      <c r="L366" s="93">
        <v>0</v>
      </c>
      <c r="M366" s="93">
        <v>1100</v>
      </c>
      <c r="O366" s="92" t="s">
        <v>1893</v>
      </c>
      <c r="P366" s="93" t="s">
        <v>1453</v>
      </c>
      <c r="Q366" s="93">
        <v>0</v>
      </c>
      <c r="R366" s="93">
        <f t="shared" si="22"/>
        <v>303450</v>
      </c>
      <c r="S366" s="93">
        <v>3000</v>
      </c>
      <c r="T366" s="93">
        <v>300450</v>
      </c>
      <c r="V366" s="92" t="s">
        <v>1912</v>
      </c>
      <c r="W366" s="93" t="s">
        <v>1457</v>
      </c>
      <c r="X366" s="93">
        <v>591802</v>
      </c>
      <c r="Y366" s="93">
        <f t="shared" si="23"/>
        <v>2291079</v>
      </c>
      <c r="Z366" s="93">
        <v>0</v>
      </c>
      <c r="AA366" s="93">
        <v>2291079</v>
      </c>
    </row>
    <row r="367" spans="1:27" ht="15">
      <c r="A367" s="92" t="s">
        <v>1928</v>
      </c>
      <c r="B367" s="93" t="s">
        <v>1461</v>
      </c>
      <c r="C367" s="93">
        <v>0</v>
      </c>
      <c r="D367" s="93">
        <f t="shared" si="20"/>
        <v>909705</v>
      </c>
      <c r="E367" s="93">
        <v>546310</v>
      </c>
      <c r="F367" s="93">
        <v>363395</v>
      </c>
      <c r="H367" s="92" t="s">
        <v>2003</v>
      </c>
      <c r="I367" s="93" t="s">
        <v>1483</v>
      </c>
      <c r="J367" s="93">
        <v>0</v>
      </c>
      <c r="K367" s="93">
        <f t="shared" si="21"/>
        <v>8498395</v>
      </c>
      <c r="L367" s="93">
        <v>0</v>
      </c>
      <c r="M367" s="93">
        <v>8498395</v>
      </c>
      <c r="O367" s="92" t="s">
        <v>1896</v>
      </c>
      <c r="P367" s="93" t="s">
        <v>1640</v>
      </c>
      <c r="Q367" s="93">
        <v>0</v>
      </c>
      <c r="R367" s="93">
        <f t="shared" si="22"/>
        <v>71991</v>
      </c>
      <c r="S367" s="93">
        <v>8000</v>
      </c>
      <c r="T367" s="93">
        <v>63991</v>
      </c>
      <c r="V367" s="92" t="s">
        <v>1915</v>
      </c>
      <c r="W367" s="93" t="s">
        <v>1641</v>
      </c>
      <c r="X367" s="93">
        <v>38000</v>
      </c>
      <c r="Y367" s="93">
        <f t="shared" si="23"/>
        <v>3924889</v>
      </c>
      <c r="Z367" s="93">
        <v>3057500</v>
      </c>
      <c r="AA367" s="93">
        <v>867389</v>
      </c>
    </row>
    <row r="368" spans="1:27" ht="15">
      <c r="A368" s="92" t="s">
        <v>1931</v>
      </c>
      <c r="B368" s="93" t="s">
        <v>1462</v>
      </c>
      <c r="C368" s="93">
        <v>845000</v>
      </c>
      <c r="D368" s="93">
        <f t="shared" si="20"/>
        <v>1649054</v>
      </c>
      <c r="E368" s="93">
        <v>725518</v>
      </c>
      <c r="F368" s="93">
        <v>923536</v>
      </c>
      <c r="H368" s="92" t="s">
        <v>2006</v>
      </c>
      <c r="I368" s="93" t="s">
        <v>1484</v>
      </c>
      <c r="J368" s="93">
        <v>0</v>
      </c>
      <c r="K368" s="93">
        <f t="shared" si="21"/>
        <v>29500</v>
      </c>
      <c r="L368" s="93">
        <v>0</v>
      </c>
      <c r="M368" s="93">
        <v>29500</v>
      </c>
      <c r="O368" s="92" t="s">
        <v>1899</v>
      </c>
      <c r="P368" s="93" t="s">
        <v>1541</v>
      </c>
      <c r="Q368" s="93">
        <v>70000</v>
      </c>
      <c r="R368" s="93">
        <f t="shared" si="22"/>
        <v>200132</v>
      </c>
      <c r="S368" s="93">
        <v>28750</v>
      </c>
      <c r="T368" s="93">
        <v>171382</v>
      </c>
      <c r="V368" s="92" t="s">
        <v>1919</v>
      </c>
      <c r="W368" s="93" t="s">
        <v>1458</v>
      </c>
      <c r="X368" s="93">
        <v>0</v>
      </c>
      <c r="Y368" s="93">
        <f t="shared" si="23"/>
        <v>206178</v>
      </c>
      <c r="Z368" s="93">
        <v>0</v>
      </c>
      <c r="AA368" s="93">
        <v>206178</v>
      </c>
    </row>
    <row r="369" spans="1:27" ht="15">
      <c r="A369" s="92" t="s">
        <v>1937</v>
      </c>
      <c r="B369" s="93" t="s">
        <v>1387</v>
      </c>
      <c r="C369" s="93">
        <v>4501</v>
      </c>
      <c r="D369" s="93">
        <f t="shared" si="20"/>
        <v>423206</v>
      </c>
      <c r="E369" s="93">
        <v>176250</v>
      </c>
      <c r="F369" s="93">
        <v>246956</v>
      </c>
      <c r="H369" s="92" t="s">
        <v>2009</v>
      </c>
      <c r="I369" s="93" t="s">
        <v>1485</v>
      </c>
      <c r="J369" s="93">
        <v>0</v>
      </c>
      <c r="K369" s="93">
        <f t="shared" si="21"/>
        <v>336157</v>
      </c>
      <c r="L369" s="93">
        <v>0</v>
      </c>
      <c r="M369" s="93">
        <v>336157</v>
      </c>
      <c r="O369" s="92" t="s">
        <v>1901</v>
      </c>
      <c r="P369" s="93" t="s">
        <v>1454</v>
      </c>
      <c r="Q369" s="93">
        <v>3950142</v>
      </c>
      <c r="R369" s="93">
        <f t="shared" si="22"/>
        <v>3262478</v>
      </c>
      <c r="S369" s="93">
        <v>2298715</v>
      </c>
      <c r="T369" s="93">
        <v>963763</v>
      </c>
      <c r="V369" s="92" t="s">
        <v>1925</v>
      </c>
      <c r="W369" s="93" t="s">
        <v>1460</v>
      </c>
      <c r="X369" s="93">
        <v>0</v>
      </c>
      <c r="Y369" s="93">
        <f t="shared" si="23"/>
        <v>242266</v>
      </c>
      <c r="Z369" s="93">
        <v>0</v>
      </c>
      <c r="AA369" s="93">
        <v>242266</v>
      </c>
    </row>
    <row r="370" spans="1:27" ht="15">
      <c r="A370" s="92" t="s">
        <v>1940</v>
      </c>
      <c r="B370" s="93" t="s">
        <v>1464</v>
      </c>
      <c r="C370" s="93">
        <v>4000</v>
      </c>
      <c r="D370" s="93">
        <f t="shared" si="20"/>
        <v>674599</v>
      </c>
      <c r="E370" s="93">
        <v>170200</v>
      </c>
      <c r="F370" s="93">
        <v>504399</v>
      </c>
      <c r="H370" s="92" t="s">
        <v>2012</v>
      </c>
      <c r="I370" s="93" t="s">
        <v>1486</v>
      </c>
      <c r="J370" s="93">
        <v>350</v>
      </c>
      <c r="K370" s="93">
        <f t="shared" si="21"/>
        <v>695381</v>
      </c>
      <c r="L370" s="93">
        <v>0</v>
      </c>
      <c r="M370" s="93">
        <v>695381</v>
      </c>
      <c r="O370" s="92" t="s">
        <v>1904</v>
      </c>
      <c r="P370" s="93" t="s">
        <v>1455</v>
      </c>
      <c r="Q370" s="93">
        <v>600</v>
      </c>
      <c r="R370" s="93">
        <f t="shared" si="22"/>
        <v>468483</v>
      </c>
      <c r="S370" s="93">
        <v>99000</v>
      </c>
      <c r="T370" s="93">
        <v>369483</v>
      </c>
      <c r="V370" s="92" t="s">
        <v>1928</v>
      </c>
      <c r="W370" s="93" t="s">
        <v>1461</v>
      </c>
      <c r="X370" s="93">
        <v>0</v>
      </c>
      <c r="Y370" s="93">
        <f t="shared" si="23"/>
        <v>295015</v>
      </c>
      <c r="Z370" s="93">
        <v>0</v>
      </c>
      <c r="AA370" s="93">
        <v>295015</v>
      </c>
    </row>
    <row r="371" spans="1:27" ht="15">
      <c r="A371" s="92" t="s">
        <v>1943</v>
      </c>
      <c r="B371" s="93" t="s">
        <v>1465</v>
      </c>
      <c r="C371" s="93">
        <v>0</v>
      </c>
      <c r="D371" s="93">
        <f t="shared" si="20"/>
        <v>193547</v>
      </c>
      <c r="E371" s="93">
        <v>0</v>
      </c>
      <c r="F371" s="93">
        <v>193547</v>
      </c>
      <c r="H371" s="92" t="s">
        <v>2015</v>
      </c>
      <c r="I371" s="93" t="s">
        <v>1487</v>
      </c>
      <c r="J371" s="93">
        <v>0</v>
      </c>
      <c r="K371" s="93">
        <f t="shared" si="21"/>
        <v>885358</v>
      </c>
      <c r="L371" s="93">
        <v>0</v>
      </c>
      <c r="M371" s="93">
        <v>885358</v>
      </c>
      <c r="O371" s="92" t="s">
        <v>1906</v>
      </c>
      <c r="P371" s="93" t="s">
        <v>1386</v>
      </c>
      <c r="Q371" s="93">
        <v>106500</v>
      </c>
      <c r="R371" s="93">
        <f t="shared" si="22"/>
        <v>254893</v>
      </c>
      <c r="S371" s="93">
        <v>0</v>
      </c>
      <c r="T371" s="93">
        <v>254893</v>
      </c>
      <c r="V371" s="92" t="s">
        <v>1931</v>
      </c>
      <c r="W371" s="93" t="s">
        <v>1462</v>
      </c>
      <c r="X371" s="93">
        <v>0</v>
      </c>
      <c r="Y371" s="93">
        <f t="shared" si="23"/>
        <v>226352</v>
      </c>
      <c r="Z371" s="93">
        <v>0</v>
      </c>
      <c r="AA371" s="93">
        <v>226352</v>
      </c>
    </row>
    <row r="372" spans="1:27" ht="15">
      <c r="A372" s="92" t="s">
        <v>1946</v>
      </c>
      <c r="B372" s="93" t="s">
        <v>1466</v>
      </c>
      <c r="C372" s="93">
        <v>0</v>
      </c>
      <c r="D372" s="93">
        <f t="shared" si="20"/>
        <v>212104</v>
      </c>
      <c r="E372" s="93">
        <v>36500</v>
      </c>
      <c r="F372" s="93">
        <v>175604</v>
      </c>
      <c r="H372" s="92" t="s">
        <v>2018</v>
      </c>
      <c r="I372" s="93" t="s">
        <v>1488</v>
      </c>
      <c r="J372" s="93">
        <v>0</v>
      </c>
      <c r="K372" s="93">
        <f t="shared" si="21"/>
        <v>140510</v>
      </c>
      <c r="L372" s="93">
        <v>0</v>
      </c>
      <c r="M372" s="93">
        <v>140510</v>
      </c>
      <c r="O372" s="92" t="s">
        <v>1909</v>
      </c>
      <c r="P372" s="93" t="s">
        <v>1456</v>
      </c>
      <c r="Q372" s="93">
        <v>1541200</v>
      </c>
      <c r="R372" s="93">
        <f t="shared" si="22"/>
        <v>794437</v>
      </c>
      <c r="S372" s="93">
        <v>223328</v>
      </c>
      <c r="T372" s="93">
        <v>571109</v>
      </c>
      <c r="V372" s="92" t="s">
        <v>1934</v>
      </c>
      <c r="W372" s="93" t="s">
        <v>1463</v>
      </c>
      <c r="X372" s="93">
        <v>0</v>
      </c>
      <c r="Y372" s="93">
        <f t="shared" si="23"/>
        <v>260140</v>
      </c>
      <c r="Z372" s="93">
        <v>0</v>
      </c>
      <c r="AA372" s="93">
        <v>260140</v>
      </c>
    </row>
    <row r="373" spans="1:27" ht="15">
      <c r="A373" s="92" t="s">
        <v>1949</v>
      </c>
      <c r="B373" s="93" t="s">
        <v>1467</v>
      </c>
      <c r="C373" s="93">
        <v>222000</v>
      </c>
      <c r="D373" s="93">
        <f t="shared" si="20"/>
        <v>212362</v>
      </c>
      <c r="E373" s="93">
        <v>0</v>
      </c>
      <c r="F373" s="93">
        <v>212362</v>
      </c>
      <c r="H373" s="92" t="s">
        <v>2021</v>
      </c>
      <c r="I373" s="93" t="s">
        <v>1489</v>
      </c>
      <c r="J373" s="93">
        <v>0</v>
      </c>
      <c r="K373" s="93">
        <f t="shared" si="21"/>
        <v>99645</v>
      </c>
      <c r="L373" s="93">
        <v>0</v>
      </c>
      <c r="M373" s="93">
        <v>99645</v>
      </c>
      <c r="O373" s="92" t="s">
        <v>1912</v>
      </c>
      <c r="P373" s="93" t="s">
        <v>1457</v>
      </c>
      <c r="Q373" s="93">
        <v>2238789</v>
      </c>
      <c r="R373" s="93">
        <f t="shared" si="22"/>
        <v>2698557</v>
      </c>
      <c r="S373" s="93">
        <v>1072400</v>
      </c>
      <c r="T373" s="93">
        <v>1626157</v>
      </c>
      <c r="V373" s="92" t="s">
        <v>1937</v>
      </c>
      <c r="W373" s="93" t="s">
        <v>1387</v>
      </c>
      <c r="X373" s="93">
        <v>73650</v>
      </c>
      <c r="Y373" s="93">
        <f t="shared" si="23"/>
        <v>387776</v>
      </c>
      <c r="Z373" s="93">
        <v>85500</v>
      </c>
      <c r="AA373" s="93">
        <v>302276</v>
      </c>
    </row>
    <row r="374" spans="1:27" ht="15">
      <c r="A374" s="92" t="s">
        <v>1952</v>
      </c>
      <c r="B374" s="93" t="s">
        <v>1468</v>
      </c>
      <c r="C374" s="93">
        <v>5095</v>
      </c>
      <c r="D374" s="93">
        <f t="shared" si="20"/>
        <v>359465</v>
      </c>
      <c r="E374" s="93">
        <v>123950</v>
      </c>
      <c r="F374" s="93">
        <v>235515</v>
      </c>
      <c r="H374" s="92" t="s">
        <v>2024</v>
      </c>
      <c r="I374" s="93" t="s">
        <v>1490</v>
      </c>
      <c r="J374" s="93">
        <v>0</v>
      </c>
      <c r="K374" s="93">
        <f t="shared" si="21"/>
        <v>43004</v>
      </c>
      <c r="L374" s="93">
        <v>0</v>
      </c>
      <c r="M374" s="93">
        <v>43004</v>
      </c>
      <c r="O374" s="92" t="s">
        <v>1915</v>
      </c>
      <c r="P374" s="93" t="s">
        <v>1641</v>
      </c>
      <c r="Q374" s="93">
        <v>35000</v>
      </c>
      <c r="R374" s="93">
        <f t="shared" si="22"/>
        <v>2407810</v>
      </c>
      <c r="S374" s="93">
        <v>390075</v>
      </c>
      <c r="T374" s="93">
        <v>2017735</v>
      </c>
      <c r="V374" s="92" t="s">
        <v>1940</v>
      </c>
      <c r="W374" s="93" t="s">
        <v>1464</v>
      </c>
      <c r="X374" s="93">
        <v>19000</v>
      </c>
      <c r="Y374" s="93">
        <f t="shared" si="23"/>
        <v>1426640</v>
      </c>
      <c r="Z374" s="93">
        <v>64036</v>
      </c>
      <c r="AA374" s="93">
        <v>1362604</v>
      </c>
    </row>
    <row r="375" spans="1:27" ht="15">
      <c r="A375" s="92" t="s">
        <v>1955</v>
      </c>
      <c r="B375" s="93" t="s">
        <v>1469</v>
      </c>
      <c r="C375" s="93">
        <v>0</v>
      </c>
      <c r="D375" s="93">
        <f t="shared" si="20"/>
        <v>960949</v>
      </c>
      <c r="E375" s="93">
        <v>813700</v>
      </c>
      <c r="F375" s="93">
        <v>147249</v>
      </c>
      <c r="H375" s="92" t="s">
        <v>2030</v>
      </c>
      <c r="I375" s="93" t="s">
        <v>1207</v>
      </c>
      <c r="J375" s="93">
        <v>0</v>
      </c>
      <c r="K375" s="93">
        <f t="shared" si="21"/>
        <v>2169100</v>
      </c>
      <c r="L375" s="93">
        <v>300</v>
      </c>
      <c r="M375" s="93">
        <v>2168800</v>
      </c>
      <c r="O375" s="92" t="s">
        <v>1919</v>
      </c>
      <c r="P375" s="93" t="s">
        <v>1458</v>
      </c>
      <c r="Q375" s="93">
        <v>0</v>
      </c>
      <c r="R375" s="93">
        <f t="shared" si="22"/>
        <v>475321</v>
      </c>
      <c r="S375" s="93">
        <v>13999</v>
      </c>
      <c r="T375" s="93">
        <v>461322</v>
      </c>
      <c r="V375" s="92" t="s">
        <v>1943</v>
      </c>
      <c r="W375" s="93" t="s">
        <v>1465</v>
      </c>
      <c r="X375" s="93">
        <v>0</v>
      </c>
      <c r="Y375" s="93">
        <f t="shared" si="23"/>
        <v>626998</v>
      </c>
      <c r="Z375" s="93">
        <v>0</v>
      </c>
      <c r="AA375" s="93">
        <v>626998</v>
      </c>
    </row>
    <row r="376" spans="1:27" ht="15">
      <c r="A376" s="92" t="s">
        <v>1958</v>
      </c>
      <c r="B376" s="93" t="s">
        <v>1470</v>
      </c>
      <c r="C376" s="93">
        <v>0</v>
      </c>
      <c r="D376" s="93">
        <f t="shared" si="20"/>
        <v>221808</v>
      </c>
      <c r="E376" s="93">
        <v>2500</v>
      </c>
      <c r="F376" s="93">
        <v>219308</v>
      </c>
      <c r="H376" s="92" t="s">
        <v>2032</v>
      </c>
      <c r="I376" s="93" t="s">
        <v>1491</v>
      </c>
      <c r="J376" s="93">
        <v>0</v>
      </c>
      <c r="K376" s="93">
        <f t="shared" si="21"/>
        <v>19300</v>
      </c>
      <c r="L376" s="93">
        <v>0</v>
      </c>
      <c r="M376" s="93">
        <v>19300</v>
      </c>
      <c r="O376" s="92" t="s">
        <v>1922</v>
      </c>
      <c r="P376" s="93" t="s">
        <v>1459</v>
      </c>
      <c r="Q376" s="93">
        <v>35800</v>
      </c>
      <c r="R376" s="93">
        <f t="shared" si="22"/>
        <v>1095570</v>
      </c>
      <c r="S376" s="93">
        <v>294500</v>
      </c>
      <c r="T376" s="93">
        <v>801070</v>
      </c>
      <c r="V376" s="92" t="s">
        <v>1946</v>
      </c>
      <c r="W376" s="93" t="s">
        <v>1466</v>
      </c>
      <c r="X376" s="93">
        <v>3164800</v>
      </c>
      <c r="Y376" s="93">
        <f t="shared" si="23"/>
        <v>3656131</v>
      </c>
      <c r="Z376" s="93">
        <v>0</v>
      </c>
      <c r="AA376" s="93">
        <v>3656131</v>
      </c>
    </row>
    <row r="377" spans="1:27" ht="15">
      <c r="A377" s="92" t="s">
        <v>1961</v>
      </c>
      <c r="B377" s="93" t="s">
        <v>1471</v>
      </c>
      <c r="C377" s="93">
        <v>0</v>
      </c>
      <c r="D377" s="93">
        <f t="shared" si="20"/>
        <v>505559</v>
      </c>
      <c r="E377" s="93">
        <v>276850</v>
      </c>
      <c r="F377" s="93">
        <v>228709</v>
      </c>
      <c r="H377" s="92" t="s">
        <v>2036</v>
      </c>
      <c r="I377" s="93" t="s">
        <v>1389</v>
      </c>
      <c r="J377" s="93">
        <v>0</v>
      </c>
      <c r="K377" s="93">
        <f t="shared" si="21"/>
        <v>16750</v>
      </c>
      <c r="L377" s="93">
        <v>0</v>
      </c>
      <c r="M377" s="93">
        <v>16750</v>
      </c>
      <c r="O377" s="92" t="s">
        <v>1925</v>
      </c>
      <c r="P377" s="93" t="s">
        <v>1460</v>
      </c>
      <c r="Q377" s="93">
        <v>0</v>
      </c>
      <c r="R377" s="93">
        <f t="shared" si="22"/>
        <v>313364</v>
      </c>
      <c r="S377" s="93">
        <v>25870</v>
      </c>
      <c r="T377" s="93">
        <v>287494</v>
      </c>
      <c r="V377" s="92" t="s">
        <v>1949</v>
      </c>
      <c r="W377" s="93" t="s">
        <v>1467</v>
      </c>
      <c r="X377" s="93">
        <v>21948000</v>
      </c>
      <c r="Y377" s="93">
        <f t="shared" si="23"/>
        <v>2898736</v>
      </c>
      <c r="Z377" s="93">
        <v>0</v>
      </c>
      <c r="AA377" s="93">
        <v>2898736</v>
      </c>
    </row>
    <row r="378" spans="1:27" ht="15">
      <c r="A378" s="92" t="s">
        <v>1964</v>
      </c>
      <c r="B378" s="93" t="s">
        <v>1388</v>
      </c>
      <c r="C378" s="93">
        <v>156850</v>
      </c>
      <c r="D378" s="93">
        <f t="shared" si="20"/>
        <v>98882</v>
      </c>
      <c r="E378" s="93">
        <v>0</v>
      </c>
      <c r="F378" s="93">
        <v>98882</v>
      </c>
      <c r="H378" s="92" t="s">
        <v>2042</v>
      </c>
      <c r="I378" s="93" t="s">
        <v>1492</v>
      </c>
      <c r="J378" s="93">
        <v>0</v>
      </c>
      <c r="K378" s="93">
        <f t="shared" si="21"/>
        <v>52000</v>
      </c>
      <c r="L378" s="93">
        <v>35500</v>
      </c>
      <c r="M378" s="93">
        <v>16500</v>
      </c>
      <c r="O378" s="92" t="s">
        <v>1928</v>
      </c>
      <c r="P378" s="93" t="s">
        <v>1461</v>
      </c>
      <c r="Q378" s="93">
        <v>862000</v>
      </c>
      <c r="R378" s="93">
        <f t="shared" si="22"/>
        <v>2742593</v>
      </c>
      <c r="S378" s="93">
        <v>1835870</v>
      </c>
      <c r="T378" s="93">
        <v>906723</v>
      </c>
      <c r="V378" s="92" t="s">
        <v>1952</v>
      </c>
      <c r="W378" s="93" t="s">
        <v>1468</v>
      </c>
      <c r="X378" s="93">
        <v>600</v>
      </c>
      <c r="Y378" s="93">
        <f t="shared" si="23"/>
        <v>8202217</v>
      </c>
      <c r="Z378" s="93">
        <v>3137800</v>
      </c>
      <c r="AA378" s="93">
        <v>5064417</v>
      </c>
    </row>
    <row r="379" spans="1:27" ht="15">
      <c r="A379" s="92" t="s">
        <v>1967</v>
      </c>
      <c r="B379" s="93" t="s">
        <v>1472</v>
      </c>
      <c r="C379" s="93">
        <v>508500</v>
      </c>
      <c r="D379" s="93">
        <f t="shared" si="20"/>
        <v>637924</v>
      </c>
      <c r="E379" s="93">
        <v>173750</v>
      </c>
      <c r="F379" s="93">
        <v>464174</v>
      </c>
      <c r="H379" s="92" t="s">
        <v>2045</v>
      </c>
      <c r="I379" s="93" t="s">
        <v>1643</v>
      </c>
      <c r="J379" s="93">
        <v>0</v>
      </c>
      <c r="K379" s="93">
        <f t="shared" si="21"/>
        <v>55025</v>
      </c>
      <c r="L379" s="93">
        <v>45050</v>
      </c>
      <c r="M379" s="93">
        <v>9975</v>
      </c>
      <c r="O379" s="92" t="s">
        <v>1931</v>
      </c>
      <c r="P379" s="93" t="s">
        <v>1462</v>
      </c>
      <c r="Q379" s="93">
        <v>2945002</v>
      </c>
      <c r="R379" s="93">
        <f t="shared" si="22"/>
        <v>3896799</v>
      </c>
      <c r="S379" s="93">
        <v>2006622</v>
      </c>
      <c r="T379" s="93">
        <v>1890177</v>
      </c>
      <c r="V379" s="92" t="s">
        <v>1955</v>
      </c>
      <c r="W379" s="93" t="s">
        <v>1469</v>
      </c>
      <c r="X379" s="93">
        <v>179425</v>
      </c>
      <c r="Y379" s="93">
        <f t="shared" si="23"/>
        <v>229729</v>
      </c>
      <c r="Z379" s="93">
        <v>29500</v>
      </c>
      <c r="AA379" s="93">
        <v>200229</v>
      </c>
    </row>
    <row r="380" spans="1:27" ht="15">
      <c r="A380" s="92" t="s">
        <v>1970</v>
      </c>
      <c r="B380" s="93" t="s">
        <v>1473</v>
      </c>
      <c r="C380" s="93">
        <v>2500</v>
      </c>
      <c r="D380" s="93">
        <f t="shared" si="20"/>
        <v>276445</v>
      </c>
      <c r="E380" s="93">
        <v>100500</v>
      </c>
      <c r="F380" s="93">
        <v>175945</v>
      </c>
      <c r="H380" s="92" t="s">
        <v>2048</v>
      </c>
      <c r="I380" s="93" t="s">
        <v>1493</v>
      </c>
      <c r="J380" s="93">
        <v>125500</v>
      </c>
      <c r="K380" s="93">
        <f t="shared" si="21"/>
        <v>3401300</v>
      </c>
      <c r="L380" s="93">
        <v>0</v>
      </c>
      <c r="M380" s="93">
        <v>3401300</v>
      </c>
      <c r="O380" s="92" t="s">
        <v>1934</v>
      </c>
      <c r="P380" s="93" t="s">
        <v>1463</v>
      </c>
      <c r="Q380" s="93">
        <v>0</v>
      </c>
      <c r="R380" s="93">
        <f t="shared" si="22"/>
        <v>11155</v>
      </c>
      <c r="S380" s="93">
        <v>0</v>
      </c>
      <c r="T380" s="93">
        <v>11155</v>
      </c>
      <c r="V380" s="92" t="s">
        <v>1958</v>
      </c>
      <c r="W380" s="93" t="s">
        <v>1470</v>
      </c>
      <c r="X380" s="93">
        <v>788200</v>
      </c>
      <c r="Y380" s="93">
        <f t="shared" si="23"/>
        <v>366332</v>
      </c>
      <c r="Z380" s="93">
        <v>48500</v>
      </c>
      <c r="AA380" s="93">
        <v>317832</v>
      </c>
    </row>
    <row r="381" spans="1:27" ht="15">
      <c r="A381" s="92" t="s">
        <v>1973</v>
      </c>
      <c r="B381" s="93" t="s">
        <v>1474</v>
      </c>
      <c r="C381" s="93">
        <v>0</v>
      </c>
      <c r="D381" s="93">
        <f t="shared" si="20"/>
        <v>391395</v>
      </c>
      <c r="E381" s="93">
        <v>0</v>
      </c>
      <c r="F381" s="93">
        <v>391395</v>
      </c>
      <c r="H381" s="92" t="s">
        <v>2052</v>
      </c>
      <c r="I381" s="93" t="s">
        <v>1494</v>
      </c>
      <c r="J381" s="93">
        <v>152202</v>
      </c>
      <c r="K381" s="93">
        <f t="shared" si="21"/>
        <v>945030</v>
      </c>
      <c r="L381" s="93">
        <v>0</v>
      </c>
      <c r="M381" s="93">
        <v>945030</v>
      </c>
      <c r="O381" s="92" t="s">
        <v>1937</v>
      </c>
      <c r="P381" s="93" t="s">
        <v>1387</v>
      </c>
      <c r="Q381" s="93">
        <v>7001</v>
      </c>
      <c r="R381" s="93">
        <f t="shared" si="22"/>
        <v>1292004</v>
      </c>
      <c r="S381" s="93">
        <v>418100</v>
      </c>
      <c r="T381" s="93">
        <v>873904</v>
      </c>
      <c r="V381" s="92" t="s">
        <v>1961</v>
      </c>
      <c r="W381" s="93" t="s">
        <v>1471</v>
      </c>
      <c r="X381" s="93">
        <v>0</v>
      </c>
      <c r="Y381" s="93">
        <f t="shared" si="23"/>
        <v>1300</v>
      </c>
      <c r="Z381" s="93">
        <v>0</v>
      </c>
      <c r="AA381" s="93">
        <v>1300</v>
      </c>
    </row>
    <row r="382" spans="1:27" ht="15">
      <c r="A382" s="92" t="s">
        <v>1976</v>
      </c>
      <c r="B382" s="93" t="s">
        <v>837</v>
      </c>
      <c r="C382" s="93">
        <v>1000</v>
      </c>
      <c r="D382" s="93">
        <f t="shared" si="20"/>
        <v>70475</v>
      </c>
      <c r="E382" s="93">
        <v>0</v>
      </c>
      <c r="F382" s="93">
        <v>70475</v>
      </c>
      <c r="H382" s="92" t="s">
        <v>2055</v>
      </c>
      <c r="I382" s="93" t="s">
        <v>1495</v>
      </c>
      <c r="J382" s="93">
        <v>388003</v>
      </c>
      <c r="K382" s="93">
        <f t="shared" si="21"/>
        <v>32188259</v>
      </c>
      <c r="L382" s="93">
        <v>30118896</v>
      </c>
      <c r="M382" s="93">
        <v>2069363</v>
      </c>
      <c r="O382" s="92" t="s">
        <v>1940</v>
      </c>
      <c r="P382" s="93" t="s">
        <v>1464</v>
      </c>
      <c r="Q382" s="93">
        <v>288200</v>
      </c>
      <c r="R382" s="93">
        <f t="shared" si="22"/>
        <v>1979064</v>
      </c>
      <c r="S382" s="93">
        <v>600800</v>
      </c>
      <c r="T382" s="93">
        <v>1378264</v>
      </c>
      <c r="V382" s="92" t="s">
        <v>1964</v>
      </c>
      <c r="W382" s="93" t="s">
        <v>1388</v>
      </c>
      <c r="X382" s="93">
        <v>0</v>
      </c>
      <c r="Y382" s="93">
        <f t="shared" si="23"/>
        <v>926886</v>
      </c>
      <c r="Z382" s="93">
        <v>0</v>
      </c>
      <c r="AA382" s="93">
        <v>926886</v>
      </c>
    </row>
    <row r="383" spans="1:27" ht="15">
      <c r="A383" s="92" t="s">
        <v>1979</v>
      </c>
      <c r="B383" s="93" t="s">
        <v>1475</v>
      </c>
      <c r="C383" s="93">
        <v>500000</v>
      </c>
      <c r="D383" s="93">
        <f t="shared" si="20"/>
        <v>581306</v>
      </c>
      <c r="E383" s="93">
        <v>130350</v>
      </c>
      <c r="F383" s="93">
        <v>450956</v>
      </c>
      <c r="H383" s="92" t="s">
        <v>2058</v>
      </c>
      <c r="I383" s="93" t="s">
        <v>1496</v>
      </c>
      <c r="J383" s="93">
        <v>0</v>
      </c>
      <c r="K383" s="93">
        <f t="shared" si="21"/>
        <v>9900</v>
      </c>
      <c r="L383" s="93">
        <v>0</v>
      </c>
      <c r="M383" s="93">
        <v>9900</v>
      </c>
      <c r="O383" s="92" t="s">
        <v>1943</v>
      </c>
      <c r="P383" s="93" t="s">
        <v>1465</v>
      </c>
      <c r="Q383" s="93">
        <v>0</v>
      </c>
      <c r="R383" s="93">
        <f t="shared" si="22"/>
        <v>875073</v>
      </c>
      <c r="S383" s="93">
        <v>64450</v>
      </c>
      <c r="T383" s="93">
        <v>810623</v>
      </c>
      <c r="V383" s="92" t="s">
        <v>1967</v>
      </c>
      <c r="W383" s="93" t="s">
        <v>1472</v>
      </c>
      <c r="X383" s="93">
        <v>0</v>
      </c>
      <c r="Y383" s="93">
        <f t="shared" si="23"/>
        <v>2009312</v>
      </c>
      <c r="Z383" s="93">
        <v>125000</v>
      </c>
      <c r="AA383" s="93">
        <v>1884312</v>
      </c>
    </row>
    <row r="384" spans="1:27" ht="15">
      <c r="A384" s="92" t="s">
        <v>1982</v>
      </c>
      <c r="B384" s="93" t="s">
        <v>1476</v>
      </c>
      <c r="C384" s="93">
        <v>0</v>
      </c>
      <c r="D384" s="93">
        <f t="shared" si="20"/>
        <v>777504</v>
      </c>
      <c r="E384" s="93">
        <v>192050</v>
      </c>
      <c r="F384" s="93">
        <v>585454</v>
      </c>
      <c r="H384" s="92" t="s">
        <v>2061</v>
      </c>
      <c r="I384" s="93" t="s">
        <v>1497</v>
      </c>
      <c r="J384" s="93">
        <v>0</v>
      </c>
      <c r="K384" s="93">
        <f t="shared" si="21"/>
        <v>28400</v>
      </c>
      <c r="L384" s="93">
        <v>20000</v>
      </c>
      <c r="M384" s="93">
        <v>8400</v>
      </c>
      <c r="O384" s="92" t="s">
        <v>1946</v>
      </c>
      <c r="P384" s="93" t="s">
        <v>1466</v>
      </c>
      <c r="Q384" s="93">
        <v>0</v>
      </c>
      <c r="R384" s="93">
        <f t="shared" si="22"/>
        <v>772049</v>
      </c>
      <c r="S384" s="93">
        <v>112500</v>
      </c>
      <c r="T384" s="93">
        <v>659549</v>
      </c>
      <c r="V384" s="92" t="s">
        <v>1970</v>
      </c>
      <c r="W384" s="93" t="s">
        <v>1473</v>
      </c>
      <c r="X384" s="93">
        <v>0</v>
      </c>
      <c r="Y384" s="93">
        <f t="shared" si="23"/>
        <v>255679</v>
      </c>
      <c r="Z384" s="93">
        <v>0</v>
      </c>
      <c r="AA384" s="93">
        <v>255679</v>
      </c>
    </row>
    <row r="385" spans="1:27" ht="15">
      <c r="A385" s="92" t="s">
        <v>1985</v>
      </c>
      <c r="B385" s="93" t="s">
        <v>1477</v>
      </c>
      <c r="C385" s="93">
        <v>0</v>
      </c>
      <c r="D385" s="93">
        <f t="shared" si="20"/>
        <v>321060</v>
      </c>
      <c r="E385" s="93">
        <v>0</v>
      </c>
      <c r="F385" s="93">
        <v>321060</v>
      </c>
      <c r="H385" s="92" t="s">
        <v>2064</v>
      </c>
      <c r="I385" s="93" t="s">
        <v>1498</v>
      </c>
      <c r="J385" s="93">
        <v>0</v>
      </c>
      <c r="K385" s="93">
        <f t="shared" si="21"/>
        <v>40000</v>
      </c>
      <c r="L385" s="93">
        <v>0</v>
      </c>
      <c r="M385" s="93">
        <v>40000</v>
      </c>
      <c r="O385" s="92" t="s">
        <v>1949</v>
      </c>
      <c r="P385" s="93" t="s">
        <v>1467</v>
      </c>
      <c r="Q385" s="93">
        <v>7343150</v>
      </c>
      <c r="R385" s="93">
        <f t="shared" si="22"/>
        <v>1002022</v>
      </c>
      <c r="S385" s="93">
        <v>155400</v>
      </c>
      <c r="T385" s="93">
        <v>846622</v>
      </c>
      <c r="V385" s="92" t="s">
        <v>1973</v>
      </c>
      <c r="W385" s="93" t="s">
        <v>1474</v>
      </c>
      <c r="X385" s="93">
        <v>0</v>
      </c>
      <c r="Y385" s="93">
        <f t="shared" si="23"/>
        <v>101716</v>
      </c>
      <c r="Z385" s="93">
        <v>0</v>
      </c>
      <c r="AA385" s="93">
        <v>101716</v>
      </c>
    </row>
    <row r="386" spans="1:27" ht="15">
      <c r="A386" s="92" t="s">
        <v>1988</v>
      </c>
      <c r="B386" s="93" t="s">
        <v>1478</v>
      </c>
      <c r="C386" s="93">
        <v>0</v>
      </c>
      <c r="D386" s="93">
        <f t="shared" si="20"/>
        <v>427498</v>
      </c>
      <c r="E386" s="93">
        <v>83900</v>
      </c>
      <c r="F386" s="93">
        <v>343598</v>
      </c>
      <c r="H386" s="92" t="s">
        <v>2067</v>
      </c>
      <c r="I386" s="93" t="s">
        <v>1499</v>
      </c>
      <c r="J386" s="93">
        <v>136006</v>
      </c>
      <c r="K386" s="93">
        <f t="shared" si="21"/>
        <v>320513</v>
      </c>
      <c r="L386" s="93">
        <v>0</v>
      </c>
      <c r="M386" s="93">
        <v>320513</v>
      </c>
      <c r="O386" s="92" t="s">
        <v>1952</v>
      </c>
      <c r="P386" s="93" t="s">
        <v>1468</v>
      </c>
      <c r="Q386" s="93">
        <v>11790</v>
      </c>
      <c r="R386" s="93">
        <f t="shared" si="22"/>
        <v>1043253</v>
      </c>
      <c r="S386" s="93">
        <v>314600</v>
      </c>
      <c r="T386" s="93">
        <v>728653</v>
      </c>
      <c r="V386" s="92" t="s">
        <v>1976</v>
      </c>
      <c r="W386" s="93" t="s">
        <v>837</v>
      </c>
      <c r="X386" s="93">
        <v>0</v>
      </c>
      <c r="Y386" s="93">
        <f t="shared" si="23"/>
        <v>204000</v>
      </c>
      <c r="Z386" s="93">
        <v>0</v>
      </c>
      <c r="AA386" s="93">
        <v>204000</v>
      </c>
    </row>
    <row r="387" spans="1:27" ht="15">
      <c r="A387" s="92" t="s">
        <v>1991</v>
      </c>
      <c r="B387" s="93" t="s">
        <v>1479</v>
      </c>
      <c r="C387" s="93">
        <v>425000</v>
      </c>
      <c r="D387" s="93">
        <f t="shared" si="20"/>
        <v>162150</v>
      </c>
      <c r="E387" s="93">
        <v>0</v>
      </c>
      <c r="F387" s="93">
        <v>162150</v>
      </c>
      <c r="H387" s="92" t="s">
        <v>2070</v>
      </c>
      <c r="I387" s="93" t="s">
        <v>1500</v>
      </c>
      <c r="J387" s="93">
        <v>0</v>
      </c>
      <c r="K387" s="93">
        <f t="shared" si="21"/>
        <v>149480</v>
      </c>
      <c r="L387" s="93">
        <v>46950</v>
      </c>
      <c r="M387" s="93">
        <v>102530</v>
      </c>
      <c r="O387" s="92" t="s">
        <v>1955</v>
      </c>
      <c r="P387" s="93" t="s">
        <v>1469</v>
      </c>
      <c r="Q387" s="93">
        <v>1800000</v>
      </c>
      <c r="R387" s="93">
        <f t="shared" si="22"/>
        <v>1726523</v>
      </c>
      <c r="S387" s="93">
        <v>1180900</v>
      </c>
      <c r="T387" s="93">
        <v>545623</v>
      </c>
      <c r="V387" s="92" t="s">
        <v>1979</v>
      </c>
      <c r="W387" s="93" t="s">
        <v>1475</v>
      </c>
      <c r="X387" s="93">
        <v>253437</v>
      </c>
      <c r="Y387" s="93">
        <f t="shared" si="23"/>
        <v>708556</v>
      </c>
      <c r="Z387" s="93">
        <v>0</v>
      </c>
      <c r="AA387" s="93">
        <v>708556</v>
      </c>
    </row>
    <row r="388" spans="1:27" ht="15">
      <c r="A388" s="92" t="s">
        <v>1994</v>
      </c>
      <c r="B388" s="93" t="s">
        <v>1480</v>
      </c>
      <c r="C388" s="93">
        <v>201650</v>
      </c>
      <c r="D388" s="93">
        <f aca="true" t="shared" si="24" ref="D388:D451">E388+F388</f>
        <v>63971</v>
      </c>
      <c r="E388" s="93">
        <v>0</v>
      </c>
      <c r="F388" s="93">
        <v>63971</v>
      </c>
      <c r="H388" s="92" t="s">
        <v>2073</v>
      </c>
      <c r="I388" s="93" t="s">
        <v>1644</v>
      </c>
      <c r="J388" s="93">
        <v>0</v>
      </c>
      <c r="K388" s="93">
        <f aca="true" t="shared" si="25" ref="K388:K451">L388+M388</f>
        <v>3200</v>
      </c>
      <c r="L388" s="93">
        <v>0</v>
      </c>
      <c r="M388" s="93">
        <v>3200</v>
      </c>
      <c r="O388" s="92" t="s">
        <v>1958</v>
      </c>
      <c r="P388" s="93" t="s">
        <v>1470</v>
      </c>
      <c r="Q388" s="93">
        <v>0</v>
      </c>
      <c r="R388" s="93">
        <f aca="true" t="shared" si="26" ref="R388:R451">S388+T388</f>
        <v>1050830</v>
      </c>
      <c r="S388" s="93">
        <v>382410</v>
      </c>
      <c r="T388" s="93">
        <v>668420</v>
      </c>
      <c r="V388" s="92" t="s">
        <v>1982</v>
      </c>
      <c r="W388" s="93" t="s">
        <v>1476</v>
      </c>
      <c r="X388" s="93">
        <v>36800</v>
      </c>
      <c r="Y388" s="93">
        <f aca="true" t="shared" si="27" ref="Y388:Y451">Z388+AA388</f>
        <v>8985660</v>
      </c>
      <c r="Z388" s="93">
        <v>0</v>
      </c>
      <c r="AA388" s="93">
        <v>8985660</v>
      </c>
    </row>
    <row r="389" spans="1:27" ht="15">
      <c r="A389" s="92" t="s">
        <v>1997</v>
      </c>
      <c r="B389" s="93" t="s">
        <v>1481</v>
      </c>
      <c r="C389" s="93">
        <v>1226115</v>
      </c>
      <c r="D389" s="93">
        <f t="shared" si="24"/>
        <v>405444</v>
      </c>
      <c r="E389" s="93">
        <v>104100</v>
      </c>
      <c r="F389" s="93">
        <v>301344</v>
      </c>
      <c r="H389" s="92" t="s">
        <v>2076</v>
      </c>
      <c r="I389" s="93" t="s">
        <v>1501</v>
      </c>
      <c r="J389" s="93">
        <v>227702</v>
      </c>
      <c r="K389" s="93">
        <f t="shared" si="25"/>
        <v>1396562</v>
      </c>
      <c r="L389" s="93">
        <v>116003</v>
      </c>
      <c r="M389" s="93">
        <v>1280559</v>
      </c>
      <c r="O389" s="92" t="s">
        <v>1961</v>
      </c>
      <c r="P389" s="93" t="s">
        <v>1471</v>
      </c>
      <c r="Q389" s="93">
        <v>120</v>
      </c>
      <c r="R389" s="93">
        <f t="shared" si="26"/>
        <v>1023620</v>
      </c>
      <c r="S389" s="93">
        <v>452700</v>
      </c>
      <c r="T389" s="93">
        <v>570920</v>
      </c>
      <c r="V389" s="92" t="s">
        <v>1985</v>
      </c>
      <c r="W389" s="93" t="s">
        <v>1477</v>
      </c>
      <c r="X389" s="93">
        <v>22000</v>
      </c>
      <c r="Y389" s="93">
        <f t="shared" si="27"/>
        <v>540600</v>
      </c>
      <c r="Z389" s="93">
        <v>0</v>
      </c>
      <c r="AA389" s="93">
        <v>540600</v>
      </c>
    </row>
    <row r="390" spans="1:27" ht="15">
      <c r="A390" s="92" t="s">
        <v>2000</v>
      </c>
      <c r="B390" s="93" t="s">
        <v>1482</v>
      </c>
      <c r="C390" s="93">
        <v>0</v>
      </c>
      <c r="D390" s="93">
        <f t="shared" si="24"/>
        <v>34550</v>
      </c>
      <c r="E390" s="93">
        <v>0</v>
      </c>
      <c r="F390" s="93">
        <v>34550</v>
      </c>
      <c r="H390" s="92" t="s">
        <v>2079</v>
      </c>
      <c r="I390" s="93" t="s">
        <v>1390</v>
      </c>
      <c r="J390" s="93">
        <v>0</v>
      </c>
      <c r="K390" s="93">
        <f t="shared" si="25"/>
        <v>7550</v>
      </c>
      <c r="L390" s="93">
        <v>0</v>
      </c>
      <c r="M390" s="93">
        <v>7550</v>
      </c>
      <c r="O390" s="92" t="s">
        <v>1964</v>
      </c>
      <c r="P390" s="93" t="s">
        <v>1388</v>
      </c>
      <c r="Q390" s="93">
        <v>156850</v>
      </c>
      <c r="R390" s="93">
        <f t="shared" si="26"/>
        <v>640592</v>
      </c>
      <c r="S390" s="93">
        <v>131000</v>
      </c>
      <c r="T390" s="93">
        <v>509592</v>
      </c>
      <c r="V390" s="92" t="s">
        <v>1988</v>
      </c>
      <c r="W390" s="93" t="s">
        <v>1478</v>
      </c>
      <c r="X390" s="93">
        <v>4000</v>
      </c>
      <c r="Y390" s="93">
        <f t="shared" si="27"/>
        <v>5720748</v>
      </c>
      <c r="Z390" s="93">
        <v>81000</v>
      </c>
      <c r="AA390" s="93">
        <v>5639748</v>
      </c>
    </row>
    <row r="391" spans="1:27" ht="15">
      <c r="A391" s="92" t="s">
        <v>2003</v>
      </c>
      <c r="B391" s="93" t="s">
        <v>1483</v>
      </c>
      <c r="C391" s="93">
        <v>22280</v>
      </c>
      <c r="D391" s="93">
        <f t="shared" si="24"/>
        <v>1726089</v>
      </c>
      <c r="E391" s="93">
        <v>247021</v>
      </c>
      <c r="F391" s="93">
        <v>1479068</v>
      </c>
      <c r="H391" s="92" t="s">
        <v>2082</v>
      </c>
      <c r="I391" s="93" t="s">
        <v>1502</v>
      </c>
      <c r="J391" s="93">
        <v>0</v>
      </c>
      <c r="K391" s="93">
        <f t="shared" si="25"/>
        <v>100</v>
      </c>
      <c r="L391" s="93">
        <v>0</v>
      </c>
      <c r="M391" s="93">
        <v>100</v>
      </c>
      <c r="O391" s="92" t="s">
        <v>1967</v>
      </c>
      <c r="P391" s="93" t="s">
        <v>1472</v>
      </c>
      <c r="Q391" s="93">
        <v>1154500</v>
      </c>
      <c r="R391" s="93">
        <f t="shared" si="26"/>
        <v>2710105</v>
      </c>
      <c r="S391" s="93">
        <v>1179569</v>
      </c>
      <c r="T391" s="93">
        <v>1530536</v>
      </c>
      <c r="V391" s="92" t="s">
        <v>1991</v>
      </c>
      <c r="W391" s="93" t="s">
        <v>1479</v>
      </c>
      <c r="X391" s="93">
        <v>0</v>
      </c>
      <c r="Y391" s="93">
        <f t="shared" si="27"/>
        <v>35200</v>
      </c>
      <c r="Z391" s="93">
        <v>0</v>
      </c>
      <c r="AA391" s="93">
        <v>35200</v>
      </c>
    </row>
    <row r="392" spans="1:27" ht="15">
      <c r="A392" s="92" t="s">
        <v>2006</v>
      </c>
      <c r="B392" s="93" t="s">
        <v>1484</v>
      </c>
      <c r="C392" s="93">
        <v>0</v>
      </c>
      <c r="D392" s="93">
        <f t="shared" si="24"/>
        <v>371854</v>
      </c>
      <c r="E392" s="93">
        <v>123750</v>
      </c>
      <c r="F392" s="93">
        <v>248104</v>
      </c>
      <c r="H392" s="92" t="s">
        <v>2085</v>
      </c>
      <c r="I392" s="93" t="s">
        <v>1503</v>
      </c>
      <c r="J392" s="93">
        <v>0</v>
      </c>
      <c r="K392" s="93">
        <f t="shared" si="25"/>
        <v>38900</v>
      </c>
      <c r="L392" s="93">
        <v>0</v>
      </c>
      <c r="M392" s="93">
        <v>38900</v>
      </c>
      <c r="O392" s="92" t="s">
        <v>1970</v>
      </c>
      <c r="P392" s="93" t="s">
        <v>1473</v>
      </c>
      <c r="Q392" s="93">
        <v>3200</v>
      </c>
      <c r="R392" s="93">
        <f t="shared" si="26"/>
        <v>1445814</v>
      </c>
      <c r="S392" s="93">
        <v>763500</v>
      </c>
      <c r="T392" s="93">
        <v>682314</v>
      </c>
      <c r="V392" s="92" t="s">
        <v>1994</v>
      </c>
      <c r="W392" s="93" t="s">
        <v>1480</v>
      </c>
      <c r="X392" s="93">
        <v>0</v>
      </c>
      <c r="Y392" s="93">
        <f t="shared" si="27"/>
        <v>109996</v>
      </c>
      <c r="Z392" s="93">
        <v>0</v>
      </c>
      <c r="AA392" s="93">
        <v>109996</v>
      </c>
    </row>
    <row r="393" spans="1:27" ht="15">
      <c r="A393" s="92" t="s">
        <v>2009</v>
      </c>
      <c r="B393" s="93" t="s">
        <v>1485</v>
      </c>
      <c r="C393" s="93">
        <v>797000</v>
      </c>
      <c r="D393" s="93">
        <f t="shared" si="24"/>
        <v>426919</v>
      </c>
      <c r="E393" s="93">
        <v>74460</v>
      </c>
      <c r="F393" s="93">
        <v>352459</v>
      </c>
      <c r="H393" s="92" t="s">
        <v>2088</v>
      </c>
      <c r="I393" s="93" t="s">
        <v>1504</v>
      </c>
      <c r="J393" s="93">
        <v>0</v>
      </c>
      <c r="K393" s="93">
        <f t="shared" si="25"/>
        <v>19281</v>
      </c>
      <c r="L393" s="93">
        <v>1</v>
      </c>
      <c r="M393" s="93">
        <v>19280</v>
      </c>
      <c r="O393" s="92" t="s">
        <v>1973</v>
      </c>
      <c r="P393" s="93" t="s">
        <v>1474</v>
      </c>
      <c r="Q393" s="93">
        <v>0</v>
      </c>
      <c r="R393" s="93">
        <f t="shared" si="26"/>
        <v>1739250</v>
      </c>
      <c r="S393" s="93">
        <v>176350</v>
      </c>
      <c r="T393" s="93">
        <v>1562900</v>
      </c>
      <c r="V393" s="92" t="s">
        <v>1997</v>
      </c>
      <c r="W393" s="93" t="s">
        <v>1481</v>
      </c>
      <c r="X393" s="93">
        <v>0</v>
      </c>
      <c r="Y393" s="93">
        <f t="shared" si="27"/>
        <v>7552315</v>
      </c>
      <c r="Z393" s="93">
        <v>122200</v>
      </c>
      <c r="AA393" s="93">
        <v>7430115</v>
      </c>
    </row>
    <row r="394" spans="1:27" ht="15">
      <c r="A394" s="92" t="s">
        <v>2012</v>
      </c>
      <c r="B394" s="93" t="s">
        <v>1486</v>
      </c>
      <c r="C394" s="93">
        <v>300000</v>
      </c>
      <c r="D394" s="93">
        <f t="shared" si="24"/>
        <v>931479</v>
      </c>
      <c r="E394" s="93">
        <v>342050</v>
      </c>
      <c r="F394" s="93">
        <v>589429</v>
      </c>
      <c r="H394" s="92" t="s">
        <v>2094</v>
      </c>
      <c r="I394" s="93" t="s">
        <v>1447</v>
      </c>
      <c r="J394" s="93">
        <v>0</v>
      </c>
      <c r="K394" s="93">
        <f t="shared" si="25"/>
        <v>39160</v>
      </c>
      <c r="L394" s="93">
        <v>0</v>
      </c>
      <c r="M394" s="93">
        <v>39160</v>
      </c>
      <c r="O394" s="92" t="s">
        <v>1976</v>
      </c>
      <c r="P394" s="93" t="s">
        <v>837</v>
      </c>
      <c r="Q394" s="93">
        <v>9550</v>
      </c>
      <c r="R394" s="93">
        <f t="shared" si="26"/>
        <v>238662</v>
      </c>
      <c r="S394" s="93">
        <v>29000</v>
      </c>
      <c r="T394" s="93">
        <v>209662</v>
      </c>
      <c r="V394" s="92" t="s">
        <v>2000</v>
      </c>
      <c r="W394" s="93" t="s">
        <v>1482</v>
      </c>
      <c r="X394" s="93">
        <v>0</v>
      </c>
      <c r="Y394" s="93">
        <f t="shared" si="27"/>
        <v>26551</v>
      </c>
      <c r="Z394" s="93">
        <v>0</v>
      </c>
      <c r="AA394" s="93">
        <v>26551</v>
      </c>
    </row>
    <row r="395" spans="1:27" ht="15">
      <c r="A395" s="92" t="s">
        <v>2015</v>
      </c>
      <c r="B395" s="93" t="s">
        <v>1487</v>
      </c>
      <c r="C395" s="93">
        <v>0</v>
      </c>
      <c r="D395" s="93">
        <f t="shared" si="24"/>
        <v>137118</v>
      </c>
      <c r="E395" s="93">
        <v>62700</v>
      </c>
      <c r="F395" s="93">
        <v>74418</v>
      </c>
      <c r="H395" s="92" t="s">
        <v>2096</v>
      </c>
      <c r="I395" s="93" t="s">
        <v>1645</v>
      </c>
      <c r="J395" s="93">
        <v>0</v>
      </c>
      <c r="K395" s="93">
        <f t="shared" si="25"/>
        <v>4200</v>
      </c>
      <c r="L395" s="93">
        <v>0</v>
      </c>
      <c r="M395" s="93">
        <v>4200</v>
      </c>
      <c r="O395" s="92" t="s">
        <v>1979</v>
      </c>
      <c r="P395" s="93" t="s">
        <v>1475</v>
      </c>
      <c r="Q395" s="93">
        <v>1096700</v>
      </c>
      <c r="R395" s="93">
        <f t="shared" si="26"/>
        <v>2267624</v>
      </c>
      <c r="S395" s="93">
        <v>878805</v>
      </c>
      <c r="T395" s="93">
        <v>1388819</v>
      </c>
      <c r="V395" s="92" t="s">
        <v>2003</v>
      </c>
      <c r="W395" s="93" t="s">
        <v>1483</v>
      </c>
      <c r="X395" s="93">
        <v>4000</v>
      </c>
      <c r="Y395" s="93">
        <f t="shared" si="27"/>
        <v>20426295</v>
      </c>
      <c r="Z395" s="93">
        <v>1</v>
      </c>
      <c r="AA395" s="93">
        <v>20426294</v>
      </c>
    </row>
    <row r="396" spans="1:27" ht="15">
      <c r="A396" s="92" t="s">
        <v>2018</v>
      </c>
      <c r="B396" s="93" t="s">
        <v>1488</v>
      </c>
      <c r="C396" s="93">
        <v>74350</v>
      </c>
      <c r="D396" s="93">
        <f t="shared" si="24"/>
        <v>129927</v>
      </c>
      <c r="E396" s="93">
        <v>0</v>
      </c>
      <c r="F396" s="93">
        <v>129927</v>
      </c>
      <c r="H396" s="92" t="s">
        <v>2099</v>
      </c>
      <c r="I396" s="93" t="s">
        <v>1646</v>
      </c>
      <c r="J396" s="93">
        <v>0</v>
      </c>
      <c r="K396" s="93">
        <f t="shared" si="25"/>
        <v>213250</v>
      </c>
      <c r="L396" s="93">
        <v>0</v>
      </c>
      <c r="M396" s="93">
        <v>213250</v>
      </c>
      <c r="O396" s="92" t="s">
        <v>1982</v>
      </c>
      <c r="P396" s="93" t="s">
        <v>1476</v>
      </c>
      <c r="Q396" s="93">
        <v>41400</v>
      </c>
      <c r="R396" s="93">
        <f t="shared" si="26"/>
        <v>2582211</v>
      </c>
      <c r="S396" s="93">
        <v>328550</v>
      </c>
      <c r="T396" s="93">
        <v>2253661</v>
      </c>
      <c r="V396" s="92" t="s">
        <v>2006</v>
      </c>
      <c r="W396" s="93" t="s">
        <v>1484</v>
      </c>
      <c r="X396" s="93">
        <v>0</v>
      </c>
      <c r="Y396" s="93">
        <f t="shared" si="27"/>
        <v>112377</v>
      </c>
      <c r="Z396" s="93">
        <v>0</v>
      </c>
      <c r="AA396" s="93">
        <v>112377</v>
      </c>
    </row>
    <row r="397" spans="1:27" ht="15">
      <c r="A397" s="92" t="s">
        <v>2021</v>
      </c>
      <c r="B397" s="93" t="s">
        <v>1489</v>
      </c>
      <c r="C397" s="93">
        <v>554800</v>
      </c>
      <c r="D397" s="93">
        <f t="shared" si="24"/>
        <v>1228353</v>
      </c>
      <c r="E397" s="93">
        <v>120300</v>
      </c>
      <c r="F397" s="93">
        <v>1108053</v>
      </c>
      <c r="H397" s="92" t="s">
        <v>2102</v>
      </c>
      <c r="I397" s="93" t="s">
        <v>1506</v>
      </c>
      <c r="J397" s="93">
        <v>126052</v>
      </c>
      <c r="K397" s="93">
        <f t="shared" si="25"/>
        <v>68400</v>
      </c>
      <c r="L397" s="93">
        <v>0</v>
      </c>
      <c r="M397" s="93">
        <v>68400</v>
      </c>
      <c r="O397" s="92" t="s">
        <v>1985</v>
      </c>
      <c r="P397" s="93" t="s">
        <v>1477</v>
      </c>
      <c r="Q397" s="93">
        <v>0</v>
      </c>
      <c r="R397" s="93">
        <f t="shared" si="26"/>
        <v>747621</v>
      </c>
      <c r="S397" s="93">
        <v>199000</v>
      </c>
      <c r="T397" s="93">
        <v>548621</v>
      </c>
      <c r="V397" s="92" t="s">
        <v>2009</v>
      </c>
      <c r="W397" s="93" t="s">
        <v>1485</v>
      </c>
      <c r="X397" s="93">
        <v>0</v>
      </c>
      <c r="Y397" s="93">
        <f t="shared" si="27"/>
        <v>1522448</v>
      </c>
      <c r="Z397" s="93">
        <v>0</v>
      </c>
      <c r="AA397" s="93">
        <v>1522448</v>
      </c>
    </row>
    <row r="398" spans="1:27" ht="15">
      <c r="A398" s="92" t="s">
        <v>2024</v>
      </c>
      <c r="B398" s="93" t="s">
        <v>1490</v>
      </c>
      <c r="C398" s="93">
        <v>0</v>
      </c>
      <c r="D398" s="93">
        <f t="shared" si="24"/>
        <v>614978</v>
      </c>
      <c r="E398" s="93">
        <v>271900</v>
      </c>
      <c r="F398" s="93">
        <v>343078</v>
      </c>
      <c r="H398" s="92" t="s">
        <v>2105</v>
      </c>
      <c r="I398" s="93" t="s">
        <v>1507</v>
      </c>
      <c r="J398" s="93">
        <v>0</v>
      </c>
      <c r="K398" s="93">
        <f t="shared" si="25"/>
        <v>164364</v>
      </c>
      <c r="L398" s="93">
        <v>6500</v>
      </c>
      <c r="M398" s="93">
        <v>157864</v>
      </c>
      <c r="O398" s="92" t="s">
        <v>1988</v>
      </c>
      <c r="P398" s="93" t="s">
        <v>1478</v>
      </c>
      <c r="Q398" s="93">
        <v>10150</v>
      </c>
      <c r="R398" s="93">
        <f t="shared" si="26"/>
        <v>1549100</v>
      </c>
      <c r="S398" s="93">
        <v>83901</v>
      </c>
      <c r="T398" s="93">
        <v>1465199</v>
      </c>
      <c r="V398" s="92" t="s">
        <v>2012</v>
      </c>
      <c r="W398" s="93" t="s">
        <v>1486</v>
      </c>
      <c r="X398" s="93">
        <v>1000350</v>
      </c>
      <c r="Y398" s="93">
        <f t="shared" si="27"/>
        <v>1075579</v>
      </c>
      <c r="Z398" s="93">
        <v>0</v>
      </c>
      <c r="AA398" s="93">
        <v>1075579</v>
      </c>
    </row>
    <row r="399" spans="1:27" ht="15">
      <c r="A399" s="92" t="s">
        <v>2027</v>
      </c>
      <c r="B399" s="93" t="s">
        <v>2283</v>
      </c>
      <c r="C399" s="93">
        <v>0</v>
      </c>
      <c r="D399" s="93">
        <f t="shared" si="24"/>
        <v>17893</v>
      </c>
      <c r="E399" s="93">
        <v>0</v>
      </c>
      <c r="F399" s="93">
        <v>17893</v>
      </c>
      <c r="H399" s="92" t="s">
        <v>2108</v>
      </c>
      <c r="I399" s="93" t="s">
        <v>1508</v>
      </c>
      <c r="J399" s="93">
        <v>17500</v>
      </c>
      <c r="K399" s="93">
        <f t="shared" si="25"/>
        <v>89601</v>
      </c>
      <c r="L399" s="93">
        <v>0</v>
      </c>
      <c r="M399" s="93">
        <v>89601</v>
      </c>
      <c r="O399" s="92" t="s">
        <v>1991</v>
      </c>
      <c r="P399" s="93" t="s">
        <v>1479</v>
      </c>
      <c r="Q399" s="93">
        <v>669000</v>
      </c>
      <c r="R399" s="93">
        <f t="shared" si="26"/>
        <v>846594</v>
      </c>
      <c r="S399" s="93">
        <v>151800</v>
      </c>
      <c r="T399" s="93">
        <v>694794</v>
      </c>
      <c r="V399" s="92" t="s">
        <v>2015</v>
      </c>
      <c r="W399" s="93" t="s">
        <v>1487</v>
      </c>
      <c r="X399" s="93">
        <v>0</v>
      </c>
      <c r="Y399" s="93">
        <f t="shared" si="27"/>
        <v>2603258</v>
      </c>
      <c r="Z399" s="93">
        <v>0</v>
      </c>
      <c r="AA399" s="93">
        <v>2603258</v>
      </c>
    </row>
    <row r="400" spans="1:27" ht="15">
      <c r="A400" s="92" t="s">
        <v>2030</v>
      </c>
      <c r="B400" s="93" t="s">
        <v>1207</v>
      </c>
      <c r="C400" s="93">
        <v>0</v>
      </c>
      <c r="D400" s="93">
        <f t="shared" si="24"/>
        <v>453513</v>
      </c>
      <c r="E400" s="93">
        <v>82750</v>
      </c>
      <c r="F400" s="93">
        <v>370763</v>
      </c>
      <c r="H400" s="92" t="s">
        <v>2111</v>
      </c>
      <c r="I400" s="93" t="s">
        <v>1509</v>
      </c>
      <c r="J400" s="93">
        <v>0</v>
      </c>
      <c r="K400" s="93">
        <f t="shared" si="25"/>
        <v>68843</v>
      </c>
      <c r="L400" s="93">
        <v>0</v>
      </c>
      <c r="M400" s="93">
        <v>68843</v>
      </c>
      <c r="O400" s="92" t="s">
        <v>1994</v>
      </c>
      <c r="P400" s="93" t="s">
        <v>1480</v>
      </c>
      <c r="Q400" s="93">
        <v>201700</v>
      </c>
      <c r="R400" s="93">
        <f t="shared" si="26"/>
        <v>817551</v>
      </c>
      <c r="S400" s="93">
        <v>0</v>
      </c>
      <c r="T400" s="93">
        <v>817551</v>
      </c>
      <c r="V400" s="92" t="s">
        <v>2018</v>
      </c>
      <c r="W400" s="93" t="s">
        <v>1488</v>
      </c>
      <c r="X400" s="93">
        <v>710738</v>
      </c>
      <c r="Y400" s="93">
        <f t="shared" si="27"/>
        <v>300245</v>
      </c>
      <c r="Z400" s="93">
        <v>0</v>
      </c>
      <c r="AA400" s="93">
        <v>300245</v>
      </c>
    </row>
    <row r="401" spans="1:27" ht="15">
      <c r="A401" s="92" t="s">
        <v>2032</v>
      </c>
      <c r="B401" s="93" t="s">
        <v>1491</v>
      </c>
      <c r="C401" s="93">
        <v>0</v>
      </c>
      <c r="D401" s="93">
        <f t="shared" si="24"/>
        <v>61115</v>
      </c>
      <c r="E401" s="93">
        <v>0</v>
      </c>
      <c r="F401" s="93">
        <v>61115</v>
      </c>
      <c r="H401" s="92" t="s">
        <v>2117</v>
      </c>
      <c r="I401" s="93" t="s">
        <v>1511</v>
      </c>
      <c r="J401" s="93">
        <v>0</v>
      </c>
      <c r="K401" s="93">
        <f t="shared" si="25"/>
        <v>101292</v>
      </c>
      <c r="L401" s="93">
        <v>53000</v>
      </c>
      <c r="M401" s="93">
        <v>48292</v>
      </c>
      <c r="O401" s="92" t="s">
        <v>1997</v>
      </c>
      <c r="P401" s="93" t="s">
        <v>1481</v>
      </c>
      <c r="Q401" s="93">
        <v>2767065</v>
      </c>
      <c r="R401" s="93">
        <f t="shared" si="26"/>
        <v>1018929</v>
      </c>
      <c r="S401" s="93">
        <v>109450</v>
      </c>
      <c r="T401" s="93">
        <v>909479</v>
      </c>
      <c r="V401" s="92" t="s">
        <v>2021</v>
      </c>
      <c r="W401" s="93" t="s">
        <v>1489</v>
      </c>
      <c r="X401" s="93">
        <v>40900</v>
      </c>
      <c r="Y401" s="93">
        <f t="shared" si="27"/>
        <v>2135374</v>
      </c>
      <c r="Z401" s="93">
        <v>6000</v>
      </c>
      <c r="AA401" s="93">
        <v>2129374</v>
      </c>
    </row>
    <row r="402" spans="1:27" ht="15">
      <c r="A402" s="92" t="s">
        <v>2036</v>
      </c>
      <c r="B402" s="93" t="s">
        <v>1389</v>
      </c>
      <c r="C402" s="93">
        <v>200100</v>
      </c>
      <c r="D402" s="93">
        <f t="shared" si="24"/>
        <v>55800</v>
      </c>
      <c r="E402" s="93">
        <v>1000</v>
      </c>
      <c r="F402" s="93">
        <v>54800</v>
      </c>
      <c r="H402" s="92" t="s">
        <v>2120</v>
      </c>
      <c r="I402" s="93" t="s">
        <v>1512</v>
      </c>
      <c r="J402" s="93">
        <v>0</v>
      </c>
      <c r="K402" s="93">
        <f t="shared" si="25"/>
        <v>500</v>
      </c>
      <c r="L402" s="93">
        <v>500</v>
      </c>
      <c r="M402" s="93">
        <v>0</v>
      </c>
      <c r="O402" s="92" t="s">
        <v>2000</v>
      </c>
      <c r="P402" s="93" t="s">
        <v>1482</v>
      </c>
      <c r="Q402" s="93">
        <v>111600</v>
      </c>
      <c r="R402" s="93">
        <f t="shared" si="26"/>
        <v>273385</v>
      </c>
      <c r="S402" s="93">
        <v>118870</v>
      </c>
      <c r="T402" s="93">
        <v>154515</v>
      </c>
      <c r="V402" s="92" t="s">
        <v>2024</v>
      </c>
      <c r="W402" s="93" t="s">
        <v>1490</v>
      </c>
      <c r="X402" s="93">
        <v>0</v>
      </c>
      <c r="Y402" s="93">
        <f t="shared" si="27"/>
        <v>3057806</v>
      </c>
      <c r="Z402" s="93">
        <v>0</v>
      </c>
      <c r="AA402" s="93">
        <v>3057806</v>
      </c>
    </row>
    <row r="403" spans="1:27" ht="15">
      <c r="A403" s="92" t="s">
        <v>2039</v>
      </c>
      <c r="B403" s="93" t="s">
        <v>1642</v>
      </c>
      <c r="C403" s="93">
        <v>0</v>
      </c>
      <c r="D403" s="93">
        <f t="shared" si="24"/>
        <v>629009</v>
      </c>
      <c r="E403" s="93">
        <v>292252</v>
      </c>
      <c r="F403" s="93">
        <v>336757</v>
      </c>
      <c r="H403" s="92" t="s">
        <v>2123</v>
      </c>
      <c r="I403" s="93" t="s">
        <v>1513</v>
      </c>
      <c r="J403" s="93">
        <v>454500</v>
      </c>
      <c r="K403" s="93">
        <f t="shared" si="25"/>
        <v>2206731</v>
      </c>
      <c r="L403" s="93">
        <v>5200</v>
      </c>
      <c r="M403" s="93">
        <v>2201531</v>
      </c>
      <c r="O403" s="92" t="s">
        <v>2003</v>
      </c>
      <c r="P403" s="93" t="s">
        <v>1483</v>
      </c>
      <c r="Q403" s="93">
        <v>261098</v>
      </c>
      <c r="R403" s="93">
        <f t="shared" si="26"/>
        <v>4115143</v>
      </c>
      <c r="S403" s="93">
        <v>910831</v>
      </c>
      <c r="T403" s="93">
        <v>3204312</v>
      </c>
      <c r="V403" s="92" t="s">
        <v>2030</v>
      </c>
      <c r="W403" s="93" t="s">
        <v>1207</v>
      </c>
      <c r="X403" s="93">
        <v>0</v>
      </c>
      <c r="Y403" s="93">
        <f t="shared" si="27"/>
        <v>2176976</v>
      </c>
      <c r="Z403" s="93">
        <v>2676</v>
      </c>
      <c r="AA403" s="93">
        <v>2174300</v>
      </c>
    </row>
    <row r="404" spans="1:27" ht="15">
      <c r="A404" s="92" t="s">
        <v>2042</v>
      </c>
      <c r="B404" s="93" t="s">
        <v>1492</v>
      </c>
      <c r="C404" s="93">
        <v>22385</v>
      </c>
      <c r="D404" s="93">
        <f t="shared" si="24"/>
        <v>127070</v>
      </c>
      <c r="E404" s="93">
        <v>8700</v>
      </c>
      <c r="F404" s="93">
        <v>118370</v>
      </c>
      <c r="H404" s="92" t="s">
        <v>2126</v>
      </c>
      <c r="I404" s="93" t="s">
        <v>1647</v>
      </c>
      <c r="J404" s="93">
        <v>0</v>
      </c>
      <c r="K404" s="93">
        <f t="shared" si="25"/>
        <v>58500</v>
      </c>
      <c r="L404" s="93">
        <v>43000</v>
      </c>
      <c r="M404" s="93">
        <v>15500</v>
      </c>
      <c r="O404" s="92" t="s">
        <v>2006</v>
      </c>
      <c r="P404" s="93" t="s">
        <v>1484</v>
      </c>
      <c r="Q404" s="93">
        <v>10500</v>
      </c>
      <c r="R404" s="93">
        <f t="shared" si="26"/>
        <v>1091189</v>
      </c>
      <c r="S404" s="93">
        <v>245871</v>
      </c>
      <c r="T404" s="93">
        <v>845318</v>
      </c>
      <c r="V404" s="92" t="s">
        <v>2032</v>
      </c>
      <c r="W404" s="93" t="s">
        <v>1491</v>
      </c>
      <c r="X404" s="93">
        <v>0</v>
      </c>
      <c r="Y404" s="93">
        <f t="shared" si="27"/>
        <v>206549</v>
      </c>
      <c r="Z404" s="93">
        <v>0</v>
      </c>
      <c r="AA404" s="93">
        <v>206549</v>
      </c>
    </row>
    <row r="405" spans="1:27" ht="15">
      <c r="A405" s="92" t="s">
        <v>2045</v>
      </c>
      <c r="B405" s="93" t="s">
        <v>1643</v>
      </c>
      <c r="C405" s="93">
        <v>15800</v>
      </c>
      <c r="D405" s="93">
        <f t="shared" si="24"/>
        <v>95484</v>
      </c>
      <c r="E405" s="93">
        <v>0</v>
      </c>
      <c r="F405" s="93">
        <v>95484</v>
      </c>
      <c r="H405" s="92" t="s">
        <v>2129</v>
      </c>
      <c r="I405" s="93" t="s">
        <v>1514</v>
      </c>
      <c r="J405" s="93">
        <v>0</v>
      </c>
      <c r="K405" s="93">
        <f t="shared" si="25"/>
        <v>98667</v>
      </c>
      <c r="L405" s="93">
        <v>0</v>
      </c>
      <c r="M405" s="93">
        <v>98667</v>
      </c>
      <c r="O405" s="92" t="s">
        <v>2009</v>
      </c>
      <c r="P405" s="93" t="s">
        <v>1485</v>
      </c>
      <c r="Q405" s="93">
        <v>2086600</v>
      </c>
      <c r="R405" s="93">
        <f t="shared" si="26"/>
        <v>2173592</v>
      </c>
      <c r="S405" s="93">
        <v>782290</v>
      </c>
      <c r="T405" s="93">
        <v>1391302</v>
      </c>
      <c r="V405" s="92" t="s">
        <v>2036</v>
      </c>
      <c r="W405" s="93" t="s">
        <v>1389</v>
      </c>
      <c r="X405" s="93">
        <v>0</v>
      </c>
      <c r="Y405" s="93">
        <f t="shared" si="27"/>
        <v>22528</v>
      </c>
      <c r="Z405" s="93">
        <v>5778</v>
      </c>
      <c r="AA405" s="93">
        <v>16750</v>
      </c>
    </row>
    <row r="406" spans="1:27" ht="15">
      <c r="A406" s="92" t="s">
        <v>2048</v>
      </c>
      <c r="B406" s="93" t="s">
        <v>1493</v>
      </c>
      <c r="C406" s="93">
        <v>113001</v>
      </c>
      <c r="D406" s="93">
        <f t="shared" si="24"/>
        <v>1576361</v>
      </c>
      <c r="E406" s="93">
        <v>409649</v>
      </c>
      <c r="F406" s="93">
        <v>1166712</v>
      </c>
      <c r="H406" s="92" t="s">
        <v>2132</v>
      </c>
      <c r="I406" s="93" t="s">
        <v>1515</v>
      </c>
      <c r="J406" s="93">
        <v>9900</v>
      </c>
      <c r="K406" s="93">
        <f t="shared" si="25"/>
        <v>90775</v>
      </c>
      <c r="L406" s="93">
        <v>0</v>
      </c>
      <c r="M406" s="93">
        <v>90775</v>
      </c>
      <c r="O406" s="92" t="s">
        <v>2012</v>
      </c>
      <c r="P406" s="93" t="s">
        <v>1486</v>
      </c>
      <c r="Q406" s="93">
        <v>551000</v>
      </c>
      <c r="R406" s="93">
        <f t="shared" si="26"/>
        <v>2588442</v>
      </c>
      <c r="S406" s="93">
        <v>605223</v>
      </c>
      <c r="T406" s="93">
        <v>1983219</v>
      </c>
      <c r="V406" s="92" t="s">
        <v>2039</v>
      </c>
      <c r="W406" s="93" t="s">
        <v>1642</v>
      </c>
      <c r="X406" s="93">
        <v>0</v>
      </c>
      <c r="Y406" s="93">
        <f t="shared" si="27"/>
        <v>4500</v>
      </c>
      <c r="Z406" s="93">
        <v>0</v>
      </c>
      <c r="AA406" s="93">
        <v>4500</v>
      </c>
    </row>
    <row r="407" spans="1:27" ht="15">
      <c r="A407" s="92" t="s">
        <v>2052</v>
      </c>
      <c r="B407" s="93" t="s">
        <v>1494</v>
      </c>
      <c r="C407" s="93">
        <v>2514491</v>
      </c>
      <c r="D407" s="93">
        <f t="shared" si="24"/>
        <v>2001260</v>
      </c>
      <c r="E407" s="93">
        <v>443800</v>
      </c>
      <c r="F407" s="93">
        <v>1557460</v>
      </c>
      <c r="H407" s="92" t="s">
        <v>2136</v>
      </c>
      <c r="I407" s="93" t="s">
        <v>1516</v>
      </c>
      <c r="J407" s="93">
        <v>0</v>
      </c>
      <c r="K407" s="93">
        <f t="shared" si="25"/>
        <v>97340</v>
      </c>
      <c r="L407" s="93">
        <v>0</v>
      </c>
      <c r="M407" s="93">
        <v>97340</v>
      </c>
      <c r="O407" s="92" t="s">
        <v>2015</v>
      </c>
      <c r="P407" s="93" t="s">
        <v>1487</v>
      </c>
      <c r="Q407" s="93">
        <v>2657700</v>
      </c>
      <c r="R407" s="93">
        <f t="shared" si="26"/>
        <v>237590</v>
      </c>
      <c r="S407" s="93">
        <v>89350</v>
      </c>
      <c r="T407" s="93">
        <v>148240</v>
      </c>
      <c r="V407" s="92" t="s">
        <v>2042</v>
      </c>
      <c r="W407" s="93" t="s">
        <v>1492</v>
      </c>
      <c r="X407" s="93">
        <v>0</v>
      </c>
      <c r="Y407" s="93">
        <f t="shared" si="27"/>
        <v>284475</v>
      </c>
      <c r="Z407" s="93">
        <v>144800</v>
      </c>
      <c r="AA407" s="93">
        <v>139675</v>
      </c>
    </row>
    <row r="408" spans="1:27" ht="15">
      <c r="A408" s="92" t="s">
        <v>2055</v>
      </c>
      <c r="B408" s="93" t="s">
        <v>1495</v>
      </c>
      <c r="C408" s="93">
        <v>623772</v>
      </c>
      <c r="D408" s="93">
        <f t="shared" si="24"/>
        <v>2093649</v>
      </c>
      <c r="E408" s="93">
        <v>95682</v>
      </c>
      <c r="F408" s="93">
        <v>1997967</v>
      </c>
      <c r="H408" s="92" t="s">
        <v>2139</v>
      </c>
      <c r="I408" s="93" t="s">
        <v>1517</v>
      </c>
      <c r="J408" s="93">
        <v>0</v>
      </c>
      <c r="K408" s="93">
        <f t="shared" si="25"/>
        <v>1282355</v>
      </c>
      <c r="L408" s="93">
        <v>0</v>
      </c>
      <c r="M408" s="93">
        <v>1282355</v>
      </c>
      <c r="O408" s="92" t="s">
        <v>2018</v>
      </c>
      <c r="P408" s="93" t="s">
        <v>1488</v>
      </c>
      <c r="Q408" s="93">
        <v>74350</v>
      </c>
      <c r="R408" s="93">
        <f t="shared" si="26"/>
        <v>274623</v>
      </c>
      <c r="S408" s="93">
        <v>400</v>
      </c>
      <c r="T408" s="93">
        <v>274223</v>
      </c>
      <c r="V408" s="92" t="s">
        <v>2045</v>
      </c>
      <c r="W408" s="93" t="s">
        <v>1643</v>
      </c>
      <c r="X408" s="93">
        <v>4500</v>
      </c>
      <c r="Y408" s="93">
        <f t="shared" si="27"/>
        <v>162725</v>
      </c>
      <c r="Z408" s="93">
        <v>63750</v>
      </c>
      <c r="AA408" s="93">
        <v>98975</v>
      </c>
    </row>
    <row r="409" spans="1:27" ht="15">
      <c r="A409" s="92" t="s">
        <v>2058</v>
      </c>
      <c r="B409" s="93" t="s">
        <v>1496</v>
      </c>
      <c r="C409" s="93">
        <v>7000</v>
      </c>
      <c r="D409" s="93">
        <f t="shared" si="24"/>
        <v>74850</v>
      </c>
      <c r="E409" s="93">
        <v>15200</v>
      </c>
      <c r="F409" s="93">
        <v>59650</v>
      </c>
      <c r="H409" s="92" t="s">
        <v>2142</v>
      </c>
      <c r="I409" s="93" t="s">
        <v>1518</v>
      </c>
      <c r="J409" s="93">
        <v>0</v>
      </c>
      <c r="K409" s="93">
        <f t="shared" si="25"/>
        <v>2360</v>
      </c>
      <c r="L409" s="93">
        <v>0</v>
      </c>
      <c r="M409" s="93">
        <v>2360</v>
      </c>
      <c r="O409" s="92" t="s">
        <v>2021</v>
      </c>
      <c r="P409" s="93" t="s">
        <v>1489</v>
      </c>
      <c r="Q409" s="93">
        <v>557680</v>
      </c>
      <c r="R409" s="93">
        <f t="shared" si="26"/>
        <v>2990030</v>
      </c>
      <c r="S409" s="93">
        <v>380000</v>
      </c>
      <c r="T409" s="93">
        <v>2610030</v>
      </c>
      <c r="V409" s="92" t="s">
        <v>2048</v>
      </c>
      <c r="W409" s="93" t="s">
        <v>1493</v>
      </c>
      <c r="X409" s="93">
        <v>129500</v>
      </c>
      <c r="Y409" s="93">
        <f t="shared" si="27"/>
        <v>3651694</v>
      </c>
      <c r="Z409" s="93">
        <v>0</v>
      </c>
      <c r="AA409" s="93">
        <v>3651694</v>
      </c>
    </row>
    <row r="410" spans="1:27" ht="15">
      <c r="A410" s="92" t="s">
        <v>2061</v>
      </c>
      <c r="B410" s="93" t="s">
        <v>1497</v>
      </c>
      <c r="C410" s="93">
        <v>200</v>
      </c>
      <c r="D410" s="93">
        <f t="shared" si="24"/>
        <v>178708</v>
      </c>
      <c r="E410" s="93">
        <v>138700</v>
      </c>
      <c r="F410" s="93">
        <v>40008</v>
      </c>
      <c r="H410" s="92" t="s">
        <v>2145</v>
      </c>
      <c r="I410" s="93" t="s">
        <v>1519</v>
      </c>
      <c r="J410" s="93">
        <v>0</v>
      </c>
      <c r="K410" s="93">
        <f t="shared" si="25"/>
        <v>136001</v>
      </c>
      <c r="L410" s="93">
        <v>0</v>
      </c>
      <c r="M410" s="93">
        <v>136001</v>
      </c>
      <c r="O410" s="92" t="s">
        <v>2024</v>
      </c>
      <c r="P410" s="93" t="s">
        <v>1490</v>
      </c>
      <c r="Q410" s="93">
        <v>0</v>
      </c>
      <c r="R410" s="93">
        <f t="shared" si="26"/>
        <v>1485152</v>
      </c>
      <c r="S410" s="93">
        <v>335000</v>
      </c>
      <c r="T410" s="93">
        <v>1150152</v>
      </c>
      <c r="V410" s="92" t="s">
        <v>2052</v>
      </c>
      <c r="W410" s="93" t="s">
        <v>1494</v>
      </c>
      <c r="X410" s="93">
        <v>280202</v>
      </c>
      <c r="Y410" s="93">
        <f t="shared" si="27"/>
        <v>3389566</v>
      </c>
      <c r="Z410" s="93">
        <v>21300</v>
      </c>
      <c r="AA410" s="93">
        <v>3368266</v>
      </c>
    </row>
    <row r="411" spans="1:27" ht="15">
      <c r="A411" s="92" t="s">
        <v>2064</v>
      </c>
      <c r="B411" s="93" t="s">
        <v>1498</v>
      </c>
      <c r="C411" s="93">
        <v>0</v>
      </c>
      <c r="D411" s="93">
        <f t="shared" si="24"/>
        <v>257862</v>
      </c>
      <c r="E411" s="93">
        <v>203600</v>
      </c>
      <c r="F411" s="93">
        <v>54262</v>
      </c>
      <c r="H411" s="92" t="s">
        <v>2148</v>
      </c>
      <c r="I411" s="93" t="s">
        <v>1520</v>
      </c>
      <c r="J411" s="93">
        <v>0</v>
      </c>
      <c r="K411" s="93">
        <f t="shared" si="25"/>
        <v>5200</v>
      </c>
      <c r="L411" s="93">
        <v>0</v>
      </c>
      <c r="M411" s="93">
        <v>5200</v>
      </c>
      <c r="O411" s="92" t="s">
        <v>2027</v>
      </c>
      <c r="P411" s="93" t="s">
        <v>2283</v>
      </c>
      <c r="Q411" s="93">
        <v>0</v>
      </c>
      <c r="R411" s="93">
        <f t="shared" si="26"/>
        <v>29193</v>
      </c>
      <c r="S411" s="93">
        <v>0</v>
      </c>
      <c r="T411" s="93">
        <v>29193</v>
      </c>
      <c r="V411" s="92" t="s">
        <v>2055</v>
      </c>
      <c r="W411" s="93" t="s">
        <v>1495</v>
      </c>
      <c r="X411" s="93">
        <v>33026471</v>
      </c>
      <c r="Y411" s="93">
        <f t="shared" si="27"/>
        <v>38006808</v>
      </c>
      <c r="Z411" s="93">
        <v>30572003</v>
      </c>
      <c r="AA411" s="93">
        <v>7434805</v>
      </c>
    </row>
    <row r="412" spans="1:27" ht="15">
      <c r="A412" s="92" t="s">
        <v>2067</v>
      </c>
      <c r="B412" s="93" t="s">
        <v>1499</v>
      </c>
      <c r="C412" s="93">
        <v>441324</v>
      </c>
      <c r="D412" s="93">
        <f t="shared" si="24"/>
        <v>1610182</v>
      </c>
      <c r="E412" s="93">
        <v>162501</v>
      </c>
      <c r="F412" s="93">
        <v>1447681</v>
      </c>
      <c r="H412" s="92" t="s">
        <v>2151</v>
      </c>
      <c r="I412" s="93" t="s">
        <v>1521</v>
      </c>
      <c r="J412" s="93">
        <v>0</v>
      </c>
      <c r="K412" s="93">
        <f t="shared" si="25"/>
        <v>2600</v>
      </c>
      <c r="L412" s="93">
        <v>0</v>
      </c>
      <c r="M412" s="93">
        <v>2600</v>
      </c>
      <c r="O412" s="92" t="s">
        <v>2030</v>
      </c>
      <c r="P412" s="93" t="s">
        <v>1207</v>
      </c>
      <c r="Q412" s="93">
        <v>220500</v>
      </c>
      <c r="R412" s="93">
        <f t="shared" si="26"/>
        <v>1982155</v>
      </c>
      <c r="S412" s="93">
        <v>919027</v>
      </c>
      <c r="T412" s="93">
        <v>1063128</v>
      </c>
      <c r="V412" s="92" t="s">
        <v>2058</v>
      </c>
      <c r="W412" s="93" t="s">
        <v>1496</v>
      </c>
      <c r="X412" s="93">
        <v>0</v>
      </c>
      <c r="Y412" s="93">
        <f t="shared" si="27"/>
        <v>39125</v>
      </c>
      <c r="Z412" s="93">
        <v>15800</v>
      </c>
      <c r="AA412" s="93">
        <v>23325</v>
      </c>
    </row>
    <row r="413" spans="1:27" ht="15">
      <c r="A413" s="92" t="s">
        <v>2070</v>
      </c>
      <c r="B413" s="93" t="s">
        <v>1500</v>
      </c>
      <c r="C413" s="93">
        <v>1212925</v>
      </c>
      <c r="D413" s="93">
        <f t="shared" si="24"/>
        <v>559577</v>
      </c>
      <c r="E413" s="93">
        <v>181729</v>
      </c>
      <c r="F413" s="93">
        <v>377848</v>
      </c>
      <c r="H413" s="92" t="s">
        <v>2154</v>
      </c>
      <c r="I413" s="93" t="s">
        <v>1522</v>
      </c>
      <c r="J413" s="93">
        <v>0</v>
      </c>
      <c r="K413" s="93">
        <f t="shared" si="25"/>
        <v>185435</v>
      </c>
      <c r="L413" s="93">
        <v>0</v>
      </c>
      <c r="M413" s="93">
        <v>185435</v>
      </c>
      <c r="O413" s="92" t="s">
        <v>2032</v>
      </c>
      <c r="P413" s="93" t="s">
        <v>1491</v>
      </c>
      <c r="Q413" s="93">
        <v>211050</v>
      </c>
      <c r="R413" s="93">
        <f t="shared" si="26"/>
        <v>228930</v>
      </c>
      <c r="S413" s="93">
        <v>97500</v>
      </c>
      <c r="T413" s="93">
        <v>131430</v>
      </c>
      <c r="V413" s="92" t="s">
        <v>2061</v>
      </c>
      <c r="W413" s="93" t="s">
        <v>1497</v>
      </c>
      <c r="X413" s="93">
        <v>0</v>
      </c>
      <c r="Y413" s="93">
        <f t="shared" si="27"/>
        <v>28400</v>
      </c>
      <c r="Z413" s="93">
        <v>20000</v>
      </c>
      <c r="AA413" s="93">
        <v>8400</v>
      </c>
    </row>
    <row r="414" spans="1:27" ht="15">
      <c r="A414" s="92" t="s">
        <v>2073</v>
      </c>
      <c r="B414" s="93" t="s">
        <v>1644</v>
      </c>
      <c r="C414" s="93">
        <v>0</v>
      </c>
      <c r="D414" s="93">
        <f t="shared" si="24"/>
        <v>3500</v>
      </c>
      <c r="E414" s="93">
        <v>0</v>
      </c>
      <c r="F414" s="93">
        <v>3500</v>
      </c>
      <c r="H414" s="92" t="s">
        <v>2157</v>
      </c>
      <c r="I414" s="93" t="s">
        <v>1523</v>
      </c>
      <c r="J414" s="93">
        <v>1057401</v>
      </c>
      <c r="K414" s="93">
        <f t="shared" si="25"/>
        <v>1811344</v>
      </c>
      <c r="L414" s="93">
        <v>0</v>
      </c>
      <c r="M414" s="93">
        <v>1811344</v>
      </c>
      <c r="O414" s="92" t="s">
        <v>2036</v>
      </c>
      <c r="P414" s="93" t="s">
        <v>1389</v>
      </c>
      <c r="Q414" s="93">
        <v>586400</v>
      </c>
      <c r="R414" s="93">
        <f t="shared" si="26"/>
        <v>657233</v>
      </c>
      <c r="S414" s="93">
        <v>276900</v>
      </c>
      <c r="T414" s="93">
        <v>380333</v>
      </c>
      <c r="V414" s="92" t="s">
        <v>2064</v>
      </c>
      <c r="W414" s="93" t="s">
        <v>1498</v>
      </c>
      <c r="X414" s="93">
        <v>0</v>
      </c>
      <c r="Y414" s="93">
        <f t="shared" si="27"/>
        <v>41400</v>
      </c>
      <c r="Z414" s="93">
        <v>0</v>
      </c>
      <c r="AA414" s="93">
        <v>41400</v>
      </c>
    </row>
    <row r="415" spans="1:27" ht="15">
      <c r="A415" s="92" t="s">
        <v>2076</v>
      </c>
      <c r="B415" s="93" t="s">
        <v>1501</v>
      </c>
      <c r="C415" s="93">
        <v>1287858</v>
      </c>
      <c r="D415" s="93">
        <f t="shared" si="24"/>
        <v>532290</v>
      </c>
      <c r="E415" s="93">
        <v>170301</v>
      </c>
      <c r="F415" s="93">
        <v>361989</v>
      </c>
      <c r="H415" s="92" t="s">
        <v>2160</v>
      </c>
      <c r="I415" s="93" t="s">
        <v>1524</v>
      </c>
      <c r="J415" s="93">
        <v>0</v>
      </c>
      <c r="K415" s="93">
        <f t="shared" si="25"/>
        <v>10729</v>
      </c>
      <c r="L415" s="93">
        <v>0</v>
      </c>
      <c r="M415" s="93">
        <v>10729</v>
      </c>
      <c r="O415" s="92" t="s">
        <v>2039</v>
      </c>
      <c r="P415" s="93" t="s">
        <v>1642</v>
      </c>
      <c r="Q415" s="93">
        <v>3155000</v>
      </c>
      <c r="R415" s="93">
        <f t="shared" si="26"/>
        <v>1677428</v>
      </c>
      <c r="S415" s="93">
        <v>307252</v>
      </c>
      <c r="T415" s="93">
        <v>1370176</v>
      </c>
      <c r="V415" s="92" t="s">
        <v>2067</v>
      </c>
      <c r="W415" s="93" t="s">
        <v>1499</v>
      </c>
      <c r="X415" s="93">
        <v>958817</v>
      </c>
      <c r="Y415" s="93">
        <f t="shared" si="27"/>
        <v>1334129</v>
      </c>
      <c r="Z415" s="93">
        <v>7301</v>
      </c>
      <c r="AA415" s="93">
        <v>1326828</v>
      </c>
    </row>
    <row r="416" spans="1:27" ht="15">
      <c r="A416" s="92" t="s">
        <v>2079</v>
      </c>
      <c r="B416" s="93" t="s">
        <v>1390</v>
      </c>
      <c r="C416" s="93">
        <v>541095</v>
      </c>
      <c r="D416" s="93">
        <f t="shared" si="24"/>
        <v>284025</v>
      </c>
      <c r="E416" s="93">
        <v>32200</v>
      </c>
      <c r="F416" s="93">
        <v>251825</v>
      </c>
      <c r="H416" s="92" t="s">
        <v>2166</v>
      </c>
      <c r="I416" s="93" t="s">
        <v>1526</v>
      </c>
      <c r="J416" s="93">
        <v>5500</v>
      </c>
      <c r="K416" s="93">
        <f t="shared" si="25"/>
        <v>29375</v>
      </c>
      <c r="L416" s="93">
        <v>0</v>
      </c>
      <c r="M416" s="93">
        <v>29375</v>
      </c>
      <c r="O416" s="92" t="s">
        <v>2042</v>
      </c>
      <c r="P416" s="93" t="s">
        <v>1492</v>
      </c>
      <c r="Q416" s="93">
        <v>1794245</v>
      </c>
      <c r="R416" s="93">
        <f t="shared" si="26"/>
        <v>762555</v>
      </c>
      <c r="S416" s="93">
        <v>299735</v>
      </c>
      <c r="T416" s="93">
        <v>462820</v>
      </c>
      <c r="V416" s="92" t="s">
        <v>2070</v>
      </c>
      <c r="W416" s="93" t="s">
        <v>1500</v>
      </c>
      <c r="X416" s="93">
        <v>0</v>
      </c>
      <c r="Y416" s="93">
        <f t="shared" si="27"/>
        <v>552646</v>
      </c>
      <c r="Z416" s="93">
        <v>61758</v>
      </c>
      <c r="AA416" s="93">
        <v>490888</v>
      </c>
    </row>
    <row r="417" spans="1:27" ht="15">
      <c r="A417" s="92" t="s">
        <v>2082</v>
      </c>
      <c r="B417" s="93" t="s">
        <v>1502</v>
      </c>
      <c r="C417" s="93">
        <v>376150</v>
      </c>
      <c r="D417" s="93">
        <f t="shared" si="24"/>
        <v>541263</v>
      </c>
      <c r="E417" s="93">
        <v>78800</v>
      </c>
      <c r="F417" s="93">
        <v>462463</v>
      </c>
      <c r="H417" s="92" t="s">
        <v>2169</v>
      </c>
      <c r="I417" s="93" t="s">
        <v>1527</v>
      </c>
      <c r="J417" s="93">
        <v>0</v>
      </c>
      <c r="K417" s="93">
        <f t="shared" si="25"/>
        <v>2222990</v>
      </c>
      <c r="L417" s="93">
        <v>0</v>
      </c>
      <c r="M417" s="93">
        <v>2222990</v>
      </c>
      <c r="O417" s="92" t="s">
        <v>2045</v>
      </c>
      <c r="P417" s="93" t="s">
        <v>1643</v>
      </c>
      <c r="Q417" s="93">
        <v>401800</v>
      </c>
      <c r="R417" s="93">
        <f t="shared" si="26"/>
        <v>493744</v>
      </c>
      <c r="S417" s="93">
        <v>56500</v>
      </c>
      <c r="T417" s="93">
        <v>437244</v>
      </c>
      <c r="V417" s="92" t="s">
        <v>2073</v>
      </c>
      <c r="W417" s="93" t="s">
        <v>1644</v>
      </c>
      <c r="X417" s="93">
        <v>0</v>
      </c>
      <c r="Y417" s="93">
        <f t="shared" si="27"/>
        <v>20800</v>
      </c>
      <c r="Z417" s="93">
        <v>0</v>
      </c>
      <c r="AA417" s="93">
        <v>20800</v>
      </c>
    </row>
    <row r="418" spans="1:27" ht="15">
      <c r="A418" s="92" t="s">
        <v>2085</v>
      </c>
      <c r="B418" s="93" t="s">
        <v>1503</v>
      </c>
      <c r="C418" s="93">
        <v>4640500</v>
      </c>
      <c r="D418" s="93">
        <f t="shared" si="24"/>
        <v>1619231</v>
      </c>
      <c r="E418" s="93">
        <v>17350</v>
      </c>
      <c r="F418" s="93">
        <v>1601881</v>
      </c>
      <c r="H418" s="92" t="s">
        <v>2172</v>
      </c>
      <c r="I418" s="93" t="s">
        <v>1528</v>
      </c>
      <c r="J418" s="93">
        <v>0</v>
      </c>
      <c r="K418" s="93">
        <f t="shared" si="25"/>
        <v>33040</v>
      </c>
      <c r="L418" s="93">
        <v>0</v>
      </c>
      <c r="M418" s="93">
        <v>33040</v>
      </c>
      <c r="O418" s="92" t="s">
        <v>2048</v>
      </c>
      <c r="P418" s="93" t="s">
        <v>1493</v>
      </c>
      <c r="Q418" s="93">
        <v>2868899</v>
      </c>
      <c r="R418" s="93">
        <f t="shared" si="26"/>
        <v>5024309</v>
      </c>
      <c r="S418" s="93">
        <v>1154764</v>
      </c>
      <c r="T418" s="93">
        <v>3869545</v>
      </c>
      <c r="V418" s="92" t="s">
        <v>2076</v>
      </c>
      <c r="W418" s="93" t="s">
        <v>1501</v>
      </c>
      <c r="X418" s="93">
        <v>1220506</v>
      </c>
      <c r="Y418" s="93">
        <f t="shared" si="27"/>
        <v>6659534</v>
      </c>
      <c r="Z418" s="93">
        <v>2359805</v>
      </c>
      <c r="AA418" s="93">
        <v>4299729</v>
      </c>
    </row>
    <row r="419" spans="1:27" ht="15">
      <c r="A419" s="92" t="s">
        <v>2088</v>
      </c>
      <c r="B419" s="93" t="s">
        <v>1504</v>
      </c>
      <c r="C419" s="93">
        <v>45500</v>
      </c>
      <c r="D419" s="93">
        <f t="shared" si="24"/>
        <v>1846204</v>
      </c>
      <c r="E419" s="93">
        <v>2000</v>
      </c>
      <c r="F419" s="93">
        <v>1844204</v>
      </c>
      <c r="H419" s="92" t="s">
        <v>2175</v>
      </c>
      <c r="I419" s="93" t="s">
        <v>1529</v>
      </c>
      <c r="J419" s="93">
        <v>0</v>
      </c>
      <c r="K419" s="93">
        <f t="shared" si="25"/>
        <v>7723505</v>
      </c>
      <c r="L419" s="93">
        <v>0</v>
      </c>
      <c r="M419" s="93">
        <v>7723505</v>
      </c>
      <c r="O419" s="92" t="s">
        <v>2052</v>
      </c>
      <c r="P419" s="93" t="s">
        <v>1494</v>
      </c>
      <c r="Q419" s="93">
        <v>4757575</v>
      </c>
      <c r="R419" s="93">
        <f t="shared" si="26"/>
        <v>7937670</v>
      </c>
      <c r="S419" s="93">
        <v>2421761</v>
      </c>
      <c r="T419" s="93">
        <v>5515909</v>
      </c>
      <c r="V419" s="92" t="s">
        <v>2079</v>
      </c>
      <c r="W419" s="93" t="s">
        <v>1390</v>
      </c>
      <c r="X419" s="93">
        <v>0</v>
      </c>
      <c r="Y419" s="93">
        <f t="shared" si="27"/>
        <v>327650</v>
      </c>
      <c r="Z419" s="93">
        <v>315000</v>
      </c>
      <c r="AA419" s="93">
        <v>12650</v>
      </c>
    </row>
    <row r="420" spans="1:27" ht="15">
      <c r="A420" s="92" t="s">
        <v>2091</v>
      </c>
      <c r="B420" s="93" t="s">
        <v>1505</v>
      </c>
      <c r="C420" s="93">
        <v>742500</v>
      </c>
      <c r="D420" s="93">
        <f t="shared" si="24"/>
        <v>115500</v>
      </c>
      <c r="E420" s="93">
        <v>8000</v>
      </c>
      <c r="F420" s="93">
        <v>107500</v>
      </c>
      <c r="H420" s="92" t="s">
        <v>2178</v>
      </c>
      <c r="I420" s="93" t="s">
        <v>1530</v>
      </c>
      <c r="J420" s="93">
        <v>24100</v>
      </c>
      <c r="K420" s="93">
        <f t="shared" si="25"/>
        <v>237105</v>
      </c>
      <c r="L420" s="93">
        <v>20000</v>
      </c>
      <c r="M420" s="93">
        <v>217105</v>
      </c>
      <c r="O420" s="92" t="s">
        <v>2055</v>
      </c>
      <c r="P420" s="93" t="s">
        <v>1495</v>
      </c>
      <c r="Q420" s="93">
        <v>6448892</v>
      </c>
      <c r="R420" s="93">
        <f t="shared" si="26"/>
        <v>7687263</v>
      </c>
      <c r="S420" s="93">
        <v>1924553</v>
      </c>
      <c r="T420" s="93">
        <v>5762710</v>
      </c>
      <c r="V420" s="92" t="s">
        <v>2082</v>
      </c>
      <c r="W420" s="93" t="s">
        <v>1502</v>
      </c>
      <c r="X420" s="93">
        <v>500</v>
      </c>
      <c r="Y420" s="93">
        <f t="shared" si="27"/>
        <v>115400</v>
      </c>
      <c r="Z420" s="93">
        <v>0</v>
      </c>
      <c r="AA420" s="93">
        <v>115400</v>
      </c>
    </row>
    <row r="421" spans="1:27" ht="15">
      <c r="A421" s="92" t="s">
        <v>2094</v>
      </c>
      <c r="B421" s="93" t="s">
        <v>1447</v>
      </c>
      <c r="C421" s="93">
        <v>994525</v>
      </c>
      <c r="D421" s="93">
        <f t="shared" si="24"/>
        <v>316555</v>
      </c>
      <c r="E421" s="93">
        <v>162300</v>
      </c>
      <c r="F421" s="93">
        <v>154255</v>
      </c>
      <c r="H421" s="92" t="s">
        <v>2181</v>
      </c>
      <c r="I421" s="93" t="s">
        <v>1531</v>
      </c>
      <c r="J421" s="93">
        <v>0</v>
      </c>
      <c r="K421" s="93">
        <f t="shared" si="25"/>
        <v>171605</v>
      </c>
      <c r="L421" s="93">
        <v>0</v>
      </c>
      <c r="M421" s="93">
        <v>171605</v>
      </c>
      <c r="O421" s="92" t="s">
        <v>2058</v>
      </c>
      <c r="P421" s="93" t="s">
        <v>1496</v>
      </c>
      <c r="Q421" s="93">
        <v>141000</v>
      </c>
      <c r="R421" s="93">
        <f t="shared" si="26"/>
        <v>396363</v>
      </c>
      <c r="S421" s="93">
        <v>145260</v>
      </c>
      <c r="T421" s="93">
        <v>251103</v>
      </c>
      <c r="V421" s="92" t="s">
        <v>2085</v>
      </c>
      <c r="W421" s="93" t="s">
        <v>1503</v>
      </c>
      <c r="X421" s="93">
        <v>0</v>
      </c>
      <c r="Y421" s="93">
        <f t="shared" si="27"/>
        <v>550100</v>
      </c>
      <c r="Z421" s="93">
        <v>375000</v>
      </c>
      <c r="AA421" s="93">
        <v>175100</v>
      </c>
    </row>
    <row r="422" spans="1:27" ht="15">
      <c r="A422" s="92" t="s">
        <v>2096</v>
      </c>
      <c r="B422" s="93" t="s">
        <v>1645</v>
      </c>
      <c r="C422" s="93">
        <v>0</v>
      </c>
      <c r="D422" s="93">
        <f t="shared" si="24"/>
        <v>56400</v>
      </c>
      <c r="E422" s="93">
        <v>0</v>
      </c>
      <c r="F422" s="93">
        <v>56400</v>
      </c>
      <c r="H422" s="92" t="s">
        <v>2185</v>
      </c>
      <c r="I422" s="93" t="s">
        <v>1542</v>
      </c>
      <c r="J422" s="93">
        <v>0</v>
      </c>
      <c r="K422" s="93">
        <f t="shared" si="25"/>
        <v>1</v>
      </c>
      <c r="L422" s="93">
        <v>0</v>
      </c>
      <c r="M422" s="93">
        <v>1</v>
      </c>
      <c r="O422" s="92" t="s">
        <v>2061</v>
      </c>
      <c r="P422" s="93" t="s">
        <v>1497</v>
      </c>
      <c r="Q422" s="93">
        <v>3805700</v>
      </c>
      <c r="R422" s="93">
        <f t="shared" si="26"/>
        <v>970193</v>
      </c>
      <c r="S422" s="93">
        <v>597400</v>
      </c>
      <c r="T422" s="93">
        <v>372793</v>
      </c>
      <c r="V422" s="92" t="s">
        <v>2088</v>
      </c>
      <c r="W422" s="93" t="s">
        <v>1504</v>
      </c>
      <c r="X422" s="93">
        <v>1</v>
      </c>
      <c r="Y422" s="93">
        <f t="shared" si="27"/>
        <v>773503</v>
      </c>
      <c r="Z422" s="93">
        <v>1</v>
      </c>
      <c r="AA422" s="93">
        <v>773502</v>
      </c>
    </row>
    <row r="423" spans="1:27" ht="15">
      <c r="A423" s="92" t="s">
        <v>2099</v>
      </c>
      <c r="B423" s="93" t="s">
        <v>1646</v>
      </c>
      <c r="C423" s="93">
        <v>0</v>
      </c>
      <c r="D423" s="93">
        <f t="shared" si="24"/>
        <v>72500</v>
      </c>
      <c r="E423" s="93">
        <v>49000</v>
      </c>
      <c r="F423" s="93">
        <v>23500</v>
      </c>
      <c r="H423" s="92" t="s">
        <v>2188</v>
      </c>
      <c r="I423" s="93" t="s">
        <v>1532</v>
      </c>
      <c r="J423" s="93">
        <v>238000</v>
      </c>
      <c r="K423" s="93">
        <f t="shared" si="25"/>
        <v>13800</v>
      </c>
      <c r="L423" s="93">
        <v>0</v>
      </c>
      <c r="M423" s="93">
        <v>13800</v>
      </c>
      <c r="O423" s="92" t="s">
        <v>2064</v>
      </c>
      <c r="P423" s="93" t="s">
        <v>1498</v>
      </c>
      <c r="Q423" s="93">
        <v>0</v>
      </c>
      <c r="R423" s="93">
        <f t="shared" si="26"/>
        <v>345334</v>
      </c>
      <c r="S423" s="93">
        <v>203600</v>
      </c>
      <c r="T423" s="93">
        <v>141734</v>
      </c>
      <c r="V423" s="92" t="s">
        <v>2094</v>
      </c>
      <c r="W423" s="93" t="s">
        <v>1447</v>
      </c>
      <c r="X423" s="93">
        <v>0</v>
      </c>
      <c r="Y423" s="93">
        <f t="shared" si="27"/>
        <v>293563</v>
      </c>
      <c r="Z423" s="93">
        <v>164800</v>
      </c>
      <c r="AA423" s="93">
        <v>128763</v>
      </c>
    </row>
    <row r="424" spans="1:27" ht="15">
      <c r="A424" s="92" t="s">
        <v>2102</v>
      </c>
      <c r="B424" s="93" t="s">
        <v>1506</v>
      </c>
      <c r="C424" s="93">
        <v>150</v>
      </c>
      <c r="D424" s="93">
        <f t="shared" si="24"/>
        <v>96334</v>
      </c>
      <c r="E424" s="93">
        <v>52400</v>
      </c>
      <c r="F424" s="93">
        <v>43934</v>
      </c>
      <c r="H424" s="92" t="s">
        <v>2191</v>
      </c>
      <c r="I424" s="93" t="s">
        <v>1533</v>
      </c>
      <c r="J424" s="93">
        <v>0</v>
      </c>
      <c r="K424" s="93">
        <f t="shared" si="25"/>
        <v>11350</v>
      </c>
      <c r="L424" s="93">
        <v>0</v>
      </c>
      <c r="M424" s="93">
        <v>11350</v>
      </c>
      <c r="O424" s="92" t="s">
        <v>2067</v>
      </c>
      <c r="P424" s="93" t="s">
        <v>1499</v>
      </c>
      <c r="Q424" s="93">
        <v>4472426</v>
      </c>
      <c r="R424" s="93">
        <f t="shared" si="26"/>
        <v>4970867</v>
      </c>
      <c r="S424" s="93">
        <v>289639</v>
      </c>
      <c r="T424" s="93">
        <v>4681228</v>
      </c>
      <c r="V424" s="92" t="s">
        <v>2096</v>
      </c>
      <c r="W424" s="93" t="s">
        <v>1645</v>
      </c>
      <c r="X424" s="93">
        <v>0</v>
      </c>
      <c r="Y424" s="93">
        <f t="shared" si="27"/>
        <v>4200</v>
      </c>
      <c r="Z424" s="93">
        <v>0</v>
      </c>
      <c r="AA424" s="93">
        <v>4200</v>
      </c>
    </row>
    <row r="425" spans="1:27" ht="15">
      <c r="A425" s="92" t="s">
        <v>2105</v>
      </c>
      <c r="B425" s="93" t="s">
        <v>1507</v>
      </c>
      <c r="C425" s="93">
        <v>45050</v>
      </c>
      <c r="D425" s="93">
        <f t="shared" si="24"/>
        <v>379502</v>
      </c>
      <c r="E425" s="93">
        <v>45301</v>
      </c>
      <c r="F425" s="93">
        <v>334201</v>
      </c>
      <c r="H425" s="92" t="s">
        <v>2194</v>
      </c>
      <c r="I425" s="93" t="s">
        <v>1534</v>
      </c>
      <c r="J425" s="93">
        <v>11900</v>
      </c>
      <c r="K425" s="93">
        <f t="shared" si="25"/>
        <v>3500</v>
      </c>
      <c r="L425" s="93">
        <v>0</v>
      </c>
      <c r="M425" s="93">
        <v>3500</v>
      </c>
      <c r="O425" s="92" t="s">
        <v>2070</v>
      </c>
      <c r="P425" s="93" t="s">
        <v>1500</v>
      </c>
      <c r="Q425" s="93">
        <v>3384625</v>
      </c>
      <c r="R425" s="93">
        <f t="shared" si="26"/>
        <v>2376307</v>
      </c>
      <c r="S425" s="93">
        <v>987480</v>
      </c>
      <c r="T425" s="93">
        <v>1388827</v>
      </c>
      <c r="V425" s="92" t="s">
        <v>2099</v>
      </c>
      <c r="W425" s="93" t="s">
        <v>1646</v>
      </c>
      <c r="X425" s="93">
        <v>0</v>
      </c>
      <c r="Y425" s="93">
        <f t="shared" si="27"/>
        <v>284250</v>
      </c>
      <c r="Z425" s="93">
        <v>0</v>
      </c>
      <c r="AA425" s="93">
        <v>284250</v>
      </c>
    </row>
    <row r="426" spans="1:27" ht="15">
      <c r="A426" s="92" t="s">
        <v>2108</v>
      </c>
      <c r="B426" s="93" t="s">
        <v>1508</v>
      </c>
      <c r="C426" s="93">
        <v>14050</v>
      </c>
      <c r="D426" s="93">
        <f t="shared" si="24"/>
        <v>294650</v>
      </c>
      <c r="E426" s="93">
        <v>400</v>
      </c>
      <c r="F426" s="93">
        <v>294250</v>
      </c>
      <c r="H426" s="92" t="s">
        <v>2197</v>
      </c>
      <c r="I426" s="93" t="s">
        <v>1535</v>
      </c>
      <c r="J426" s="93">
        <v>0</v>
      </c>
      <c r="K426" s="93">
        <f t="shared" si="25"/>
        <v>750</v>
      </c>
      <c r="L426" s="93">
        <v>0</v>
      </c>
      <c r="M426" s="93">
        <v>750</v>
      </c>
      <c r="O426" s="92" t="s">
        <v>2073</v>
      </c>
      <c r="P426" s="93" t="s">
        <v>1644</v>
      </c>
      <c r="Q426" s="93">
        <v>0</v>
      </c>
      <c r="R426" s="93">
        <f t="shared" si="26"/>
        <v>30650</v>
      </c>
      <c r="S426" s="93">
        <v>0</v>
      </c>
      <c r="T426" s="93">
        <v>30650</v>
      </c>
      <c r="V426" s="92" t="s">
        <v>2102</v>
      </c>
      <c r="W426" s="93" t="s">
        <v>1506</v>
      </c>
      <c r="X426" s="93">
        <v>169446</v>
      </c>
      <c r="Y426" s="93">
        <f t="shared" si="27"/>
        <v>139450</v>
      </c>
      <c r="Z426" s="93">
        <v>0</v>
      </c>
      <c r="AA426" s="93">
        <v>139450</v>
      </c>
    </row>
    <row r="427" spans="1:27" ht="15">
      <c r="A427" s="92" t="s">
        <v>2111</v>
      </c>
      <c r="B427" s="93" t="s">
        <v>1509</v>
      </c>
      <c r="C427" s="93">
        <v>0</v>
      </c>
      <c r="D427" s="93">
        <f t="shared" si="24"/>
        <v>94776</v>
      </c>
      <c r="E427" s="93">
        <v>0</v>
      </c>
      <c r="F427" s="93">
        <v>94776</v>
      </c>
      <c r="H427" s="92" t="s">
        <v>2200</v>
      </c>
      <c r="I427" s="93" t="s">
        <v>1536</v>
      </c>
      <c r="J427" s="93">
        <v>0</v>
      </c>
      <c r="K427" s="93">
        <f t="shared" si="25"/>
        <v>34000</v>
      </c>
      <c r="L427" s="93">
        <v>0</v>
      </c>
      <c r="M427" s="93">
        <v>34000</v>
      </c>
      <c r="O427" s="92" t="s">
        <v>2076</v>
      </c>
      <c r="P427" s="93" t="s">
        <v>1501</v>
      </c>
      <c r="Q427" s="93">
        <v>14055002</v>
      </c>
      <c r="R427" s="93">
        <f t="shared" si="26"/>
        <v>3453004</v>
      </c>
      <c r="S427" s="93">
        <v>1081561</v>
      </c>
      <c r="T427" s="93">
        <v>2371443</v>
      </c>
      <c r="V427" s="92" t="s">
        <v>2105</v>
      </c>
      <c r="W427" s="93" t="s">
        <v>1507</v>
      </c>
      <c r="X427" s="93">
        <v>10000</v>
      </c>
      <c r="Y427" s="93">
        <f t="shared" si="27"/>
        <v>2471685</v>
      </c>
      <c r="Z427" s="93">
        <v>6500</v>
      </c>
      <c r="AA427" s="93">
        <v>2465185</v>
      </c>
    </row>
    <row r="428" spans="1:27" ht="15">
      <c r="A428" s="92" t="s">
        <v>2117</v>
      </c>
      <c r="B428" s="93" t="s">
        <v>1511</v>
      </c>
      <c r="C428" s="93">
        <v>249</v>
      </c>
      <c r="D428" s="93">
        <f t="shared" si="24"/>
        <v>257375</v>
      </c>
      <c r="E428" s="93">
        <v>34150</v>
      </c>
      <c r="F428" s="93">
        <v>223225</v>
      </c>
      <c r="H428" s="92" t="s">
        <v>2206</v>
      </c>
      <c r="I428" s="93" t="s">
        <v>1543</v>
      </c>
      <c r="J428" s="93">
        <v>29000</v>
      </c>
      <c r="K428" s="93">
        <f t="shared" si="25"/>
        <v>144129</v>
      </c>
      <c r="L428" s="93">
        <v>1700</v>
      </c>
      <c r="M428" s="93">
        <v>142429</v>
      </c>
      <c r="O428" s="92" t="s">
        <v>2079</v>
      </c>
      <c r="P428" s="93" t="s">
        <v>1390</v>
      </c>
      <c r="Q428" s="93">
        <v>1322595</v>
      </c>
      <c r="R428" s="93">
        <f t="shared" si="26"/>
        <v>1232124</v>
      </c>
      <c r="S428" s="93">
        <v>537100</v>
      </c>
      <c r="T428" s="93">
        <v>695024</v>
      </c>
      <c r="V428" s="92" t="s">
        <v>2108</v>
      </c>
      <c r="W428" s="93" t="s">
        <v>1508</v>
      </c>
      <c r="X428" s="93">
        <v>17501</v>
      </c>
      <c r="Y428" s="93">
        <f t="shared" si="27"/>
        <v>349552</v>
      </c>
      <c r="Z428" s="93">
        <v>0</v>
      </c>
      <c r="AA428" s="93">
        <v>349552</v>
      </c>
    </row>
    <row r="429" spans="1:27" ht="15">
      <c r="A429" s="92" t="s">
        <v>2120</v>
      </c>
      <c r="B429" s="93" t="s">
        <v>1512</v>
      </c>
      <c r="C429" s="93">
        <v>0</v>
      </c>
      <c r="D429" s="93">
        <f t="shared" si="24"/>
        <v>20095</v>
      </c>
      <c r="E429" s="93">
        <v>0</v>
      </c>
      <c r="F429" s="93">
        <v>20095</v>
      </c>
      <c r="H429" s="92" t="s">
        <v>2209</v>
      </c>
      <c r="I429" s="93" t="s">
        <v>1544</v>
      </c>
      <c r="J429" s="93">
        <v>37975</v>
      </c>
      <c r="K429" s="93">
        <f t="shared" si="25"/>
        <v>55620</v>
      </c>
      <c r="L429" s="93">
        <v>0</v>
      </c>
      <c r="M429" s="93">
        <v>55620</v>
      </c>
      <c r="O429" s="92" t="s">
        <v>2082</v>
      </c>
      <c r="P429" s="93" t="s">
        <v>1502</v>
      </c>
      <c r="Q429" s="93">
        <v>2413465</v>
      </c>
      <c r="R429" s="93">
        <f t="shared" si="26"/>
        <v>1354051</v>
      </c>
      <c r="S429" s="93">
        <v>154800</v>
      </c>
      <c r="T429" s="93">
        <v>1199251</v>
      </c>
      <c r="V429" s="92" t="s">
        <v>2111</v>
      </c>
      <c r="W429" s="93" t="s">
        <v>1509</v>
      </c>
      <c r="X429" s="93">
        <v>0</v>
      </c>
      <c r="Y429" s="93">
        <f t="shared" si="27"/>
        <v>167711</v>
      </c>
      <c r="Z429" s="93">
        <v>0</v>
      </c>
      <c r="AA429" s="93">
        <v>167711</v>
      </c>
    </row>
    <row r="430" spans="1:27" ht="15">
      <c r="A430" s="92" t="s">
        <v>2123</v>
      </c>
      <c r="B430" s="93" t="s">
        <v>1513</v>
      </c>
      <c r="C430" s="93">
        <v>2</v>
      </c>
      <c r="D430" s="93">
        <f t="shared" si="24"/>
        <v>954261</v>
      </c>
      <c r="E430" s="93">
        <v>214563</v>
      </c>
      <c r="F430" s="93">
        <v>739698</v>
      </c>
      <c r="H430" s="92" t="s">
        <v>2212</v>
      </c>
      <c r="I430" s="93" t="s">
        <v>1545</v>
      </c>
      <c r="J430" s="93">
        <v>81650</v>
      </c>
      <c r="K430" s="93">
        <f t="shared" si="25"/>
        <v>70134</v>
      </c>
      <c r="L430" s="93">
        <v>0</v>
      </c>
      <c r="M430" s="93">
        <v>70134</v>
      </c>
      <c r="O430" s="92" t="s">
        <v>2085</v>
      </c>
      <c r="P430" s="93" t="s">
        <v>1503</v>
      </c>
      <c r="Q430" s="93">
        <v>10609076</v>
      </c>
      <c r="R430" s="93">
        <f t="shared" si="26"/>
        <v>6097534</v>
      </c>
      <c r="S430" s="93">
        <v>1868450</v>
      </c>
      <c r="T430" s="93">
        <v>4229084</v>
      </c>
      <c r="V430" s="92" t="s">
        <v>2114</v>
      </c>
      <c r="W430" s="93" t="s">
        <v>1510</v>
      </c>
      <c r="X430" s="93">
        <v>0</v>
      </c>
      <c r="Y430" s="93">
        <f t="shared" si="27"/>
        <v>28876</v>
      </c>
      <c r="Z430" s="93">
        <v>0</v>
      </c>
      <c r="AA430" s="93">
        <v>28876</v>
      </c>
    </row>
    <row r="431" spans="1:27" ht="15">
      <c r="A431" s="92" t="s">
        <v>2126</v>
      </c>
      <c r="B431" s="93" t="s">
        <v>1647</v>
      </c>
      <c r="C431" s="93">
        <v>12800</v>
      </c>
      <c r="D431" s="93">
        <f t="shared" si="24"/>
        <v>208435</v>
      </c>
      <c r="E431" s="93">
        <v>29000</v>
      </c>
      <c r="F431" s="93">
        <v>179435</v>
      </c>
      <c r="H431" s="92" t="s">
        <v>2215</v>
      </c>
      <c r="I431" s="93" t="s">
        <v>1546</v>
      </c>
      <c r="J431" s="93">
        <v>0</v>
      </c>
      <c r="K431" s="93">
        <f t="shared" si="25"/>
        <v>1200</v>
      </c>
      <c r="L431" s="93">
        <v>0</v>
      </c>
      <c r="M431" s="93">
        <v>1200</v>
      </c>
      <c r="O431" s="92" t="s">
        <v>2088</v>
      </c>
      <c r="P431" s="93" t="s">
        <v>1504</v>
      </c>
      <c r="Q431" s="93">
        <v>2294670</v>
      </c>
      <c r="R431" s="93">
        <f t="shared" si="26"/>
        <v>3266581</v>
      </c>
      <c r="S431" s="93">
        <v>30771</v>
      </c>
      <c r="T431" s="93">
        <v>3235810</v>
      </c>
      <c r="V431" s="92" t="s">
        <v>2117</v>
      </c>
      <c r="W431" s="93" t="s">
        <v>1511</v>
      </c>
      <c r="X431" s="93">
        <v>0</v>
      </c>
      <c r="Y431" s="93">
        <f t="shared" si="27"/>
        <v>218592</v>
      </c>
      <c r="Z431" s="93">
        <v>53000</v>
      </c>
      <c r="AA431" s="93">
        <v>165592</v>
      </c>
    </row>
    <row r="432" spans="1:27" ht="15">
      <c r="A432" s="92" t="s">
        <v>2132</v>
      </c>
      <c r="B432" s="93" t="s">
        <v>1515</v>
      </c>
      <c r="C432" s="93">
        <v>321210</v>
      </c>
      <c r="D432" s="93">
        <f t="shared" si="24"/>
        <v>512687</v>
      </c>
      <c r="E432" s="93">
        <v>16050</v>
      </c>
      <c r="F432" s="93">
        <v>496637</v>
      </c>
      <c r="H432" s="92" t="s">
        <v>2223</v>
      </c>
      <c r="I432" s="93" t="s">
        <v>1391</v>
      </c>
      <c r="J432" s="93">
        <v>0</v>
      </c>
      <c r="K432" s="93">
        <f t="shared" si="25"/>
        <v>1750</v>
      </c>
      <c r="L432" s="93">
        <v>0</v>
      </c>
      <c r="M432" s="93">
        <v>1750</v>
      </c>
      <c r="O432" s="92" t="s">
        <v>2091</v>
      </c>
      <c r="P432" s="93" t="s">
        <v>1505</v>
      </c>
      <c r="Q432" s="93">
        <v>1910085</v>
      </c>
      <c r="R432" s="93">
        <f t="shared" si="26"/>
        <v>683044</v>
      </c>
      <c r="S432" s="93">
        <v>184500</v>
      </c>
      <c r="T432" s="93">
        <v>498544</v>
      </c>
      <c r="V432" s="92" t="s">
        <v>2120</v>
      </c>
      <c r="W432" s="93" t="s">
        <v>1512</v>
      </c>
      <c r="X432" s="93">
        <v>0</v>
      </c>
      <c r="Y432" s="93">
        <f t="shared" si="27"/>
        <v>17650</v>
      </c>
      <c r="Z432" s="93">
        <v>500</v>
      </c>
      <c r="AA432" s="93">
        <v>17150</v>
      </c>
    </row>
    <row r="433" spans="1:27" ht="15">
      <c r="A433" s="92" t="s">
        <v>2136</v>
      </c>
      <c r="B433" s="93" t="s">
        <v>1516</v>
      </c>
      <c r="C433" s="93">
        <v>0</v>
      </c>
      <c r="D433" s="93">
        <f t="shared" si="24"/>
        <v>331765</v>
      </c>
      <c r="E433" s="93">
        <v>171950</v>
      </c>
      <c r="F433" s="93">
        <v>159815</v>
      </c>
      <c r="H433" s="92" t="s">
        <v>2226</v>
      </c>
      <c r="I433" s="93" t="s">
        <v>1547</v>
      </c>
      <c r="J433" s="93">
        <v>0</v>
      </c>
      <c r="K433" s="93">
        <f t="shared" si="25"/>
        <v>12296</v>
      </c>
      <c r="L433" s="93">
        <v>0</v>
      </c>
      <c r="M433" s="93">
        <v>12296</v>
      </c>
      <c r="O433" s="92" t="s">
        <v>2094</v>
      </c>
      <c r="P433" s="93" t="s">
        <v>1447</v>
      </c>
      <c r="Q433" s="93">
        <v>4314775</v>
      </c>
      <c r="R433" s="93">
        <f t="shared" si="26"/>
        <v>1171548</v>
      </c>
      <c r="S433" s="93">
        <v>577901</v>
      </c>
      <c r="T433" s="93">
        <v>593647</v>
      </c>
      <c r="V433" s="92" t="s">
        <v>2123</v>
      </c>
      <c r="W433" s="93" t="s">
        <v>1513</v>
      </c>
      <c r="X433" s="93">
        <v>952241</v>
      </c>
      <c r="Y433" s="93">
        <f t="shared" si="27"/>
        <v>3275869</v>
      </c>
      <c r="Z433" s="93">
        <v>13700</v>
      </c>
      <c r="AA433" s="93">
        <v>3262169</v>
      </c>
    </row>
    <row r="434" spans="1:27" ht="15">
      <c r="A434" s="92" t="s">
        <v>2139</v>
      </c>
      <c r="B434" s="93" t="s">
        <v>1517</v>
      </c>
      <c r="C434" s="93">
        <v>0</v>
      </c>
      <c r="D434" s="93">
        <f t="shared" si="24"/>
        <v>1460733</v>
      </c>
      <c r="E434" s="93">
        <v>530300</v>
      </c>
      <c r="F434" s="93">
        <v>930433</v>
      </c>
      <c r="H434" s="92" t="s">
        <v>2229</v>
      </c>
      <c r="I434" s="93" t="s">
        <v>1548</v>
      </c>
      <c r="J434" s="93">
        <v>2000</v>
      </c>
      <c r="K434" s="93">
        <f t="shared" si="25"/>
        <v>102332</v>
      </c>
      <c r="L434" s="93">
        <v>0</v>
      </c>
      <c r="M434" s="93">
        <v>102332</v>
      </c>
      <c r="O434" s="92" t="s">
        <v>2096</v>
      </c>
      <c r="P434" s="93" t="s">
        <v>1645</v>
      </c>
      <c r="Q434" s="93">
        <v>145400</v>
      </c>
      <c r="R434" s="93">
        <f t="shared" si="26"/>
        <v>123970</v>
      </c>
      <c r="S434" s="93">
        <v>17200</v>
      </c>
      <c r="T434" s="93">
        <v>106770</v>
      </c>
      <c r="V434" s="92" t="s">
        <v>2126</v>
      </c>
      <c r="W434" s="93" t="s">
        <v>1647</v>
      </c>
      <c r="X434" s="93">
        <v>0</v>
      </c>
      <c r="Y434" s="93">
        <f t="shared" si="27"/>
        <v>186500</v>
      </c>
      <c r="Z434" s="93">
        <v>43000</v>
      </c>
      <c r="AA434" s="93">
        <v>143500</v>
      </c>
    </row>
    <row r="435" spans="1:27" ht="15">
      <c r="A435" s="92" t="s">
        <v>2142</v>
      </c>
      <c r="B435" s="93" t="s">
        <v>1518</v>
      </c>
      <c r="C435" s="93">
        <v>120000</v>
      </c>
      <c r="D435" s="93">
        <f t="shared" si="24"/>
        <v>116350</v>
      </c>
      <c r="E435" s="93">
        <v>21850</v>
      </c>
      <c r="F435" s="93">
        <v>94500</v>
      </c>
      <c r="H435" s="92" t="s">
        <v>2236</v>
      </c>
      <c r="I435" s="93" t="s">
        <v>1550</v>
      </c>
      <c r="J435" s="93">
        <v>0</v>
      </c>
      <c r="K435" s="93">
        <f t="shared" si="25"/>
        <v>284285</v>
      </c>
      <c r="L435" s="93">
        <v>0</v>
      </c>
      <c r="M435" s="93">
        <v>284285</v>
      </c>
      <c r="O435" s="92" t="s">
        <v>2099</v>
      </c>
      <c r="P435" s="93" t="s">
        <v>1646</v>
      </c>
      <c r="Q435" s="93">
        <v>301200</v>
      </c>
      <c r="R435" s="93">
        <f t="shared" si="26"/>
        <v>322126</v>
      </c>
      <c r="S435" s="93">
        <v>109000</v>
      </c>
      <c r="T435" s="93">
        <v>213126</v>
      </c>
      <c r="V435" s="92" t="s">
        <v>2129</v>
      </c>
      <c r="W435" s="93" t="s">
        <v>1514</v>
      </c>
      <c r="X435" s="93">
        <v>134517</v>
      </c>
      <c r="Y435" s="93">
        <f t="shared" si="27"/>
        <v>527240</v>
      </c>
      <c r="Z435" s="93">
        <v>0</v>
      </c>
      <c r="AA435" s="93">
        <v>527240</v>
      </c>
    </row>
    <row r="436" spans="1:27" ht="15">
      <c r="A436" s="92" t="s">
        <v>2145</v>
      </c>
      <c r="B436" s="93" t="s">
        <v>1519</v>
      </c>
      <c r="C436" s="93">
        <v>0</v>
      </c>
      <c r="D436" s="93">
        <f t="shared" si="24"/>
        <v>481549</v>
      </c>
      <c r="E436" s="93">
        <v>112000</v>
      </c>
      <c r="F436" s="93">
        <v>369549</v>
      </c>
      <c r="H436" s="92" t="s">
        <v>2239</v>
      </c>
      <c r="I436" s="93" t="s">
        <v>1551</v>
      </c>
      <c r="J436" s="93">
        <v>0</v>
      </c>
      <c r="K436" s="93">
        <f t="shared" si="25"/>
        <v>97643</v>
      </c>
      <c r="L436" s="93">
        <v>1558</v>
      </c>
      <c r="M436" s="93">
        <v>96085</v>
      </c>
      <c r="O436" s="92" t="s">
        <v>2102</v>
      </c>
      <c r="P436" s="93" t="s">
        <v>1506</v>
      </c>
      <c r="Q436" s="93">
        <v>150</v>
      </c>
      <c r="R436" s="93">
        <f t="shared" si="26"/>
        <v>569484</v>
      </c>
      <c r="S436" s="93">
        <v>181050</v>
      </c>
      <c r="T436" s="93">
        <v>388434</v>
      </c>
      <c r="V436" s="92" t="s">
        <v>2132</v>
      </c>
      <c r="W436" s="93" t="s">
        <v>1515</v>
      </c>
      <c r="X436" s="93">
        <v>967711</v>
      </c>
      <c r="Y436" s="93">
        <f t="shared" si="27"/>
        <v>470324</v>
      </c>
      <c r="Z436" s="93">
        <v>12000</v>
      </c>
      <c r="AA436" s="93">
        <v>458324</v>
      </c>
    </row>
    <row r="437" spans="1:27" ht="15">
      <c r="A437" s="92" t="s">
        <v>2148</v>
      </c>
      <c r="B437" s="93" t="s">
        <v>1520</v>
      </c>
      <c r="C437" s="93">
        <v>93800</v>
      </c>
      <c r="D437" s="93">
        <f t="shared" si="24"/>
        <v>218278</v>
      </c>
      <c r="E437" s="93">
        <v>4140</v>
      </c>
      <c r="F437" s="93">
        <v>214138</v>
      </c>
      <c r="H437" s="92" t="s">
        <v>2242</v>
      </c>
      <c r="I437" s="93" t="s">
        <v>1552</v>
      </c>
      <c r="J437" s="93">
        <v>53100</v>
      </c>
      <c r="K437" s="93">
        <f t="shared" si="25"/>
        <v>128915</v>
      </c>
      <c r="L437" s="93">
        <v>0</v>
      </c>
      <c r="M437" s="93">
        <v>128915</v>
      </c>
      <c r="O437" s="92" t="s">
        <v>2105</v>
      </c>
      <c r="P437" s="93" t="s">
        <v>1507</v>
      </c>
      <c r="Q437" s="93">
        <v>530626</v>
      </c>
      <c r="R437" s="93">
        <f t="shared" si="26"/>
        <v>1278134</v>
      </c>
      <c r="S437" s="93">
        <v>244523</v>
      </c>
      <c r="T437" s="93">
        <v>1033611</v>
      </c>
      <c r="V437" s="92" t="s">
        <v>2136</v>
      </c>
      <c r="W437" s="93" t="s">
        <v>1516</v>
      </c>
      <c r="X437" s="93">
        <v>28500</v>
      </c>
      <c r="Y437" s="93">
        <f t="shared" si="27"/>
        <v>104998</v>
      </c>
      <c r="Z437" s="93">
        <v>0</v>
      </c>
      <c r="AA437" s="93">
        <v>104998</v>
      </c>
    </row>
    <row r="438" spans="1:27" ht="15">
      <c r="A438" s="92" t="s">
        <v>2151</v>
      </c>
      <c r="B438" s="93" t="s">
        <v>1521</v>
      </c>
      <c r="C438" s="93">
        <v>0</v>
      </c>
      <c r="D438" s="93">
        <f t="shared" si="24"/>
        <v>227472</v>
      </c>
      <c r="E438" s="93">
        <v>110050</v>
      </c>
      <c r="F438" s="93">
        <v>117422</v>
      </c>
      <c r="H438" s="92" t="s">
        <v>2245</v>
      </c>
      <c r="I438" s="93" t="s">
        <v>1553</v>
      </c>
      <c r="J438" s="93">
        <v>0</v>
      </c>
      <c r="K438" s="93">
        <f t="shared" si="25"/>
        <v>22737</v>
      </c>
      <c r="L438" s="93">
        <v>0</v>
      </c>
      <c r="M438" s="93">
        <v>22737</v>
      </c>
      <c r="O438" s="92" t="s">
        <v>2108</v>
      </c>
      <c r="P438" s="93" t="s">
        <v>1508</v>
      </c>
      <c r="Q438" s="93">
        <v>461351</v>
      </c>
      <c r="R438" s="93">
        <f t="shared" si="26"/>
        <v>1354165</v>
      </c>
      <c r="S438" s="93">
        <v>84452</v>
      </c>
      <c r="T438" s="93">
        <v>1269713</v>
      </c>
      <c r="V438" s="92" t="s">
        <v>2139</v>
      </c>
      <c r="W438" s="93" t="s">
        <v>1517</v>
      </c>
      <c r="X438" s="93">
        <v>4000</v>
      </c>
      <c r="Y438" s="93">
        <f t="shared" si="27"/>
        <v>85055681</v>
      </c>
      <c r="Z438" s="93">
        <v>0</v>
      </c>
      <c r="AA438" s="93">
        <v>85055681</v>
      </c>
    </row>
    <row r="439" spans="1:27" ht="15">
      <c r="A439" s="92" t="s">
        <v>2154</v>
      </c>
      <c r="B439" s="93" t="s">
        <v>1522</v>
      </c>
      <c r="C439" s="93">
        <v>0</v>
      </c>
      <c r="D439" s="93">
        <f t="shared" si="24"/>
        <v>456422</v>
      </c>
      <c r="E439" s="93">
        <v>74050</v>
      </c>
      <c r="F439" s="93">
        <v>382372</v>
      </c>
      <c r="H439" s="92" t="s">
        <v>2248</v>
      </c>
      <c r="I439" s="93" t="s">
        <v>1554</v>
      </c>
      <c r="J439" s="93">
        <v>19878</v>
      </c>
      <c r="K439" s="93">
        <f t="shared" si="25"/>
        <v>1158594</v>
      </c>
      <c r="L439" s="93">
        <v>17200</v>
      </c>
      <c r="M439" s="93">
        <v>1141394</v>
      </c>
      <c r="O439" s="92" t="s">
        <v>2111</v>
      </c>
      <c r="P439" s="93" t="s">
        <v>1509</v>
      </c>
      <c r="Q439" s="93">
        <v>0</v>
      </c>
      <c r="R439" s="93">
        <f t="shared" si="26"/>
        <v>381262</v>
      </c>
      <c r="S439" s="93">
        <v>0</v>
      </c>
      <c r="T439" s="93">
        <v>381262</v>
      </c>
      <c r="V439" s="92" t="s">
        <v>2142</v>
      </c>
      <c r="W439" s="93" t="s">
        <v>1518</v>
      </c>
      <c r="X439" s="93">
        <v>0</v>
      </c>
      <c r="Y439" s="93">
        <f t="shared" si="27"/>
        <v>28330</v>
      </c>
      <c r="Z439" s="93">
        <v>0</v>
      </c>
      <c r="AA439" s="93">
        <v>28330</v>
      </c>
    </row>
    <row r="440" spans="1:27" ht="15">
      <c r="A440" s="92" t="s">
        <v>2157</v>
      </c>
      <c r="B440" s="93" t="s">
        <v>1523</v>
      </c>
      <c r="C440" s="93">
        <v>201500</v>
      </c>
      <c r="D440" s="93">
        <f t="shared" si="24"/>
        <v>853294</v>
      </c>
      <c r="E440" s="93">
        <v>0</v>
      </c>
      <c r="F440" s="93">
        <v>853294</v>
      </c>
      <c r="H440" s="92" t="s">
        <v>2251</v>
      </c>
      <c r="I440" s="93" t="s">
        <v>1555</v>
      </c>
      <c r="J440" s="93">
        <v>0</v>
      </c>
      <c r="K440" s="93">
        <f t="shared" si="25"/>
        <v>1587793</v>
      </c>
      <c r="L440" s="93">
        <v>0</v>
      </c>
      <c r="M440" s="93">
        <v>1587793</v>
      </c>
      <c r="O440" s="92" t="s">
        <v>2114</v>
      </c>
      <c r="P440" s="93" t="s">
        <v>1510</v>
      </c>
      <c r="Q440" s="93">
        <v>565330</v>
      </c>
      <c r="R440" s="93">
        <f t="shared" si="26"/>
        <v>630205</v>
      </c>
      <c r="S440" s="93">
        <v>10000</v>
      </c>
      <c r="T440" s="93">
        <v>620205</v>
      </c>
      <c r="V440" s="92" t="s">
        <v>2145</v>
      </c>
      <c r="W440" s="93" t="s">
        <v>1519</v>
      </c>
      <c r="X440" s="93">
        <v>0</v>
      </c>
      <c r="Y440" s="93">
        <f t="shared" si="27"/>
        <v>752783</v>
      </c>
      <c r="Z440" s="93">
        <v>0</v>
      </c>
      <c r="AA440" s="93">
        <v>752783</v>
      </c>
    </row>
    <row r="441" spans="1:27" ht="15">
      <c r="A441" s="92" t="s">
        <v>2160</v>
      </c>
      <c r="B441" s="93" t="s">
        <v>1524</v>
      </c>
      <c r="C441" s="93">
        <v>0</v>
      </c>
      <c r="D441" s="93">
        <f t="shared" si="24"/>
        <v>582818</v>
      </c>
      <c r="E441" s="93">
        <v>0</v>
      </c>
      <c r="F441" s="93">
        <v>582818</v>
      </c>
      <c r="H441" s="92" t="s">
        <v>2258</v>
      </c>
      <c r="I441" s="93" t="s">
        <v>1320</v>
      </c>
      <c r="J441" s="93">
        <v>0</v>
      </c>
      <c r="K441" s="93">
        <f t="shared" si="25"/>
        <v>2921981</v>
      </c>
      <c r="L441" s="93">
        <v>0</v>
      </c>
      <c r="M441" s="93">
        <v>2921981</v>
      </c>
      <c r="O441" s="92" t="s">
        <v>2117</v>
      </c>
      <c r="P441" s="93" t="s">
        <v>1511</v>
      </c>
      <c r="Q441" s="93">
        <v>1641249</v>
      </c>
      <c r="R441" s="93">
        <f t="shared" si="26"/>
        <v>797506</v>
      </c>
      <c r="S441" s="93">
        <v>256825</v>
      </c>
      <c r="T441" s="93">
        <v>540681</v>
      </c>
      <c r="V441" s="92" t="s">
        <v>2148</v>
      </c>
      <c r="W441" s="93" t="s">
        <v>1520</v>
      </c>
      <c r="X441" s="93">
        <v>0</v>
      </c>
      <c r="Y441" s="93">
        <f t="shared" si="27"/>
        <v>3764733</v>
      </c>
      <c r="Z441" s="93">
        <v>3539560</v>
      </c>
      <c r="AA441" s="93">
        <v>225173</v>
      </c>
    </row>
    <row r="442" spans="1:27" ht="15">
      <c r="A442" s="92" t="s">
        <v>2166</v>
      </c>
      <c r="B442" s="93" t="s">
        <v>1526</v>
      </c>
      <c r="C442" s="93">
        <v>0</v>
      </c>
      <c r="D442" s="93">
        <f t="shared" si="24"/>
        <v>395666</v>
      </c>
      <c r="E442" s="93">
        <v>155100</v>
      </c>
      <c r="F442" s="93">
        <v>240566</v>
      </c>
      <c r="H442" s="92" t="s">
        <v>2260</v>
      </c>
      <c r="I442" s="93" t="s">
        <v>1556</v>
      </c>
      <c r="J442" s="93">
        <v>0</v>
      </c>
      <c r="K442" s="93">
        <f t="shared" si="25"/>
        <v>55480</v>
      </c>
      <c r="L442" s="93">
        <v>0</v>
      </c>
      <c r="M442" s="93">
        <v>55480</v>
      </c>
      <c r="O442" s="92" t="s">
        <v>2120</v>
      </c>
      <c r="P442" s="93" t="s">
        <v>1512</v>
      </c>
      <c r="Q442" s="93">
        <v>80000</v>
      </c>
      <c r="R442" s="93">
        <f t="shared" si="26"/>
        <v>122709</v>
      </c>
      <c r="S442" s="93">
        <v>55600</v>
      </c>
      <c r="T442" s="93">
        <v>67109</v>
      </c>
      <c r="V442" s="92" t="s">
        <v>2151</v>
      </c>
      <c r="W442" s="93" t="s">
        <v>1521</v>
      </c>
      <c r="X442" s="93">
        <v>0</v>
      </c>
      <c r="Y442" s="93">
        <f t="shared" si="27"/>
        <v>99200</v>
      </c>
      <c r="Z442" s="93">
        <v>0</v>
      </c>
      <c r="AA442" s="93">
        <v>99200</v>
      </c>
    </row>
    <row r="443" spans="1:27" ht="15">
      <c r="A443" s="92" t="s">
        <v>2169</v>
      </c>
      <c r="B443" s="93" t="s">
        <v>1527</v>
      </c>
      <c r="C443" s="93">
        <v>0</v>
      </c>
      <c r="D443" s="93">
        <f t="shared" si="24"/>
        <v>332313</v>
      </c>
      <c r="E443" s="93">
        <v>178100</v>
      </c>
      <c r="F443" s="93">
        <v>154213</v>
      </c>
      <c r="H443" s="92" t="s">
        <v>20</v>
      </c>
      <c r="I443" s="93" t="s">
        <v>1557</v>
      </c>
      <c r="J443" s="93">
        <v>39000</v>
      </c>
      <c r="K443" s="93">
        <f t="shared" si="25"/>
        <v>893107</v>
      </c>
      <c r="L443" s="93">
        <v>1</v>
      </c>
      <c r="M443" s="93">
        <v>893106</v>
      </c>
      <c r="O443" s="92" t="s">
        <v>2123</v>
      </c>
      <c r="P443" s="93" t="s">
        <v>1513</v>
      </c>
      <c r="Q443" s="93">
        <v>2515121</v>
      </c>
      <c r="R443" s="93">
        <f t="shared" si="26"/>
        <v>2553948</v>
      </c>
      <c r="S443" s="93">
        <v>674559</v>
      </c>
      <c r="T443" s="93">
        <v>1879389</v>
      </c>
      <c r="V443" s="92" t="s">
        <v>2154</v>
      </c>
      <c r="W443" s="93" t="s">
        <v>1522</v>
      </c>
      <c r="X443" s="93">
        <v>0</v>
      </c>
      <c r="Y443" s="93">
        <f t="shared" si="27"/>
        <v>774640</v>
      </c>
      <c r="Z443" s="93">
        <v>74400</v>
      </c>
      <c r="AA443" s="93">
        <v>700240</v>
      </c>
    </row>
    <row r="444" spans="1:27" ht="15">
      <c r="A444" s="92" t="s">
        <v>2172</v>
      </c>
      <c r="B444" s="93" t="s">
        <v>1528</v>
      </c>
      <c r="C444" s="93">
        <v>0</v>
      </c>
      <c r="D444" s="93">
        <f t="shared" si="24"/>
        <v>183677</v>
      </c>
      <c r="E444" s="93">
        <v>0</v>
      </c>
      <c r="F444" s="93">
        <v>183677</v>
      </c>
      <c r="H444" s="92" t="s">
        <v>23</v>
      </c>
      <c r="I444" s="93" t="s">
        <v>1558</v>
      </c>
      <c r="J444" s="93">
        <v>0</v>
      </c>
      <c r="K444" s="93">
        <f t="shared" si="25"/>
        <v>28002</v>
      </c>
      <c r="L444" s="93">
        <v>0</v>
      </c>
      <c r="M444" s="93">
        <v>28002</v>
      </c>
      <c r="O444" s="92" t="s">
        <v>2126</v>
      </c>
      <c r="P444" s="93" t="s">
        <v>1647</v>
      </c>
      <c r="Q444" s="93">
        <v>1121750</v>
      </c>
      <c r="R444" s="93">
        <f t="shared" si="26"/>
        <v>630415</v>
      </c>
      <c r="S444" s="93">
        <v>184515</v>
      </c>
      <c r="T444" s="93">
        <v>445900</v>
      </c>
      <c r="V444" s="92" t="s">
        <v>2157</v>
      </c>
      <c r="W444" s="93" t="s">
        <v>1523</v>
      </c>
      <c r="X444" s="93">
        <v>4240426</v>
      </c>
      <c r="Y444" s="93">
        <f t="shared" si="27"/>
        <v>13773642</v>
      </c>
      <c r="Z444" s="93">
        <v>0</v>
      </c>
      <c r="AA444" s="93">
        <v>13773642</v>
      </c>
    </row>
    <row r="445" spans="1:27" ht="15">
      <c r="A445" s="92" t="s">
        <v>2175</v>
      </c>
      <c r="B445" s="93" t="s">
        <v>1529</v>
      </c>
      <c r="C445" s="93">
        <v>0</v>
      </c>
      <c r="D445" s="93">
        <f t="shared" si="24"/>
        <v>3131497</v>
      </c>
      <c r="E445" s="93">
        <v>493701</v>
      </c>
      <c r="F445" s="93">
        <v>2637796</v>
      </c>
      <c r="H445" s="92" t="s">
        <v>29</v>
      </c>
      <c r="I445" s="93" t="s">
        <v>1268</v>
      </c>
      <c r="J445" s="93">
        <v>361504</v>
      </c>
      <c r="K445" s="93">
        <f t="shared" si="25"/>
        <v>277374</v>
      </c>
      <c r="L445" s="93">
        <v>0</v>
      </c>
      <c r="M445" s="93">
        <v>277374</v>
      </c>
      <c r="O445" s="92" t="s">
        <v>2132</v>
      </c>
      <c r="P445" s="93" t="s">
        <v>1515</v>
      </c>
      <c r="Q445" s="93">
        <v>1138599</v>
      </c>
      <c r="R445" s="93">
        <f t="shared" si="26"/>
        <v>1294258</v>
      </c>
      <c r="S445" s="93">
        <v>172553</v>
      </c>
      <c r="T445" s="93">
        <v>1121705</v>
      </c>
      <c r="V445" s="92" t="s">
        <v>2160</v>
      </c>
      <c r="W445" s="93" t="s">
        <v>1524</v>
      </c>
      <c r="X445" s="93">
        <v>0</v>
      </c>
      <c r="Y445" s="93">
        <f t="shared" si="27"/>
        <v>132494</v>
      </c>
      <c r="Z445" s="93">
        <v>0</v>
      </c>
      <c r="AA445" s="93">
        <v>132494</v>
      </c>
    </row>
    <row r="446" spans="1:27" ht="15">
      <c r="A446" s="92" t="s">
        <v>2178</v>
      </c>
      <c r="B446" s="93" t="s">
        <v>1530</v>
      </c>
      <c r="C446" s="93">
        <v>290450</v>
      </c>
      <c r="D446" s="93">
        <f t="shared" si="24"/>
        <v>673164</v>
      </c>
      <c r="E446" s="93">
        <v>182300</v>
      </c>
      <c r="F446" s="93">
        <v>490864</v>
      </c>
      <c r="H446" s="92" t="s">
        <v>32</v>
      </c>
      <c r="I446" s="93" t="s">
        <v>1393</v>
      </c>
      <c r="J446" s="93">
        <v>0</v>
      </c>
      <c r="K446" s="93">
        <f t="shared" si="25"/>
        <v>25300</v>
      </c>
      <c r="L446" s="93">
        <v>0</v>
      </c>
      <c r="M446" s="93">
        <v>25300</v>
      </c>
      <c r="O446" s="92" t="s">
        <v>2136</v>
      </c>
      <c r="P446" s="93" t="s">
        <v>1516</v>
      </c>
      <c r="Q446" s="93">
        <v>0</v>
      </c>
      <c r="R446" s="93">
        <f t="shared" si="26"/>
        <v>653471</v>
      </c>
      <c r="S446" s="93">
        <v>263750</v>
      </c>
      <c r="T446" s="93">
        <v>389721</v>
      </c>
      <c r="V446" s="92" t="s">
        <v>2166</v>
      </c>
      <c r="W446" s="93" t="s">
        <v>1526</v>
      </c>
      <c r="X446" s="93">
        <v>5500</v>
      </c>
      <c r="Y446" s="93">
        <f t="shared" si="27"/>
        <v>284165</v>
      </c>
      <c r="Z446" s="93">
        <v>500</v>
      </c>
      <c r="AA446" s="93">
        <v>283665</v>
      </c>
    </row>
    <row r="447" spans="1:27" ht="15">
      <c r="A447" s="92" t="s">
        <v>2181</v>
      </c>
      <c r="B447" s="93" t="s">
        <v>1531</v>
      </c>
      <c r="C447" s="93">
        <v>2608056</v>
      </c>
      <c r="D447" s="93">
        <f t="shared" si="24"/>
        <v>109392</v>
      </c>
      <c r="E447" s="93">
        <v>1300</v>
      </c>
      <c r="F447" s="93">
        <v>108092</v>
      </c>
      <c r="H447" s="92" t="s">
        <v>35</v>
      </c>
      <c r="I447" s="93" t="s">
        <v>1559</v>
      </c>
      <c r="J447" s="93">
        <v>6600</v>
      </c>
      <c r="K447" s="93">
        <f t="shared" si="25"/>
        <v>16860</v>
      </c>
      <c r="L447" s="93">
        <v>0</v>
      </c>
      <c r="M447" s="93">
        <v>16860</v>
      </c>
      <c r="O447" s="92" t="s">
        <v>2139</v>
      </c>
      <c r="P447" s="93" t="s">
        <v>1517</v>
      </c>
      <c r="Q447" s="93">
        <v>1154986</v>
      </c>
      <c r="R447" s="93">
        <f t="shared" si="26"/>
        <v>5120835</v>
      </c>
      <c r="S447" s="93">
        <v>1639100</v>
      </c>
      <c r="T447" s="93">
        <v>3481735</v>
      </c>
      <c r="V447" s="92" t="s">
        <v>2169</v>
      </c>
      <c r="W447" s="93" t="s">
        <v>1527</v>
      </c>
      <c r="X447" s="93">
        <v>0</v>
      </c>
      <c r="Y447" s="93">
        <f t="shared" si="27"/>
        <v>3731130</v>
      </c>
      <c r="Z447" s="93">
        <v>0</v>
      </c>
      <c r="AA447" s="93">
        <v>3731130</v>
      </c>
    </row>
    <row r="448" spans="1:27" ht="15">
      <c r="A448" s="92" t="s">
        <v>2185</v>
      </c>
      <c r="B448" s="93" t="s">
        <v>1542</v>
      </c>
      <c r="C448" s="93">
        <v>0</v>
      </c>
      <c r="D448" s="93">
        <f t="shared" si="24"/>
        <v>19100</v>
      </c>
      <c r="E448" s="93">
        <v>0</v>
      </c>
      <c r="F448" s="93">
        <v>19100</v>
      </c>
      <c r="H448" s="92" t="s">
        <v>37</v>
      </c>
      <c r="I448" s="93" t="s">
        <v>1560</v>
      </c>
      <c r="J448" s="93">
        <v>0</v>
      </c>
      <c r="K448" s="93">
        <f t="shared" si="25"/>
        <v>325495</v>
      </c>
      <c r="L448" s="93">
        <v>0</v>
      </c>
      <c r="M448" s="93">
        <v>325495</v>
      </c>
      <c r="O448" s="92" t="s">
        <v>2142</v>
      </c>
      <c r="P448" s="93" t="s">
        <v>1518</v>
      </c>
      <c r="Q448" s="93">
        <v>120000</v>
      </c>
      <c r="R448" s="93">
        <f t="shared" si="26"/>
        <v>268756</v>
      </c>
      <c r="S448" s="93">
        <v>21850</v>
      </c>
      <c r="T448" s="93">
        <v>246906</v>
      </c>
      <c r="V448" s="92" t="s">
        <v>2172</v>
      </c>
      <c r="W448" s="93" t="s">
        <v>1528</v>
      </c>
      <c r="X448" s="93">
        <v>7500</v>
      </c>
      <c r="Y448" s="93">
        <f t="shared" si="27"/>
        <v>243311</v>
      </c>
      <c r="Z448" s="93">
        <v>0</v>
      </c>
      <c r="AA448" s="93">
        <v>243311</v>
      </c>
    </row>
    <row r="449" spans="1:27" ht="15">
      <c r="A449" s="92" t="s">
        <v>2188</v>
      </c>
      <c r="B449" s="93" t="s">
        <v>1532</v>
      </c>
      <c r="C449" s="93">
        <v>0</v>
      </c>
      <c r="D449" s="93">
        <f t="shared" si="24"/>
        <v>25340</v>
      </c>
      <c r="E449" s="93">
        <v>0</v>
      </c>
      <c r="F449" s="93">
        <v>25340</v>
      </c>
      <c r="H449" s="92" t="s">
        <v>40</v>
      </c>
      <c r="I449" s="93" t="s">
        <v>1561</v>
      </c>
      <c r="J449" s="93">
        <v>1773</v>
      </c>
      <c r="K449" s="93">
        <f t="shared" si="25"/>
        <v>5000</v>
      </c>
      <c r="L449" s="93">
        <v>0</v>
      </c>
      <c r="M449" s="93">
        <v>5000</v>
      </c>
      <c r="O449" s="92" t="s">
        <v>2145</v>
      </c>
      <c r="P449" s="93" t="s">
        <v>1519</v>
      </c>
      <c r="Q449" s="93">
        <v>0</v>
      </c>
      <c r="R449" s="93">
        <f t="shared" si="26"/>
        <v>1331110</v>
      </c>
      <c r="S449" s="93">
        <v>157002</v>
      </c>
      <c r="T449" s="93">
        <v>1174108</v>
      </c>
      <c r="V449" s="92" t="s">
        <v>2175</v>
      </c>
      <c r="W449" s="93" t="s">
        <v>1529</v>
      </c>
      <c r="X449" s="93">
        <v>1000</v>
      </c>
      <c r="Y449" s="93">
        <f t="shared" si="27"/>
        <v>17220021</v>
      </c>
      <c r="Z449" s="93">
        <v>13000</v>
      </c>
      <c r="AA449" s="93">
        <v>17207021</v>
      </c>
    </row>
    <row r="450" spans="1:27" ht="15">
      <c r="A450" s="92" t="s">
        <v>2191</v>
      </c>
      <c r="B450" s="93" t="s">
        <v>1533</v>
      </c>
      <c r="C450" s="93">
        <v>0</v>
      </c>
      <c r="D450" s="93">
        <f t="shared" si="24"/>
        <v>81040</v>
      </c>
      <c r="E450" s="93">
        <v>0</v>
      </c>
      <c r="F450" s="93">
        <v>81040</v>
      </c>
      <c r="H450" s="92" t="s">
        <v>43</v>
      </c>
      <c r="I450" s="93" t="s">
        <v>1562</v>
      </c>
      <c r="J450" s="93">
        <v>0</v>
      </c>
      <c r="K450" s="93">
        <f t="shared" si="25"/>
        <v>268904</v>
      </c>
      <c r="L450" s="93">
        <v>0</v>
      </c>
      <c r="M450" s="93">
        <v>268904</v>
      </c>
      <c r="O450" s="92" t="s">
        <v>2148</v>
      </c>
      <c r="P450" s="93" t="s">
        <v>1520</v>
      </c>
      <c r="Q450" s="93">
        <v>201800</v>
      </c>
      <c r="R450" s="93">
        <f t="shared" si="26"/>
        <v>795187</v>
      </c>
      <c r="S450" s="93">
        <v>188090</v>
      </c>
      <c r="T450" s="93">
        <v>607097</v>
      </c>
      <c r="V450" s="92" t="s">
        <v>2178</v>
      </c>
      <c r="W450" s="93" t="s">
        <v>1530</v>
      </c>
      <c r="X450" s="93">
        <v>26980</v>
      </c>
      <c r="Y450" s="93">
        <f t="shared" si="27"/>
        <v>402415</v>
      </c>
      <c r="Z450" s="93">
        <v>20000</v>
      </c>
      <c r="AA450" s="93">
        <v>382415</v>
      </c>
    </row>
    <row r="451" spans="1:27" ht="15">
      <c r="A451" s="92" t="s">
        <v>2194</v>
      </c>
      <c r="B451" s="93" t="s">
        <v>1534</v>
      </c>
      <c r="C451" s="93">
        <v>0</v>
      </c>
      <c r="D451" s="93">
        <f t="shared" si="24"/>
        <v>17558</v>
      </c>
      <c r="E451" s="93">
        <v>5000</v>
      </c>
      <c r="F451" s="93">
        <v>12558</v>
      </c>
      <c r="H451" s="92" t="s">
        <v>46</v>
      </c>
      <c r="I451" s="93" t="s">
        <v>1563</v>
      </c>
      <c r="J451" s="93">
        <v>0</v>
      </c>
      <c r="K451" s="93">
        <f t="shared" si="25"/>
        <v>51000</v>
      </c>
      <c r="L451" s="93">
        <v>0</v>
      </c>
      <c r="M451" s="93">
        <v>51000</v>
      </c>
      <c r="O451" s="92" t="s">
        <v>2151</v>
      </c>
      <c r="P451" s="93" t="s">
        <v>1521</v>
      </c>
      <c r="Q451" s="93">
        <v>0</v>
      </c>
      <c r="R451" s="93">
        <f t="shared" si="26"/>
        <v>618370</v>
      </c>
      <c r="S451" s="93">
        <v>110050</v>
      </c>
      <c r="T451" s="93">
        <v>508320</v>
      </c>
      <c r="V451" s="92" t="s">
        <v>2181</v>
      </c>
      <c r="W451" s="93" t="s">
        <v>1531</v>
      </c>
      <c r="X451" s="93">
        <v>0</v>
      </c>
      <c r="Y451" s="93">
        <f t="shared" si="27"/>
        <v>377326</v>
      </c>
      <c r="Z451" s="93">
        <v>0</v>
      </c>
      <c r="AA451" s="93">
        <v>377326</v>
      </c>
    </row>
    <row r="452" spans="1:27" ht="15">
      <c r="A452" s="92" t="s">
        <v>2200</v>
      </c>
      <c r="B452" s="93" t="s">
        <v>1536</v>
      </c>
      <c r="C452" s="93">
        <v>111000</v>
      </c>
      <c r="D452" s="93">
        <f aca="true" t="shared" si="28" ref="D452:D515">E452+F452</f>
        <v>15000</v>
      </c>
      <c r="E452" s="93">
        <v>0</v>
      </c>
      <c r="F452" s="93">
        <v>15000</v>
      </c>
      <c r="H452" s="92" t="s">
        <v>48</v>
      </c>
      <c r="I452" s="93" t="s">
        <v>1564</v>
      </c>
      <c r="J452" s="93">
        <v>50001</v>
      </c>
      <c r="K452" s="93">
        <f aca="true" t="shared" si="29" ref="K452:K511">L452+M452</f>
        <v>968435</v>
      </c>
      <c r="L452" s="93">
        <v>0</v>
      </c>
      <c r="M452" s="93">
        <v>968435</v>
      </c>
      <c r="O452" s="92" t="s">
        <v>2154</v>
      </c>
      <c r="P452" s="93" t="s">
        <v>1522</v>
      </c>
      <c r="Q452" s="93">
        <v>232100</v>
      </c>
      <c r="R452" s="93">
        <f aca="true" t="shared" si="30" ref="R452:R515">S452+T452</f>
        <v>2459919</v>
      </c>
      <c r="S452" s="93">
        <v>575130</v>
      </c>
      <c r="T452" s="93">
        <v>1884789</v>
      </c>
      <c r="V452" s="92" t="s">
        <v>2185</v>
      </c>
      <c r="W452" s="93" t="s">
        <v>1542</v>
      </c>
      <c r="X452" s="93">
        <v>23000</v>
      </c>
      <c r="Y452" s="93">
        <f aca="true" t="shared" si="31" ref="Y452:Y515">Z452+AA452</f>
        <v>202401</v>
      </c>
      <c r="Z452" s="93">
        <v>0</v>
      </c>
      <c r="AA452" s="93">
        <v>202401</v>
      </c>
    </row>
    <row r="453" spans="1:27" ht="15">
      <c r="A453" s="92" t="s">
        <v>2203</v>
      </c>
      <c r="B453" s="93" t="s">
        <v>1648</v>
      </c>
      <c r="C453" s="93">
        <v>0</v>
      </c>
      <c r="D453" s="93">
        <f t="shared" si="28"/>
        <v>3900</v>
      </c>
      <c r="E453" s="93">
        <v>0</v>
      </c>
      <c r="F453" s="93">
        <v>3900</v>
      </c>
      <c r="H453" s="92" t="s">
        <v>58</v>
      </c>
      <c r="I453" s="93" t="s">
        <v>2</v>
      </c>
      <c r="J453" s="93">
        <v>1895</v>
      </c>
      <c r="K453" s="93">
        <f t="shared" si="29"/>
        <v>300</v>
      </c>
      <c r="L453" s="93">
        <v>0</v>
      </c>
      <c r="M453" s="93">
        <v>300</v>
      </c>
      <c r="O453" s="92" t="s">
        <v>2157</v>
      </c>
      <c r="P453" s="93" t="s">
        <v>1523</v>
      </c>
      <c r="Q453" s="93">
        <v>1121500</v>
      </c>
      <c r="R453" s="93">
        <f t="shared" si="30"/>
        <v>3715945</v>
      </c>
      <c r="S453" s="93">
        <v>210250</v>
      </c>
      <c r="T453" s="93">
        <v>3505695</v>
      </c>
      <c r="V453" s="92" t="s">
        <v>2188</v>
      </c>
      <c r="W453" s="93" t="s">
        <v>1532</v>
      </c>
      <c r="X453" s="93">
        <v>239925</v>
      </c>
      <c r="Y453" s="93">
        <f t="shared" si="31"/>
        <v>27795</v>
      </c>
      <c r="Z453" s="93">
        <v>0</v>
      </c>
      <c r="AA453" s="93">
        <v>27795</v>
      </c>
    </row>
    <row r="454" spans="1:27" ht="15">
      <c r="A454" s="92" t="s">
        <v>2206</v>
      </c>
      <c r="B454" s="93" t="s">
        <v>1543</v>
      </c>
      <c r="C454" s="93">
        <v>0</v>
      </c>
      <c r="D454" s="93">
        <f t="shared" si="28"/>
        <v>97095</v>
      </c>
      <c r="E454" s="93">
        <v>1200</v>
      </c>
      <c r="F454" s="93">
        <v>95895</v>
      </c>
      <c r="H454" s="92" t="s">
        <v>61</v>
      </c>
      <c r="I454" s="93" t="s">
        <v>1567</v>
      </c>
      <c r="J454" s="93">
        <v>0</v>
      </c>
      <c r="K454" s="93">
        <f t="shared" si="29"/>
        <v>30000</v>
      </c>
      <c r="L454" s="93">
        <v>0</v>
      </c>
      <c r="M454" s="93">
        <v>30000</v>
      </c>
      <c r="O454" s="92" t="s">
        <v>2160</v>
      </c>
      <c r="P454" s="93" t="s">
        <v>1524</v>
      </c>
      <c r="Q454" s="93">
        <v>0</v>
      </c>
      <c r="R454" s="93">
        <f t="shared" si="30"/>
        <v>1261654</v>
      </c>
      <c r="S454" s="93">
        <v>113500</v>
      </c>
      <c r="T454" s="93">
        <v>1148154</v>
      </c>
      <c r="V454" s="92" t="s">
        <v>2191</v>
      </c>
      <c r="W454" s="93" t="s">
        <v>1533</v>
      </c>
      <c r="X454" s="93">
        <v>0</v>
      </c>
      <c r="Y454" s="93">
        <f t="shared" si="31"/>
        <v>11350</v>
      </c>
      <c r="Z454" s="93">
        <v>0</v>
      </c>
      <c r="AA454" s="93">
        <v>11350</v>
      </c>
    </row>
    <row r="455" spans="1:27" ht="15">
      <c r="A455" s="92" t="s">
        <v>2209</v>
      </c>
      <c r="B455" s="93" t="s">
        <v>1544</v>
      </c>
      <c r="C455" s="93">
        <v>0</v>
      </c>
      <c r="D455" s="93">
        <f t="shared" si="28"/>
        <v>62729</v>
      </c>
      <c r="E455" s="93">
        <v>0</v>
      </c>
      <c r="F455" s="93">
        <v>62729</v>
      </c>
      <c r="H455" s="92" t="s">
        <v>64</v>
      </c>
      <c r="I455" s="93" t="s">
        <v>1568</v>
      </c>
      <c r="J455" s="93">
        <v>0</v>
      </c>
      <c r="K455" s="93">
        <f t="shared" si="29"/>
        <v>15530</v>
      </c>
      <c r="L455" s="93">
        <v>0</v>
      </c>
      <c r="M455" s="93">
        <v>15530</v>
      </c>
      <c r="O455" s="92" t="s">
        <v>2163</v>
      </c>
      <c r="P455" s="93" t="s">
        <v>1525</v>
      </c>
      <c r="Q455" s="93">
        <v>0</v>
      </c>
      <c r="R455" s="93">
        <f t="shared" si="30"/>
        <v>50132</v>
      </c>
      <c r="S455" s="93">
        <v>0</v>
      </c>
      <c r="T455" s="93">
        <v>50132</v>
      </c>
      <c r="V455" s="92" t="s">
        <v>2194</v>
      </c>
      <c r="W455" s="93" t="s">
        <v>1534</v>
      </c>
      <c r="X455" s="93">
        <v>275900</v>
      </c>
      <c r="Y455" s="93">
        <f t="shared" si="31"/>
        <v>33500</v>
      </c>
      <c r="Z455" s="93">
        <v>0</v>
      </c>
      <c r="AA455" s="93">
        <v>33500</v>
      </c>
    </row>
    <row r="456" spans="1:27" ht="15">
      <c r="A456" s="92" t="s">
        <v>2212</v>
      </c>
      <c r="B456" s="93" t="s">
        <v>1545</v>
      </c>
      <c r="C456" s="93">
        <v>381000</v>
      </c>
      <c r="D456" s="93">
        <f t="shared" si="28"/>
        <v>92416</v>
      </c>
      <c r="E456" s="93">
        <v>0</v>
      </c>
      <c r="F456" s="93">
        <v>92416</v>
      </c>
      <c r="H456" s="92" t="s">
        <v>70</v>
      </c>
      <c r="I456" s="93" t="s">
        <v>1570</v>
      </c>
      <c r="J456" s="93">
        <v>0</v>
      </c>
      <c r="K456" s="93">
        <f t="shared" si="29"/>
        <v>32451</v>
      </c>
      <c r="L456" s="93">
        <v>0</v>
      </c>
      <c r="M456" s="93">
        <v>32451</v>
      </c>
      <c r="O456" s="92" t="s">
        <v>2166</v>
      </c>
      <c r="P456" s="93" t="s">
        <v>1526</v>
      </c>
      <c r="Q456" s="93">
        <v>6500</v>
      </c>
      <c r="R456" s="93">
        <f t="shared" si="30"/>
        <v>990318</v>
      </c>
      <c r="S456" s="93">
        <v>268150</v>
      </c>
      <c r="T456" s="93">
        <v>722168</v>
      </c>
      <c r="V456" s="92" t="s">
        <v>2197</v>
      </c>
      <c r="W456" s="93" t="s">
        <v>1535</v>
      </c>
      <c r="X456" s="93">
        <v>73080</v>
      </c>
      <c r="Y456" s="93">
        <f t="shared" si="31"/>
        <v>230520</v>
      </c>
      <c r="Z456" s="93">
        <v>0</v>
      </c>
      <c r="AA456" s="93">
        <v>230520</v>
      </c>
    </row>
    <row r="457" spans="1:27" ht="15">
      <c r="A457" s="92" t="s">
        <v>2215</v>
      </c>
      <c r="B457" s="93" t="s">
        <v>1546</v>
      </c>
      <c r="C457" s="93">
        <v>70000</v>
      </c>
      <c r="D457" s="93">
        <f t="shared" si="28"/>
        <v>23832</v>
      </c>
      <c r="E457" s="93">
        <v>0</v>
      </c>
      <c r="F457" s="93">
        <v>23832</v>
      </c>
      <c r="H457" s="92" t="s">
        <v>73</v>
      </c>
      <c r="I457" s="93" t="s">
        <v>1571</v>
      </c>
      <c r="J457" s="93">
        <v>0</v>
      </c>
      <c r="K457" s="93">
        <f t="shared" si="29"/>
        <v>115000</v>
      </c>
      <c r="L457" s="93">
        <v>0</v>
      </c>
      <c r="M457" s="93">
        <v>115000</v>
      </c>
      <c r="O457" s="92" t="s">
        <v>2169</v>
      </c>
      <c r="P457" s="93" t="s">
        <v>1527</v>
      </c>
      <c r="Q457" s="93">
        <v>0</v>
      </c>
      <c r="R457" s="93">
        <f t="shared" si="30"/>
        <v>568714</v>
      </c>
      <c r="S457" s="93">
        <v>189100</v>
      </c>
      <c r="T457" s="93">
        <v>379614</v>
      </c>
      <c r="V457" s="92" t="s">
        <v>2200</v>
      </c>
      <c r="W457" s="93" t="s">
        <v>1536</v>
      </c>
      <c r="X457" s="93">
        <v>97000</v>
      </c>
      <c r="Y457" s="93">
        <f t="shared" si="31"/>
        <v>5364649</v>
      </c>
      <c r="Z457" s="93">
        <v>0</v>
      </c>
      <c r="AA457" s="93">
        <v>5364649</v>
      </c>
    </row>
    <row r="458" spans="1:27" ht="15">
      <c r="A458" s="92" t="s">
        <v>2223</v>
      </c>
      <c r="B458" s="93" t="s">
        <v>1391</v>
      </c>
      <c r="C458" s="93">
        <v>0</v>
      </c>
      <c r="D458" s="93">
        <f t="shared" si="28"/>
        <v>12615</v>
      </c>
      <c r="E458" s="93">
        <v>0</v>
      </c>
      <c r="F458" s="93">
        <v>12615</v>
      </c>
      <c r="H458" s="92" t="s">
        <v>76</v>
      </c>
      <c r="I458" s="93" t="s">
        <v>1572</v>
      </c>
      <c r="J458" s="93">
        <v>0</v>
      </c>
      <c r="K458" s="93">
        <f t="shared" si="29"/>
        <v>30575</v>
      </c>
      <c r="L458" s="93">
        <v>0</v>
      </c>
      <c r="M458" s="93">
        <v>30575</v>
      </c>
      <c r="O458" s="92" t="s">
        <v>2172</v>
      </c>
      <c r="P458" s="93" t="s">
        <v>1528</v>
      </c>
      <c r="Q458" s="93">
        <v>0</v>
      </c>
      <c r="R458" s="93">
        <f t="shared" si="30"/>
        <v>405257</v>
      </c>
      <c r="S458" s="93">
        <v>0</v>
      </c>
      <c r="T458" s="93">
        <v>405257</v>
      </c>
      <c r="V458" s="92" t="s">
        <v>2206</v>
      </c>
      <c r="W458" s="93" t="s">
        <v>1543</v>
      </c>
      <c r="X458" s="93">
        <v>29000</v>
      </c>
      <c r="Y458" s="93">
        <f t="shared" si="31"/>
        <v>218265</v>
      </c>
      <c r="Z458" s="93">
        <v>1700</v>
      </c>
      <c r="AA458" s="93">
        <v>216565</v>
      </c>
    </row>
    <row r="459" spans="1:27" ht="15">
      <c r="A459" s="92" t="s">
        <v>2226</v>
      </c>
      <c r="B459" s="93" t="s">
        <v>1547</v>
      </c>
      <c r="C459" s="93">
        <v>4250</v>
      </c>
      <c r="D459" s="93">
        <f t="shared" si="28"/>
        <v>39665</v>
      </c>
      <c r="E459" s="93">
        <v>0</v>
      </c>
      <c r="F459" s="93">
        <v>39665</v>
      </c>
      <c r="H459" s="92" t="s">
        <v>79</v>
      </c>
      <c r="I459" s="93" t="s">
        <v>1573</v>
      </c>
      <c r="J459" s="93">
        <v>0</v>
      </c>
      <c r="K459" s="93">
        <f t="shared" si="29"/>
        <v>414423</v>
      </c>
      <c r="L459" s="93">
        <v>0</v>
      </c>
      <c r="M459" s="93">
        <v>414423</v>
      </c>
      <c r="O459" s="92" t="s">
        <v>2175</v>
      </c>
      <c r="P459" s="93" t="s">
        <v>1529</v>
      </c>
      <c r="Q459" s="93">
        <v>487402</v>
      </c>
      <c r="R459" s="93">
        <f t="shared" si="30"/>
        <v>7206833</v>
      </c>
      <c r="S459" s="93">
        <v>1553488</v>
      </c>
      <c r="T459" s="93">
        <v>5653345</v>
      </c>
      <c r="V459" s="92" t="s">
        <v>2209</v>
      </c>
      <c r="W459" s="93" t="s">
        <v>1544</v>
      </c>
      <c r="X459" s="93">
        <v>50821</v>
      </c>
      <c r="Y459" s="93">
        <f t="shared" si="31"/>
        <v>15124991</v>
      </c>
      <c r="Z459" s="93">
        <v>32000</v>
      </c>
      <c r="AA459" s="93">
        <v>15092991</v>
      </c>
    </row>
    <row r="460" spans="1:27" ht="15">
      <c r="A460" s="92" t="s">
        <v>2229</v>
      </c>
      <c r="B460" s="93" t="s">
        <v>1548</v>
      </c>
      <c r="C460" s="93">
        <v>32354</v>
      </c>
      <c r="D460" s="93">
        <f t="shared" si="28"/>
        <v>40810</v>
      </c>
      <c r="E460" s="93">
        <v>0</v>
      </c>
      <c r="F460" s="93">
        <v>40810</v>
      </c>
      <c r="H460" s="92" t="s">
        <v>82</v>
      </c>
      <c r="I460" s="93" t="s">
        <v>1574</v>
      </c>
      <c r="J460" s="93">
        <v>19700</v>
      </c>
      <c r="K460" s="93">
        <f t="shared" si="29"/>
        <v>112800</v>
      </c>
      <c r="L460" s="93">
        <v>0</v>
      </c>
      <c r="M460" s="93">
        <v>112800</v>
      </c>
      <c r="O460" s="92" t="s">
        <v>2178</v>
      </c>
      <c r="P460" s="93" t="s">
        <v>1530</v>
      </c>
      <c r="Q460" s="93">
        <v>651340</v>
      </c>
      <c r="R460" s="93">
        <f t="shared" si="30"/>
        <v>2155690</v>
      </c>
      <c r="S460" s="93">
        <v>409825</v>
      </c>
      <c r="T460" s="93">
        <v>1745865</v>
      </c>
      <c r="V460" s="92" t="s">
        <v>2212</v>
      </c>
      <c r="W460" s="93" t="s">
        <v>1545</v>
      </c>
      <c r="X460" s="93">
        <v>155940</v>
      </c>
      <c r="Y460" s="93">
        <f t="shared" si="31"/>
        <v>293918</v>
      </c>
      <c r="Z460" s="93">
        <v>0</v>
      </c>
      <c r="AA460" s="93">
        <v>293918</v>
      </c>
    </row>
    <row r="461" spans="1:27" ht="15">
      <c r="A461" s="92" t="s">
        <v>2232</v>
      </c>
      <c r="B461" s="93" t="s">
        <v>1549</v>
      </c>
      <c r="C461" s="93">
        <v>0</v>
      </c>
      <c r="D461" s="93">
        <f t="shared" si="28"/>
        <v>135538</v>
      </c>
      <c r="E461" s="93">
        <v>20950</v>
      </c>
      <c r="F461" s="93">
        <v>114588</v>
      </c>
      <c r="H461" s="92" t="s">
        <v>85</v>
      </c>
      <c r="I461" s="93" t="s">
        <v>1575</v>
      </c>
      <c r="J461" s="93">
        <v>0</v>
      </c>
      <c r="K461" s="93">
        <f t="shared" si="29"/>
        <v>103701</v>
      </c>
      <c r="L461" s="93">
        <v>0</v>
      </c>
      <c r="M461" s="93">
        <v>103701</v>
      </c>
      <c r="O461" s="92" t="s">
        <v>2181</v>
      </c>
      <c r="P461" s="93" t="s">
        <v>1531</v>
      </c>
      <c r="Q461" s="93">
        <v>6444083</v>
      </c>
      <c r="R461" s="93">
        <f t="shared" si="30"/>
        <v>377627</v>
      </c>
      <c r="S461" s="93">
        <v>58400</v>
      </c>
      <c r="T461" s="93">
        <v>319227</v>
      </c>
      <c r="V461" s="92" t="s">
        <v>2215</v>
      </c>
      <c r="W461" s="93" t="s">
        <v>1546</v>
      </c>
      <c r="X461" s="93">
        <v>41000</v>
      </c>
      <c r="Y461" s="93">
        <f t="shared" si="31"/>
        <v>29500</v>
      </c>
      <c r="Z461" s="93">
        <v>0</v>
      </c>
      <c r="AA461" s="93">
        <v>29500</v>
      </c>
    </row>
    <row r="462" spans="1:27" ht="15">
      <c r="A462" s="92" t="s">
        <v>2236</v>
      </c>
      <c r="B462" s="93" t="s">
        <v>1550</v>
      </c>
      <c r="C462" s="93">
        <v>0</v>
      </c>
      <c r="D462" s="93">
        <f t="shared" si="28"/>
        <v>236159</v>
      </c>
      <c r="E462" s="93">
        <v>0</v>
      </c>
      <c r="F462" s="93">
        <v>236159</v>
      </c>
      <c r="H462" s="92" t="s">
        <v>88</v>
      </c>
      <c r="I462" s="93" t="s">
        <v>1576</v>
      </c>
      <c r="J462" s="93">
        <v>0</v>
      </c>
      <c r="K462" s="93">
        <f t="shared" si="29"/>
        <v>23861</v>
      </c>
      <c r="L462" s="93">
        <v>0</v>
      </c>
      <c r="M462" s="93">
        <v>23861</v>
      </c>
      <c r="O462" s="92" t="s">
        <v>2185</v>
      </c>
      <c r="P462" s="93" t="s">
        <v>1542</v>
      </c>
      <c r="Q462" s="93">
        <v>0</v>
      </c>
      <c r="R462" s="93">
        <f t="shared" si="30"/>
        <v>49100</v>
      </c>
      <c r="S462" s="93">
        <v>0</v>
      </c>
      <c r="T462" s="93">
        <v>49100</v>
      </c>
      <c r="V462" s="92" t="s">
        <v>2223</v>
      </c>
      <c r="W462" s="93" t="s">
        <v>1391</v>
      </c>
      <c r="X462" s="93">
        <v>0</v>
      </c>
      <c r="Y462" s="93">
        <f t="shared" si="31"/>
        <v>357997</v>
      </c>
      <c r="Z462" s="93">
        <v>0</v>
      </c>
      <c r="AA462" s="93">
        <v>357997</v>
      </c>
    </row>
    <row r="463" spans="1:27" ht="15">
      <c r="A463" s="92" t="s">
        <v>2239</v>
      </c>
      <c r="B463" s="93" t="s">
        <v>1551</v>
      </c>
      <c r="C463" s="93">
        <v>0</v>
      </c>
      <c r="D463" s="93">
        <f t="shared" si="28"/>
        <v>1189307</v>
      </c>
      <c r="E463" s="93">
        <v>368450</v>
      </c>
      <c r="F463" s="93">
        <v>820857</v>
      </c>
      <c r="H463" s="92" t="s">
        <v>91</v>
      </c>
      <c r="I463" s="93" t="s">
        <v>1577</v>
      </c>
      <c r="J463" s="93">
        <v>55000</v>
      </c>
      <c r="K463" s="93">
        <f t="shared" si="29"/>
        <v>0</v>
      </c>
      <c r="L463" s="93">
        <v>0</v>
      </c>
      <c r="M463" s="93">
        <v>0</v>
      </c>
      <c r="O463" s="92" t="s">
        <v>2188</v>
      </c>
      <c r="P463" s="93" t="s">
        <v>1532</v>
      </c>
      <c r="Q463" s="93">
        <v>0</v>
      </c>
      <c r="R463" s="93">
        <f t="shared" si="30"/>
        <v>35690</v>
      </c>
      <c r="S463" s="93">
        <v>0</v>
      </c>
      <c r="T463" s="93">
        <v>35690</v>
      </c>
      <c r="V463" s="92" t="s">
        <v>2226</v>
      </c>
      <c r="W463" s="93" t="s">
        <v>1547</v>
      </c>
      <c r="X463" s="93">
        <v>0</v>
      </c>
      <c r="Y463" s="93">
        <f t="shared" si="31"/>
        <v>177931</v>
      </c>
      <c r="Z463" s="93">
        <v>0</v>
      </c>
      <c r="AA463" s="93">
        <v>177931</v>
      </c>
    </row>
    <row r="464" spans="1:27" ht="15">
      <c r="A464" s="92" t="s">
        <v>2242</v>
      </c>
      <c r="B464" s="93" t="s">
        <v>1552</v>
      </c>
      <c r="C464" s="93">
        <v>200000</v>
      </c>
      <c r="D464" s="93">
        <f t="shared" si="28"/>
        <v>391601</v>
      </c>
      <c r="E464" s="93">
        <v>69700</v>
      </c>
      <c r="F464" s="93">
        <v>321901</v>
      </c>
      <c r="H464" s="92" t="s">
        <v>94</v>
      </c>
      <c r="I464" s="93" t="s">
        <v>1578</v>
      </c>
      <c r="J464" s="93">
        <v>0</v>
      </c>
      <c r="K464" s="93">
        <f t="shared" si="29"/>
        <v>10400</v>
      </c>
      <c r="L464" s="93">
        <v>0</v>
      </c>
      <c r="M464" s="93">
        <v>10400</v>
      </c>
      <c r="O464" s="92" t="s">
        <v>2191</v>
      </c>
      <c r="P464" s="93" t="s">
        <v>1533</v>
      </c>
      <c r="Q464" s="93">
        <v>0</v>
      </c>
      <c r="R464" s="93">
        <f t="shared" si="30"/>
        <v>103800</v>
      </c>
      <c r="S464" s="93">
        <v>0</v>
      </c>
      <c r="T464" s="93">
        <v>103800</v>
      </c>
      <c r="V464" s="92" t="s">
        <v>2229</v>
      </c>
      <c r="W464" s="93" t="s">
        <v>1548</v>
      </c>
      <c r="X464" s="93">
        <v>259800</v>
      </c>
      <c r="Y464" s="93">
        <f t="shared" si="31"/>
        <v>364607</v>
      </c>
      <c r="Z464" s="93">
        <v>0</v>
      </c>
      <c r="AA464" s="93">
        <v>364607</v>
      </c>
    </row>
    <row r="465" spans="1:27" ht="15">
      <c r="A465" s="92" t="s">
        <v>2245</v>
      </c>
      <c r="B465" s="93" t="s">
        <v>1553</v>
      </c>
      <c r="C465" s="93">
        <v>0</v>
      </c>
      <c r="D465" s="93">
        <f t="shared" si="28"/>
        <v>84674</v>
      </c>
      <c r="E465" s="93">
        <v>0</v>
      </c>
      <c r="F465" s="93">
        <v>84674</v>
      </c>
      <c r="H465" s="92" t="s">
        <v>97</v>
      </c>
      <c r="I465" s="93" t="s">
        <v>1579</v>
      </c>
      <c r="J465" s="93">
        <v>348400</v>
      </c>
      <c r="K465" s="93">
        <f t="shared" si="29"/>
        <v>80400</v>
      </c>
      <c r="L465" s="93">
        <v>0</v>
      </c>
      <c r="M465" s="93">
        <v>80400</v>
      </c>
      <c r="O465" s="92" t="s">
        <v>2194</v>
      </c>
      <c r="P465" s="93" t="s">
        <v>1534</v>
      </c>
      <c r="Q465" s="93">
        <v>0</v>
      </c>
      <c r="R465" s="93">
        <f t="shared" si="30"/>
        <v>78258</v>
      </c>
      <c r="S465" s="93">
        <v>65000</v>
      </c>
      <c r="T465" s="93">
        <v>13258</v>
      </c>
      <c r="V465" s="92" t="s">
        <v>2232</v>
      </c>
      <c r="W465" s="93" t="s">
        <v>1549</v>
      </c>
      <c r="X465" s="93">
        <v>0</v>
      </c>
      <c r="Y465" s="93">
        <f t="shared" si="31"/>
        <v>88930</v>
      </c>
      <c r="Z465" s="93">
        <v>0</v>
      </c>
      <c r="AA465" s="93">
        <v>88930</v>
      </c>
    </row>
    <row r="466" spans="1:27" ht="15">
      <c r="A466" s="92" t="s">
        <v>2248</v>
      </c>
      <c r="B466" s="93" t="s">
        <v>1554</v>
      </c>
      <c r="C466" s="93">
        <v>245500</v>
      </c>
      <c r="D466" s="93">
        <f t="shared" si="28"/>
        <v>475542</v>
      </c>
      <c r="E466" s="93">
        <v>127925</v>
      </c>
      <c r="F466" s="93">
        <v>347617</v>
      </c>
      <c r="H466" s="92" t="s">
        <v>100</v>
      </c>
      <c r="I466" s="93" t="s">
        <v>1394</v>
      </c>
      <c r="J466" s="93">
        <v>0</v>
      </c>
      <c r="K466" s="93">
        <f t="shared" si="29"/>
        <v>34400</v>
      </c>
      <c r="L466" s="93">
        <v>0</v>
      </c>
      <c r="M466" s="93">
        <v>34400</v>
      </c>
      <c r="O466" s="92" t="s">
        <v>2197</v>
      </c>
      <c r="P466" s="93" t="s">
        <v>1535</v>
      </c>
      <c r="Q466" s="93">
        <v>17100</v>
      </c>
      <c r="R466" s="93">
        <f t="shared" si="30"/>
        <v>36700</v>
      </c>
      <c r="S466" s="93">
        <v>0</v>
      </c>
      <c r="T466" s="93">
        <v>36700</v>
      </c>
      <c r="V466" s="92" t="s">
        <v>2236</v>
      </c>
      <c r="W466" s="93" t="s">
        <v>1550</v>
      </c>
      <c r="X466" s="93">
        <v>0</v>
      </c>
      <c r="Y466" s="93">
        <f t="shared" si="31"/>
        <v>5895224</v>
      </c>
      <c r="Z466" s="93">
        <v>0</v>
      </c>
      <c r="AA466" s="93">
        <v>5895224</v>
      </c>
    </row>
    <row r="467" spans="1:27" ht="15">
      <c r="A467" s="92" t="s">
        <v>2251</v>
      </c>
      <c r="B467" s="93" t="s">
        <v>1555</v>
      </c>
      <c r="C467" s="93">
        <v>0</v>
      </c>
      <c r="D467" s="93">
        <f t="shared" si="28"/>
        <v>1672253</v>
      </c>
      <c r="E467" s="93">
        <v>92236</v>
      </c>
      <c r="F467" s="93">
        <v>1580017</v>
      </c>
      <c r="H467" s="92" t="s">
        <v>106</v>
      </c>
      <c r="I467" s="93" t="s">
        <v>1581</v>
      </c>
      <c r="J467" s="93">
        <v>0</v>
      </c>
      <c r="K467" s="93">
        <f t="shared" si="29"/>
        <v>781683</v>
      </c>
      <c r="L467" s="93">
        <v>0</v>
      </c>
      <c r="M467" s="93">
        <v>781683</v>
      </c>
      <c r="O467" s="92" t="s">
        <v>2200</v>
      </c>
      <c r="P467" s="93" t="s">
        <v>1536</v>
      </c>
      <c r="Q467" s="93">
        <v>307000</v>
      </c>
      <c r="R467" s="93">
        <f t="shared" si="30"/>
        <v>44200</v>
      </c>
      <c r="S467" s="93">
        <v>0</v>
      </c>
      <c r="T467" s="93">
        <v>44200</v>
      </c>
      <c r="V467" s="92" t="s">
        <v>2239</v>
      </c>
      <c r="W467" s="93" t="s">
        <v>1551</v>
      </c>
      <c r="X467" s="93">
        <v>91000</v>
      </c>
      <c r="Y467" s="93">
        <f t="shared" si="31"/>
        <v>1618176</v>
      </c>
      <c r="Z467" s="93">
        <v>1558</v>
      </c>
      <c r="AA467" s="93">
        <v>1616618</v>
      </c>
    </row>
    <row r="468" spans="1:27" ht="15">
      <c r="A468" s="92" t="s">
        <v>2254</v>
      </c>
      <c r="B468" s="93" t="s">
        <v>1</v>
      </c>
      <c r="C468" s="93">
        <v>0</v>
      </c>
      <c r="D468" s="93">
        <f t="shared" si="28"/>
        <v>5000</v>
      </c>
      <c r="E468" s="93">
        <v>0</v>
      </c>
      <c r="F468" s="93">
        <v>5000</v>
      </c>
      <c r="H468" s="92" t="s">
        <v>109</v>
      </c>
      <c r="I468" s="93" t="s">
        <v>1649</v>
      </c>
      <c r="J468" s="93">
        <v>0</v>
      </c>
      <c r="K468" s="93">
        <f t="shared" si="29"/>
        <v>6000</v>
      </c>
      <c r="L468" s="93">
        <v>0</v>
      </c>
      <c r="M468" s="93">
        <v>6000</v>
      </c>
      <c r="O468" s="92" t="s">
        <v>2203</v>
      </c>
      <c r="P468" s="93" t="s">
        <v>1648</v>
      </c>
      <c r="Q468" s="93">
        <v>62286</v>
      </c>
      <c r="R468" s="93">
        <f t="shared" si="30"/>
        <v>59237</v>
      </c>
      <c r="S468" s="93">
        <v>0</v>
      </c>
      <c r="T468" s="93">
        <v>59237</v>
      </c>
      <c r="V468" s="92" t="s">
        <v>2242</v>
      </c>
      <c r="W468" s="93" t="s">
        <v>1552</v>
      </c>
      <c r="X468" s="93">
        <v>201000</v>
      </c>
      <c r="Y468" s="93">
        <f t="shared" si="31"/>
        <v>449494</v>
      </c>
      <c r="Z468" s="93">
        <v>30000</v>
      </c>
      <c r="AA468" s="93">
        <v>419494</v>
      </c>
    </row>
    <row r="469" spans="1:27" ht="15">
      <c r="A469" s="92" t="s">
        <v>2258</v>
      </c>
      <c r="B469" s="93" t="s">
        <v>1320</v>
      </c>
      <c r="C469" s="93">
        <v>525300</v>
      </c>
      <c r="D469" s="93">
        <f t="shared" si="28"/>
        <v>1127823</v>
      </c>
      <c r="E469" s="93">
        <v>0</v>
      </c>
      <c r="F469" s="93">
        <v>1127823</v>
      </c>
      <c r="H469" s="92" t="s">
        <v>115</v>
      </c>
      <c r="I469" s="93" t="s">
        <v>1583</v>
      </c>
      <c r="J469" s="93">
        <v>0</v>
      </c>
      <c r="K469" s="93">
        <f t="shared" si="29"/>
        <v>171375</v>
      </c>
      <c r="L469" s="93">
        <v>0</v>
      </c>
      <c r="M469" s="93">
        <v>171375</v>
      </c>
      <c r="O469" s="92" t="s">
        <v>2206</v>
      </c>
      <c r="P469" s="93" t="s">
        <v>1543</v>
      </c>
      <c r="Q469" s="93">
        <v>20873</v>
      </c>
      <c r="R469" s="93">
        <f t="shared" si="30"/>
        <v>578628</v>
      </c>
      <c r="S469" s="93">
        <v>85800</v>
      </c>
      <c r="T469" s="93">
        <v>492828</v>
      </c>
      <c r="V469" s="92" t="s">
        <v>2245</v>
      </c>
      <c r="W469" s="93" t="s">
        <v>1553</v>
      </c>
      <c r="X469" s="93">
        <v>0</v>
      </c>
      <c r="Y469" s="93">
        <f t="shared" si="31"/>
        <v>104139</v>
      </c>
      <c r="Z469" s="93">
        <v>0</v>
      </c>
      <c r="AA469" s="93">
        <v>104139</v>
      </c>
    </row>
    <row r="470" spans="1:27" ht="15">
      <c r="A470" s="92" t="s">
        <v>2260</v>
      </c>
      <c r="B470" s="93" t="s">
        <v>1556</v>
      </c>
      <c r="C470" s="93">
        <v>0</v>
      </c>
      <c r="D470" s="93">
        <f t="shared" si="28"/>
        <v>129904</v>
      </c>
      <c r="E470" s="93">
        <v>0</v>
      </c>
      <c r="F470" s="93">
        <v>129904</v>
      </c>
      <c r="H470" s="92" t="s">
        <v>118</v>
      </c>
      <c r="I470" s="93" t="s">
        <v>1584</v>
      </c>
      <c r="J470" s="93">
        <v>1</v>
      </c>
      <c r="K470" s="93">
        <f t="shared" si="29"/>
        <v>35154</v>
      </c>
      <c r="L470" s="93">
        <v>0</v>
      </c>
      <c r="M470" s="93">
        <v>35154</v>
      </c>
      <c r="O470" s="92" t="s">
        <v>2209</v>
      </c>
      <c r="P470" s="93" t="s">
        <v>1544</v>
      </c>
      <c r="Q470" s="93">
        <v>0</v>
      </c>
      <c r="R470" s="93">
        <f t="shared" si="30"/>
        <v>183477</v>
      </c>
      <c r="S470" s="93">
        <v>0</v>
      </c>
      <c r="T470" s="93">
        <v>183477</v>
      </c>
      <c r="V470" s="92" t="s">
        <v>2248</v>
      </c>
      <c r="W470" s="93" t="s">
        <v>1554</v>
      </c>
      <c r="X470" s="93">
        <v>85114</v>
      </c>
      <c r="Y470" s="93">
        <f t="shared" si="31"/>
        <v>9996404</v>
      </c>
      <c r="Z470" s="93">
        <v>17200</v>
      </c>
      <c r="AA470" s="93">
        <v>9979204</v>
      </c>
    </row>
    <row r="471" spans="1:27" ht="15">
      <c r="A471" s="92" t="s">
        <v>20</v>
      </c>
      <c r="B471" s="93" t="s">
        <v>1557</v>
      </c>
      <c r="C471" s="93">
        <v>1618862</v>
      </c>
      <c r="D471" s="93">
        <f t="shared" si="28"/>
        <v>1629226</v>
      </c>
      <c r="E471" s="93">
        <v>13600</v>
      </c>
      <c r="F471" s="93">
        <v>1615626</v>
      </c>
      <c r="H471" s="92" t="s">
        <v>133</v>
      </c>
      <c r="I471" s="93" t="s">
        <v>1585</v>
      </c>
      <c r="J471" s="93">
        <v>46800</v>
      </c>
      <c r="K471" s="93">
        <f t="shared" si="29"/>
        <v>827282</v>
      </c>
      <c r="L471" s="93">
        <v>0</v>
      </c>
      <c r="M471" s="93">
        <v>827282</v>
      </c>
      <c r="O471" s="92" t="s">
        <v>2212</v>
      </c>
      <c r="P471" s="93" t="s">
        <v>1545</v>
      </c>
      <c r="Q471" s="93">
        <v>753611</v>
      </c>
      <c r="R471" s="93">
        <f t="shared" si="30"/>
        <v>265052</v>
      </c>
      <c r="S471" s="93">
        <v>14500</v>
      </c>
      <c r="T471" s="93">
        <v>250552</v>
      </c>
      <c r="V471" s="92" t="s">
        <v>2251</v>
      </c>
      <c r="W471" s="93" t="s">
        <v>1555</v>
      </c>
      <c r="X471" s="93">
        <v>9482640</v>
      </c>
      <c r="Y471" s="93">
        <f t="shared" si="31"/>
        <v>13414047</v>
      </c>
      <c r="Z471" s="93">
        <v>112000</v>
      </c>
      <c r="AA471" s="93">
        <v>13302047</v>
      </c>
    </row>
    <row r="472" spans="1:27" ht="15">
      <c r="A472" s="92" t="s">
        <v>23</v>
      </c>
      <c r="B472" s="93" t="s">
        <v>1558</v>
      </c>
      <c r="C472" s="93">
        <v>0</v>
      </c>
      <c r="D472" s="93">
        <f t="shared" si="28"/>
        <v>73043</v>
      </c>
      <c r="E472" s="93">
        <v>11000</v>
      </c>
      <c r="F472" s="93">
        <v>62043</v>
      </c>
      <c r="H472" s="92" t="s">
        <v>135</v>
      </c>
      <c r="I472" s="93" t="s">
        <v>1586</v>
      </c>
      <c r="J472" s="93">
        <v>0</v>
      </c>
      <c r="K472" s="93">
        <f t="shared" si="29"/>
        <v>1857209</v>
      </c>
      <c r="L472" s="93">
        <v>0</v>
      </c>
      <c r="M472" s="93">
        <v>1857209</v>
      </c>
      <c r="O472" s="92" t="s">
        <v>2215</v>
      </c>
      <c r="P472" s="93" t="s">
        <v>1546</v>
      </c>
      <c r="Q472" s="93">
        <v>140000</v>
      </c>
      <c r="R472" s="93">
        <f t="shared" si="30"/>
        <v>143525</v>
      </c>
      <c r="S472" s="93">
        <v>92750</v>
      </c>
      <c r="T472" s="93">
        <v>50775</v>
      </c>
      <c r="V472" s="92" t="s">
        <v>2254</v>
      </c>
      <c r="W472" s="93" t="s">
        <v>1</v>
      </c>
      <c r="X472" s="93">
        <v>0</v>
      </c>
      <c r="Y472" s="93">
        <f t="shared" si="31"/>
        <v>343578</v>
      </c>
      <c r="Z472" s="93">
        <v>100000</v>
      </c>
      <c r="AA472" s="93">
        <v>243578</v>
      </c>
    </row>
    <row r="473" spans="1:27" ht="15">
      <c r="A473" s="92" t="s">
        <v>26</v>
      </c>
      <c r="B473" s="93" t="s">
        <v>1392</v>
      </c>
      <c r="C473" s="93">
        <v>0</v>
      </c>
      <c r="D473" s="93">
        <f t="shared" si="28"/>
        <v>11500</v>
      </c>
      <c r="E473" s="93">
        <v>0</v>
      </c>
      <c r="F473" s="93">
        <v>11500</v>
      </c>
      <c r="H473" s="92" t="s">
        <v>139</v>
      </c>
      <c r="I473" s="93" t="s">
        <v>1587</v>
      </c>
      <c r="J473" s="93">
        <v>0</v>
      </c>
      <c r="K473" s="93">
        <f t="shared" si="29"/>
        <v>216425</v>
      </c>
      <c r="L473" s="93">
        <v>0</v>
      </c>
      <c r="M473" s="93">
        <v>216425</v>
      </c>
      <c r="O473" s="92" t="s">
        <v>2223</v>
      </c>
      <c r="P473" s="93" t="s">
        <v>1391</v>
      </c>
      <c r="Q473" s="93">
        <v>0</v>
      </c>
      <c r="R473" s="93">
        <f t="shared" si="30"/>
        <v>388798</v>
      </c>
      <c r="S473" s="93">
        <v>315350</v>
      </c>
      <c r="T473" s="93">
        <v>73448</v>
      </c>
      <c r="V473" s="92" t="s">
        <v>2258</v>
      </c>
      <c r="W473" s="93" t="s">
        <v>1320</v>
      </c>
      <c r="X473" s="93">
        <v>458800</v>
      </c>
      <c r="Y473" s="93">
        <f t="shared" si="31"/>
        <v>14174644</v>
      </c>
      <c r="Z473" s="93">
        <v>1762601</v>
      </c>
      <c r="AA473" s="93">
        <v>12412043</v>
      </c>
    </row>
    <row r="474" spans="1:27" ht="15">
      <c r="A474" s="92" t="s">
        <v>29</v>
      </c>
      <c r="B474" s="93" t="s">
        <v>1268</v>
      </c>
      <c r="C474" s="93">
        <v>523900</v>
      </c>
      <c r="D474" s="93">
        <f t="shared" si="28"/>
        <v>728857</v>
      </c>
      <c r="E474" s="93">
        <v>67150</v>
      </c>
      <c r="F474" s="93">
        <v>661707</v>
      </c>
      <c r="H474" s="92" t="s">
        <v>142</v>
      </c>
      <c r="I474" s="93" t="s">
        <v>1588</v>
      </c>
      <c r="J474" s="93">
        <v>0</v>
      </c>
      <c r="K474" s="93">
        <f t="shared" si="29"/>
        <v>274457</v>
      </c>
      <c r="L474" s="93">
        <v>0</v>
      </c>
      <c r="M474" s="93">
        <v>274457</v>
      </c>
      <c r="O474" s="92" t="s">
        <v>2226</v>
      </c>
      <c r="P474" s="93" t="s">
        <v>1547</v>
      </c>
      <c r="Q474" s="93">
        <v>187350</v>
      </c>
      <c r="R474" s="93">
        <f t="shared" si="30"/>
        <v>147054</v>
      </c>
      <c r="S474" s="93">
        <v>6300</v>
      </c>
      <c r="T474" s="93">
        <v>140754</v>
      </c>
      <c r="V474" s="92" t="s">
        <v>2260</v>
      </c>
      <c r="W474" s="93" t="s">
        <v>1556</v>
      </c>
      <c r="X474" s="93">
        <v>0</v>
      </c>
      <c r="Y474" s="93">
        <f t="shared" si="31"/>
        <v>279040</v>
      </c>
      <c r="Z474" s="93">
        <v>0</v>
      </c>
      <c r="AA474" s="93">
        <v>279040</v>
      </c>
    </row>
    <row r="475" spans="1:27" ht="15">
      <c r="A475" s="92" t="s">
        <v>32</v>
      </c>
      <c r="B475" s="93" t="s">
        <v>1393</v>
      </c>
      <c r="C475" s="93">
        <v>600</v>
      </c>
      <c r="D475" s="93">
        <f t="shared" si="28"/>
        <v>436743</v>
      </c>
      <c r="E475" s="93">
        <v>92850</v>
      </c>
      <c r="F475" s="93">
        <v>343893</v>
      </c>
      <c r="H475" s="92" t="s">
        <v>145</v>
      </c>
      <c r="I475" s="93" t="s">
        <v>1589</v>
      </c>
      <c r="J475" s="93">
        <v>116500</v>
      </c>
      <c r="K475" s="93">
        <f t="shared" si="29"/>
        <v>6208671</v>
      </c>
      <c r="L475" s="93">
        <v>2559990</v>
      </c>
      <c r="M475" s="93">
        <v>3648681</v>
      </c>
      <c r="O475" s="92" t="s">
        <v>2229</v>
      </c>
      <c r="P475" s="93" t="s">
        <v>1548</v>
      </c>
      <c r="Q475" s="93">
        <v>32354</v>
      </c>
      <c r="R475" s="93">
        <f t="shared" si="30"/>
        <v>158360</v>
      </c>
      <c r="S475" s="93">
        <v>3200</v>
      </c>
      <c r="T475" s="93">
        <v>155160</v>
      </c>
      <c r="V475" s="92" t="s">
        <v>20</v>
      </c>
      <c r="W475" s="93" t="s">
        <v>1557</v>
      </c>
      <c r="X475" s="93">
        <v>1982834</v>
      </c>
      <c r="Y475" s="93">
        <f t="shared" si="31"/>
        <v>3968524</v>
      </c>
      <c r="Z475" s="93">
        <v>23047</v>
      </c>
      <c r="AA475" s="93">
        <v>3945477</v>
      </c>
    </row>
    <row r="476" spans="1:27" ht="15">
      <c r="A476" s="92" t="s">
        <v>35</v>
      </c>
      <c r="B476" s="93" t="s">
        <v>1559</v>
      </c>
      <c r="C476" s="93">
        <v>0</v>
      </c>
      <c r="D476" s="93">
        <f t="shared" si="28"/>
        <v>203450</v>
      </c>
      <c r="E476" s="93">
        <v>800</v>
      </c>
      <c r="F476" s="93">
        <v>202650</v>
      </c>
      <c r="H476" s="92" t="s">
        <v>151</v>
      </c>
      <c r="I476" s="93" t="s">
        <v>1591</v>
      </c>
      <c r="J476" s="93">
        <v>0</v>
      </c>
      <c r="K476" s="93">
        <f t="shared" si="29"/>
        <v>7294</v>
      </c>
      <c r="L476" s="93">
        <v>0</v>
      </c>
      <c r="M476" s="93">
        <v>7294</v>
      </c>
      <c r="O476" s="92" t="s">
        <v>2232</v>
      </c>
      <c r="P476" s="93" t="s">
        <v>1549</v>
      </c>
      <c r="Q476" s="93">
        <v>0</v>
      </c>
      <c r="R476" s="93">
        <f t="shared" si="30"/>
        <v>244254</v>
      </c>
      <c r="S476" s="93">
        <v>30950</v>
      </c>
      <c r="T476" s="93">
        <v>213304</v>
      </c>
      <c r="V476" s="92" t="s">
        <v>23</v>
      </c>
      <c r="W476" s="93" t="s">
        <v>1558</v>
      </c>
      <c r="X476" s="93">
        <v>12000</v>
      </c>
      <c r="Y476" s="93">
        <f t="shared" si="31"/>
        <v>225307</v>
      </c>
      <c r="Z476" s="93">
        <v>0</v>
      </c>
      <c r="AA476" s="93">
        <v>225307</v>
      </c>
    </row>
    <row r="477" spans="1:27" ht="15">
      <c r="A477" s="92" t="s">
        <v>37</v>
      </c>
      <c r="B477" s="93" t="s">
        <v>1560</v>
      </c>
      <c r="C477" s="93">
        <v>0</v>
      </c>
      <c r="D477" s="93">
        <f t="shared" si="28"/>
        <v>583167</v>
      </c>
      <c r="E477" s="93">
        <v>78550</v>
      </c>
      <c r="F477" s="93">
        <v>504617</v>
      </c>
      <c r="H477" s="92" t="s">
        <v>154</v>
      </c>
      <c r="I477" s="93" t="s">
        <v>1592</v>
      </c>
      <c r="J477" s="93">
        <v>0</v>
      </c>
      <c r="K477" s="93">
        <f t="shared" si="29"/>
        <v>80360</v>
      </c>
      <c r="L477" s="93">
        <v>0</v>
      </c>
      <c r="M477" s="93">
        <v>80360</v>
      </c>
      <c r="O477" s="92" t="s">
        <v>2236</v>
      </c>
      <c r="P477" s="93" t="s">
        <v>1550</v>
      </c>
      <c r="Q477" s="93">
        <v>0</v>
      </c>
      <c r="R477" s="93">
        <f t="shared" si="30"/>
        <v>1185563</v>
      </c>
      <c r="S477" s="93">
        <v>45000</v>
      </c>
      <c r="T477" s="93">
        <v>1140563</v>
      </c>
      <c r="V477" s="92" t="s">
        <v>26</v>
      </c>
      <c r="W477" s="93" t="s">
        <v>1392</v>
      </c>
      <c r="X477" s="93">
        <v>0</v>
      </c>
      <c r="Y477" s="93">
        <f t="shared" si="31"/>
        <v>2000</v>
      </c>
      <c r="Z477" s="93">
        <v>0</v>
      </c>
      <c r="AA477" s="93">
        <v>2000</v>
      </c>
    </row>
    <row r="478" spans="1:27" ht="15">
      <c r="A478" s="92" t="s">
        <v>40</v>
      </c>
      <c r="B478" s="93" t="s">
        <v>1561</v>
      </c>
      <c r="C478" s="93">
        <v>0</v>
      </c>
      <c r="D478" s="93">
        <f t="shared" si="28"/>
        <v>14800</v>
      </c>
      <c r="E478" s="93">
        <v>0</v>
      </c>
      <c r="F478" s="93">
        <v>14800</v>
      </c>
      <c r="H478" s="92" t="s">
        <v>157</v>
      </c>
      <c r="I478" s="93" t="s">
        <v>1593</v>
      </c>
      <c r="J478" s="93">
        <v>69000</v>
      </c>
      <c r="K478" s="93">
        <f t="shared" si="29"/>
        <v>9404488</v>
      </c>
      <c r="L478" s="93">
        <v>8545168</v>
      </c>
      <c r="M478" s="93">
        <v>859320</v>
      </c>
      <c r="O478" s="92" t="s">
        <v>2239</v>
      </c>
      <c r="P478" s="93" t="s">
        <v>1551</v>
      </c>
      <c r="Q478" s="93">
        <v>2166160</v>
      </c>
      <c r="R478" s="93">
        <f t="shared" si="30"/>
        <v>4213678</v>
      </c>
      <c r="S478" s="93">
        <v>1809083</v>
      </c>
      <c r="T478" s="93">
        <v>2404595</v>
      </c>
      <c r="V478" s="92" t="s">
        <v>29</v>
      </c>
      <c r="W478" s="93" t="s">
        <v>1268</v>
      </c>
      <c r="X478" s="93">
        <v>492223</v>
      </c>
      <c r="Y478" s="93">
        <f t="shared" si="31"/>
        <v>11188683</v>
      </c>
      <c r="Z478" s="93">
        <v>2658501</v>
      </c>
      <c r="AA478" s="93">
        <v>8530182</v>
      </c>
    </row>
    <row r="479" spans="1:27" ht="15">
      <c r="A479" s="92" t="s">
        <v>43</v>
      </c>
      <c r="B479" s="93" t="s">
        <v>1562</v>
      </c>
      <c r="C479" s="93">
        <v>0</v>
      </c>
      <c r="D479" s="93">
        <f t="shared" si="28"/>
        <v>142329</v>
      </c>
      <c r="E479" s="93">
        <v>0</v>
      </c>
      <c r="F479" s="93">
        <v>142329</v>
      </c>
      <c r="H479" s="92" t="s">
        <v>160</v>
      </c>
      <c r="I479" s="93" t="s">
        <v>1594</v>
      </c>
      <c r="J479" s="93">
        <v>80500</v>
      </c>
      <c r="K479" s="93">
        <f t="shared" si="29"/>
        <v>310840</v>
      </c>
      <c r="L479" s="93">
        <v>0</v>
      </c>
      <c r="M479" s="93">
        <v>310840</v>
      </c>
      <c r="O479" s="92" t="s">
        <v>2242</v>
      </c>
      <c r="P479" s="93" t="s">
        <v>1552</v>
      </c>
      <c r="Q479" s="93">
        <v>320001</v>
      </c>
      <c r="R479" s="93">
        <f t="shared" si="30"/>
        <v>1422283</v>
      </c>
      <c r="S479" s="93">
        <v>298150</v>
      </c>
      <c r="T479" s="93">
        <v>1124133</v>
      </c>
      <c r="V479" s="92" t="s">
        <v>32</v>
      </c>
      <c r="W479" s="93" t="s">
        <v>1393</v>
      </c>
      <c r="X479" s="93">
        <v>0</v>
      </c>
      <c r="Y479" s="93">
        <f t="shared" si="31"/>
        <v>268020</v>
      </c>
      <c r="Z479" s="93">
        <v>0</v>
      </c>
      <c r="AA479" s="93">
        <v>268020</v>
      </c>
    </row>
    <row r="480" spans="1:27" ht="15">
      <c r="A480" s="92" t="s">
        <v>46</v>
      </c>
      <c r="B480" s="93" t="s">
        <v>1563</v>
      </c>
      <c r="C480" s="93">
        <v>8500</v>
      </c>
      <c r="D480" s="93">
        <f t="shared" si="28"/>
        <v>87001</v>
      </c>
      <c r="E480" s="93">
        <v>0</v>
      </c>
      <c r="F480" s="93">
        <v>87001</v>
      </c>
      <c r="H480" s="92" t="s">
        <v>163</v>
      </c>
      <c r="I480" s="93" t="s">
        <v>1596</v>
      </c>
      <c r="J480" s="93">
        <v>0</v>
      </c>
      <c r="K480" s="93">
        <f t="shared" si="29"/>
        <v>332799</v>
      </c>
      <c r="L480" s="93">
        <v>0</v>
      </c>
      <c r="M480" s="93">
        <v>332799</v>
      </c>
      <c r="O480" s="92" t="s">
        <v>2245</v>
      </c>
      <c r="P480" s="93" t="s">
        <v>1553</v>
      </c>
      <c r="Q480" s="93">
        <v>164300</v>
      </c>
      <c r="R480" s="93">
        <f t="shared" si="30"/>
        <v>575099</v>
      </c>
      <c r="S480" s="93">
        <v>0</v>
      </c>
      <c r="T480" s="93">
        <v>575099</v>
      </c>
      <c r="V480" s="92" t="s">
        <v>35</v>
      </c>
      <c r="W480" s="93" t="s">
        <v>1559</v>
      </c>
      <c r="X480" s="93">
        <v>9225</v>
      </c>
      <c r="Y480" s="93">
        <f t="shared" si="31"/>
        <v>72556</v>
      </c>
      <c r="Z480" s="93">
        <v>0</v>
      </c>
      <c r="AA480" s="93">
        <v>72556</v>
      </c>
    </row>
    <row r="481" spans="1:27" ht="15">
      <c r="A481" s="92" t="s">
        <v>48</v>
      </c>
      <c r="B481" s="93" t="s">
        <v>1564</v>
      </c>
      <c r="C481" s="93">
        <v>1096711</v>
      </c>
      <c r="D481" s="93">
        <f t="shared" si="28"/>
        <v>1243933</v>
      </c>
      <c r="E481" s="93">
        <v>701403</v>
      </c>
      <c r="F481" s="93">
        <v>542530</v>
      </c>
      <c r="H481" s="92" t="s">
        <v>166</v>
      </c>
      <c r="I481" s="93" t="s">
        <v>1597</v>
      </c>
      <c r="J481" s="93">
        <v>0</v>
      </c>
      <c r="K481" s="93">
        <f t="shared" si="29"/>
        <v>458528</v>
      </c>
      <c r="L481" s="93">
        <v>0</v>
      </c>
      <c r="M481" s="93">
        <v>458528</v>
      </c>
      <c r="O481" s="92" t="s">
        <v>2248</v>
      </c>
      <c r="P481" s="93" t="s">
        <v>1554</v>
      </c>
      <c r="Q481" s="93">
        <v>245500</v>
      </c>
      <c r="R481" s="93">
        <f t="shared" si="30"/>
        <v>1802710</v>
      </c>
      <c r="S481" s="93">
        <v>316625</v>
      </c>
      <c r="T481" s="93">
        <v>1486085</v>
      </c>
      <c r="V481" s="92" t="s">
        <v>37</v>
      </c>
      <c r="W481" s="93" t="s">
        <v>1560</v>
      </c>
      <c r="X481" s="93">
        <v>0</v>
      </c>
      <c r="Y481" s="93">
        <f t="shared" si="31"/>
        <v>874703</v>
      </c>
      <c r="Z481" s="93">
        <v>0</v>
      </c>
      <c r="AA481" s="93">
        <v>874703</v>
      </c>
    </row>
    <row r="482" spans="1:27" ht="15">
      <c r="A482" s="92" t="s">
        <v>51</v>
      </c>
      <c r="B482" s="93" t="s">
        <v>1565</v>
      </c>
      <c r="C482" s="93">
        <v>0</v>
      </c>
      <c r="D482" s="93">
        <f t="shared" si="28"/>
        <v>51372</v>
      </c>
      <c r="E482" s="93">
        <v>0</v>
      </c>
      <c r="F482" s="93">
        <v>51372</v>
      </c>
      <c r="H482" s="92" t="s">
        <v>169</v>
      </c>
      <c r="I482" s="93" t="s">
        <v>1598</v>
      </c>
      <c r="J482" s="93">
        <v>0</v>
      </c>
      <c r="K482" s="93">
        <f t="shared" si="29"/>
        <v>3420</v>
      </c>
      <c r="L482" s="93">
        <v>0</v>
      </c>
      <c r="M482" s="93">
        <v>3420</v>
      </c>
      <c r="O482" s="92" t="s">
        <v>2251</v>
      </c>
      <c r="P482" s="93" t="s">
        <v>1555</v>
      </c>
      <c r="Q482" s="93">
        <v>1852602</v>
      </c>
      <c r="R482" s="93">
        <f t="shared" si="30"/>
        <v>5012506</v>
      </c>
      <c r="S482" s="93">
        <v>348320</v>
      </c>
      <c r="T482" s="93">
        <v>4664186</v>
      </c>
      <c r="V482" s="92" t="s">
        <v>40</v>
      </c>
      <c r="W482" s="93" t="s">
        <v>1561</v>
      </c>
      <c r="X482" s="93">
        <v>1773</v>
      </c>
      <c r="Y482" s="93">
        <f t="shared" si="31"/>
        <v>1162228</v>
      </c>
      <c r="Z482" s="93">
        <v>0</v>
      </c>
      <c r="AA482" s="93">
        <v>1162228</v>
      </c>
    </row>
    <row r="483" spans="1:27" ht="15">
      <c r="A483" s="92" t="s">
        <v>55</v>
      </c>
      <c r="B483" s="93" t="s">
        <v>1566</v>
      </c>
      <c r="C483" s="93">
        <v>0</v>
      </c>
      <c r="D483" s="93">
        <f t="shared" si="28"/>
        <v>1000</v>
      </c>
      <c r="E483" s="93">
        <v>0</v>
      </c>
      <c r="F483" s="93">
        <v>1000</v>
      </c>
      <c r="H483" s="92" t="s">
        <v>172</v>
      </c>
      <c r="I483" s="93" t="s">
        <v>1650</v>
      </c>
      <c r="J483" s="93">
        <v>0</v>
      </c>
      <c r="K483" s="93">
        <f t="shared" si="29"/>
        <v>210995</v>
      </c>
      <c r="L483" s="93">
        <v>0</v>
      </c>
      <c r="M483" s="93">
        <v>210995</v>
      </c>
      <c r="O483" s="92" t="s">
        <v>2254</v>
      </c>
      <c r="P483" s="93" t="s">
        <v>1</v>
      </c>
      <c r="Q483" s="93">
        <v>0</v>
      </c>
      <c r="R483" s="93">
        <f t="shared" si="30"/>
        <v>221800</v>
      </c>
      <c r="S483" s="93">
        <v>100000</v>
      </c>
      <c r="T483" s="93">
        <v>121800</v>
      </c>
      <c r="V483" s="92" t="s">
        <v>43</v>
      </c>
      <c r="W483" s="93" t="s">
        <v>1562</v>
      </c>
      <c r="X483" s="93">
        <v>0</v>
      </c>
      <c r="Y483" s="93">
        <f t="shared" si="31"/>
        <v>6644560</v>
      </c>
      <c r="Z483" s="93">
        <v>6230000</v>
      </c>
      <c r="AA483" s="93">
        <v>414560</v>
      </c>
    </row>
    <row r="484" spans="1:27" ht="15">
      <c r="A484" s="92" t="s">
        <v>58</v>
      </c>
      <c r="B484" s="93" t="s">
        <v>2</v>
      </c>
      <c r="C484" s="93">
        <v>0</v>
      </c>
      <c r="D484" s="93">
        <f t="shared" si="28"/>
        <v>155093</v>
      </c>
      <c r="E484" s="93">
        <v>10000</v>
      </c>
      <c r="F484" s="93">
        <v>145093</v>
      </c>
      <c r="H484" s="92" t="s">
        <v>175</v>
      </c>
      <c r="I484" s="93" t="s">
        <v>1599</v>
      </c>
      <c r="J484" s="93">
        <v>0</v>
      </c>
      <c r="K484" s="93">
        <f t="shared" si="29"/>
        <v>134595</v>
      </c>
      <c r="L484" s="93">
        <v>12000</v>
      </c>
      <c r="M484" s="93">
        <v>122595</v>
      </c>
      <c r="O484" s="92" t="s">
        <v>2258</v>
      </c>
      <c r="P484" s="93" t="s">
        <v>1320</v>
      </c>
      <c r="Q484" s="93">
        <v>2489300</v>
      </c>
      <c r="R484" s="93">
        <f t="shared" si="30"/>
        <v>4280283</v>
      </c>
      <c r="S484" s="93">
        <v>310437</v>
      </c>
      <c r="T484" s="93">
        <v>3969846</v>
      </c>
      <c r="V484" s="92" t="s">
        <v>46</v>
      </c>
      <c r="W484" s="93" t="s">
        <v>1563</v>
      </c>
      <c r="X484" s="93">
        <v>0</v>
      </c>
      <c r="Y484" s="93">
        <f t="shared" si="31"/>
        <v>57113</v>
      </c>
      <c r="Z484" s="93">
        <v>0</v>
      </c>
      <c r="AA484" s="93">
        <v>57113</v>
      </c>
    </row>
    <row r="485" spans="1:27" ht="15">
      <c r="A485" s="92" t="s">
        <v>61</v>
      </c>
      <c r="B485" s="93" t="s">
        <v>1567</v>
      </c>
      <c r="C485" s="93">
        <v>0</v>
      </c>
      <c r="D485" s="93">
        <f t="shared" si="28"/>
        <v>5838</v>
      </c>
      <c r="E485" s="93">
        <v>0</v>
      </c>
      <c r="F485" s="93">
        <v>5838</v>
      </c>
      <c r="H485" s="92" t="s">
        <v>178</v>
      </c>
      <c r="I485" s="93" t="s">
        <v>1600</v>
      </c>
      <c r="J485" s="93">
        <v>0</v>
      </c>
      <c r="K485" s="93">
        <f t="shared" si="29"/>
        <v>58655</v>
      </c>
      <c r="L485" s="93">
        <v>0</v>
      </c>
      <c r="M485" s="93">
        <v>58655</v>
      </c>
      <c r="O485" s="92" t="s">
        <v>2260</v>
      </c>
      <c r="P485" s="93" t="s">
        <v>1556</v>
      </c>
      <c r="Q485" s="93">
        <v>0</v>
      </c>
      <c r="R485" s="93">
        <f t="shared" si="30"/>
        <v>444314</v>
      </c>
      <c r="S485" s="93">
        <v>0</v>
      </c>
      <c r="T485" s="93">
        <v>444314</v>
      </c>
      <c r="V485" s="92" t="s">
        <v>48</v>
      </c>
      <c r="W485" s="93" t="s">
        <v>1564</v>
      </c>
      <c r="X485" s="93">
        <v>51251</v>
      </c>
      <c r="Y485" s="93">
        <f t="shared" si="31"/>
        <v>2585027</v>
      </c>
      <c r="Z485" s="93">
        <v>0</v>
      </c>
      <c r="AA485" s="93">
        <v>2585027</v>
      </c>
    </row>
    <row r="486" spans="1:27" ht="15">
      <c r="A486" s="92" t="s">
        <v>64</v>
      </c>
      <c r="B486" s="93" t="s">
        <v>1568</v>
      </c>
      <c r="C486" s="93">
        <v>0</v>
      </c>
      <c r="D486" s="93">
        <f t="shared" si="28"/>
        <v>277314</v>
      </c>
      <c r="E486" s="93">
        <v>136500</v>
      </c>
      <c r="F486" s="93">
        <v>140814</v>
      </c>
      <c r="H486" s="92" t="s">
        <v>181</v>
      </c>
      <c r="I486" s="93" t="s">
        <v>1601</v>
      </c>
      <c r="J486" s="93">
        <v>0</v>
      </c>
      <c r="K486" s="93">
        <f t="shared" si="29"/>
        <v>8000</v>
      </c>
      <c r="L486" s="93">
        <v>0</v>
      </c>
      <c r="M486" s="93">
        <v>8000</v>
      </c>
      <c r="O486" s="92" t="s">
        <v>20</v>
      </c>
      <c r="P486" s="93" t="s">
        <v>1557</v>
      </c>
      <c r="Q486" s="93">
        <v>7392254</v>
      </c>
      <c r="R486" s="93">
        <f t="shared" si="30"/>
        <v>4906036</v>
      </c>
      <c r="S486" s="93">
        <v>430164</v>
      </c>
      <c r="T486" s="93">
        <v>4475872</v>
      </c>
      <c r="V486" s="92" t="s">
        <v>51</v>
      </c>
      <c r="W486" s="93" t="s">
        <v>1565</v>
      </c>
      <c r="X486" s="93">
        <v>0</v>
      </c>
      <c r="Y486" s="93">
        <f t="shared" si="31"/>
        <v>140072</v>
      </c>
      <c r="Z486" s="93">
        <v>0</v>
      </c>
      <c r="AA486" s="93">
        <v>140072</v>
      </c>
    </row>
    <row r="487" spans="1:27" ht="15">
      <c r="A487" s="92" t="s">
        <v>67</v>
      </c>
      <c r="B487" s="93" t="s">
        <v>1569</v>
      </c>
      <c r="C487" s="93">
        <v>247500</v>
      </c>
      <c r="D487" s="93">
        <f t="shared" si="28"/>
        <v>437219</v>
      </c>
      <c r="E487" s="93">
        <v>288676</v>
      </c>
      <c r="F487" s="93">
        <v>148543</v>
      </c>
      <c r="H487" s="92" t="s">
        <v>184</v>
      </c>
      <c r="I487" s="93" t="s">
        <v>1239</v>
      </c>
      <c r="J487" s="93">
        <v>0</v>
      </c>
      <c r="K487" s="93">
        <f t="shared" si="29"/>
        <v>5000</v>
      </c>
      <c r="L487" s="93">
        <v>0</v>
      </c>
      <c r="M487" s="93">
        <v>5000</v>
      </c>
      <c r="O487" s="92" t="s">
        <v>23</v>
      </c>
      <c r="P487" s="93" t="s">
        <v>1558</v>
      </c>
      <c r="Q487" s="93">
        <v>0</v>
      </c>
      <c r="R487" s="93">
        <f t="shared" si="30"/>
        <v>407697</v>
      </c>
      <c r="S487" s="93">
        <v>36000</v>
      </c>
      <c r="T487" s="93">
        <v>371697</v>
      </c>
      <c r="V487" s="92" t="s">
        <v>55</v>
      </c>
      <c r="W487" s="93" t="s">
        <v>1566</v>
      </c>
      <c r="X487" s="93">
        <v>0</v>
      </c>
      <c r="Y487" s="93">
        <f t="shared" si="31"/>
        <v>300</v>
      </c>
      <c r="Z487" s="93">
        <v>0</v>
      </c>
      <c r="AA487" s="93">
        <v>300</v>
      </c>
    </row>
    <row r="488" spans="1:27" ht="15">
      <c r="A488" s="92" t="s">
        <v>70</v>
      </c>
      <c r="B488" s="93" t="s">
        <v>1570</v>
      </c>
      <c r="C488" s="93">
        <v>0</v>
      </c>
      <c r="D488" s="93">
        <f t="shared" si="28"/>
        <v>157177</v>
      </c>
      <c r="E488" s="93">
        <v>0</v>
      </c>
      <c r="F488" s="93">
        <v>157177</v>
      </c>
      <c r="H488" s="92" t="s">
        <v>186</v>
      </c>
      <c r="I488" s="93" t="s">
        <v>1602</v>
      </c>
      <c r="J488" s="93">
        <v>1500</v>
      </c>
      <c r="K488" s="93">
        <f t="shared" si="29"/>
        <v>1486190</v>
      </c>
      <c r="L488" s="93">
        <v>0</v>
      </c>
      <c r="M488" s="93">
        <v>1486190</v>
      </c>
      <c r="O488" s="92" t="s">
        <v>26</v>
      </c>
      <c r="P488" s="93" t="s">
        <v>1392</v>
      </c>
      <c r="Q488" s="93">
        <v>0</v>
      </c>
      <c r="R488" s="93">
        <f t="shared" si="30"/>
        <v>79353</v>
      </c>
      <c r="S488" s="93">
        <v>0</v>
      </c>
      <c r="T488" s="93">
        <v>79353</v>
      </c>
      <c r="V488" s="92" t="s">
        <v>58</v>
      </c>
      <c r="W488" s="93" t="s">
        <v>2</v>
      </c>
      <c r="X488" s="93">
        <v>1895</v>
      </c>
      <c r="Y488" s="93">
        <f t="shared" si="31"/>
        <v>69661</v>
      </c>
      <c r="Z488" s="93">
        <v>0</v>
      </c>
      <c r="AA488" s="93">
        <v>69661</v>
      </c>
    </row>
    <row r="489" spans="1:27" ht="15">
      <c r="A489" s="92" t="s">
        <v>73</v>
      </c>
      <c r="B489" s="93" t="s">
        <v>1571</v>
      </c>
      <c r="C489" s="93">
        <v>0</v>
      </c>
      <c r="D489" s="93">
        <f t="shared" si="28"/>
        <v>104293</v>
      </c>
      <c r="E489" s="93">
        <v>0</v>
      </c>
      <c r="F489" s="93">
        <v>104293</v>
      </c>
      <c r="H489" s="92" t="s">
        <v>189</v>
      </c>
      <c r="I489" s="93" t="s">
        <v>1362</v>
      </c>
      <c r="J489" s="93">
        <v>0</v>
      </c>
      <c r="K489" s="93">
        <f t="shared" si="29"/>
        <v>1935456</v>
      </c>
      <c r="L489" s="93">
        <v>342000</v>
      </c>
      <c r="M489" s="93">
        <v>1593456</v>
      </c>
      <c r="O489" s="92" t="s">
        <v>29</v>
      </c>
      <c r="P489" s="93" t="s">
        <v>1268</v>
      </c>
      <c r="Q489" s="93">
        <v>571900</v>
      </c>
      <c r="R489" s="93">
        <f t="shared" si="30"/>
        <v>3439347</v>
      </c>
      <c r="S489" s="93">
        <v>151620</v>
      </c>
      <c r="T489" s="93">
        <v>3287727</v>
      </c>
      <c r="V489" s="92" t="s">
        <v>61</v>
      </c>
      <c r="W489" s="93" t="s">
        <v>1567</v>
      </c>
      <c r="X489" s="93">
        <v>0</v>
      </c>
      <c r="Y489" s="93">
        <f t="shared" si="31"/>
        <v>170900</v>
      </c>
      <c r="Z489" s="93">
        <v>0</v>
      </c>
      <c r="AA489" s="93">
        <v>170900</v>
      </c>
    </row>
    <row r="490" spans="1:27" ht="15">
      <c r="A490" s="92" t="s">
        <v>76</v>
      </c>
      <c r="B490" s="93" t="s">
        <v>1572</v>
      </c>
      <c r="C490" s="93">
        <v>14000</v>
      </c>
      <c r="D490" s="93">
        <f t="shared" si="28"/>
        <v>89115</v>
      </c>
      <c r="E490" s="93">
        <v>48165</v>
      </c>
      <c r="F490" s="93">
        <v>40950</v>
      </c>
      <c r="H490" s="92" t="s">
        <v>191</v>
      </c>
      <c r="I490" s="93" t="s">
        <v>1070</v>
      </c>
      <c r="J490" s="93">
        <v>18000</v>
      </c>
      <c r="K490" s="93">
        <f t="shared" si="29"/>
        <v>846814</v>
      </c>
      <c r="L490" s="93">
        <v>0</v>
      </c>
      <c r="M490" s="93">
        <v>846814</v>
      </c>
      <c r="O490" s="92" t="s">
        <v>32</v>
      </c>
      <c r="P490" s="93" t="s">
        <v>1393</v>
      </c>
      <c r="Q490" s="93">
        <v>600</v>
      </c>
      <c r="R490" s="93">
        <f t="shared" si="30"/>
        <v>1037046</v>
      </c>
      <c r="S490" s="93">
        <v>114850</v>
      </c>
      <c r="T490" s="93">
        <v>922196</v>
      </c>
      <c r="V490" s="92" t="s">
        <v>64</v>
      </c>
      <c r="W490" s="93" t="s">
        <v>1568</v>
      </c>
      <c r="X490" s="93">
        <v>0</v>
      </c>
      <c r="Y490" s="93">
        <f t="shared" si="31"/>
        <v>210712</v>
      </c>
      <c r="Z490" s="93">
        <v>0</v>
      </c>
      <c r="AA490" s="93">
        <v>210712</v>
      </c>
    </row>
    <row r="491" spans="1:27" ht="15">
      <c r="A491" s="92" t="s">
        <v>79</v>
      </c>
      <c r="B491" s="93" t="s">
        <v>1573</v>
      </c>
      <c r="C491" s="93">
        <v>0</v>
      </c>
      <c r="D491" s="93">
        <f t="shared" si="28"/>
        <v>18121</v>
      </c>
      <c r="E491" s="93">
        <v>0</v>
      </c>
      <c r="F491" s="93">
        <v>18121</v>
      </c>
      <c r="H491" s="92" t="s">
        <v>197</v>
      </c>
      <c r="I491" s="93" t="s">
        <v>1603</v>
      </c>
      <c r="J491" s="93">
        <v>0</v>
      </c>
      <c r="K491" s="93">
        <f t="shared" si="29"/>
        <v>81800</v>
      </c>
      <c r="L491" s="93">
        <v>0</v>
      </c>
      <c r="M491" s="93">
        <v>81800</v>
      </c>
      <c r="O491" s="92" t="s">
        <v>35</v>
      </c>
      <c r="P491" s="93" t="s">
        <v>1559</v>
      </c>
      <c r="Q491" s="93">
        <v>573350</v>
      </c>
      <c r="R491" s="93">
        <f t="shared" si="30"/>
        <v>541798</v>
      </c>
      <c r="S491" s="93">
        <v>129700</v>
      </c>
      <c r="T491" s="93">
        <v>412098</v>
      </c>
      <c r="V491" s="92" t="s">
        <v>67</v>
      </c>
      <c r="W491" s="93" t="s">
        <v>1569</v>
      </c>
      <c r="X491" s="93">
        <v>48000</v>
      </c>
      <c r="Y491" s="93">
        <f t="shared" si="31"/>
        <v>97891</v>
      </c>
      <c r="Z491" s="93">
        <v>0</v>
      </c>
      <c r="AA491" s="93">
        <v>97891</v>
      </c>
    </row>
    <row r="492" spans="1:27" ht="15">
      <c r="A492" s="92" t="s">
        <v>82</v>
      </c>
      <c r="B492" s="93" t="s">
        <v>1574</v>
      </c>
      <c r="C492" s="93">
        <v>0</v>
      </c>
      <c r="D492" s="93">
        <f t="shared" si="28"/>
        <v>153893</v>
      </c>
      <c r="E492" s="93">
        <v>59000</v>
      </c>
      <c r="F492" s="93">
        <v>94893</v>
      </c>
      <c r="H492" s="92" t="s">
        <v>199</v>
      </c>
      <c r="I492" s="93" t="s">
        <v>1605</v>
      </c>
      <c r="J492" s="93">
        <v>0</v>
      </c>
      <c r="K492" s="93">
        <f t="shared" si="29"/>
        <v>9900</v>
      </c>
      <c r="L492" s="93">
        <v>0</v>
      </c>
      <c r="M492" s="93">
        <v>9900</v>
      </c>
      <c r="O492" s="92" t="s">
        <v>37</v>
      </c>
      <c r="P492" s="93" t="s">
        <v>1560</v>
      </c>
      <c r="Q492" s="93">
        <v>4451</v>
      </c>
      <c r="R492" s="93">
        <f t="shared" si="30"/>
        <v>1176072</v>
      </c>
      <c r="S492" s="93">
        <v>78550</v>
      </c>
      <c r="T492" s="93">
        <v>1097522</v>
      </c>
      <c r="V492" s="92" t="s">
        <v>70</v>
      </c>
      <c r="W492" s="93" t="s">
        <v>1570</v>
      </c>
      <c r="X492" s="93">
        <v>0</v>
      </c>
      <c r="Y492" s="93">
        <f t="shared" si="31"/>
        <v>164852</v>
      </c>
      <c r="Z492" s="93">
        <v>0</v>
      </c>
      <c r="AA492" s="93">
        <v>164852</v>
      </c>
    </row>
    <row r="493" spans="1:27" ht="15">
      <c r="A493" s="92" t="s">
        <v>85</v>
      </c>
      <c r="B493" s="93" t="s">
        <v>1575</v>
      </c>
      <c r="C493" s="93">
        <v>5100</v>
      </c>
      <c r="D493" s="93">
        <f t="shared" si="28"/>
        <v>226270</v>
      </c>
      <c r="E493" s="93">
        <v>36804</v>
      </c>
      <c r="F493" s="93">
        <v>189466</v>
      </c>
      <c r="H493" s="92" t="s">
        <v>200</v>
      </c>
      <c r="I493" s="93" t="s">
        <v>1606</v>
      </c>
      <c r="J493" s="93">
        <v>0</v>
      </c>
      <c r="K493" s="93">
        <f t="shared" si="29"/>
        <v>23110</v>
      </c>
      <c r="L493" s="93">
        <v>2575</v>
      </c>
      <c r="M493" s="93">
        <v>20535</v>
      </c>
      <c r="O493" s="92" t="s">
        <v>40</v>
      </c>
      <c r="P493" s="93" t="s">
        <v>1561</v>
      </c>
      <c r="Q493" s="93">
        <v>0</v>
      </c>
      <c r="R493" s="93">
        <f t="shared" si="30"/>
        <v>123406</v>
      </c>
      <c r="S493" s="93">
        <v>0</v>
      </c>
      <c r="T493" s="93">
        <v>123406</v>
      </c>
      <c r="V493" s="92" t="s">
        <v>73</v>
      </c>
      <c r="W493" s="93" t="s">
        <v>1571</v>
      </c>
      <c r="X493" s="93">
        <v>15000</v>
      </c>
      <c r="Y493" s="93">
        <f t="shared" si="31"/>
        <v>809450</v>
      </c>
      <c r="Z493" s="93">
        <v>0</v>
      </c>
      <c r="AA493" s="93">
        <v>809450</v>
      </c>
    </row>
    <row r="494" spans="1:27" ht="15">
      <c r="A494" s="92" t="s">
        <v>88</v>
      </c>
      <c r="B494" s="93" t="s">
        <v>1576</v>
      </c>
      <c r="C494" s="93">
        <v>0</v>
      </c>
      <c r="D494" s="93">
        <f t="shared" si="28"/>
        <v>212956</v>
      </c>
      <c r="E494" s="93">
        <v>49900</v>
      </c>
      <c r="F494" s="93">
        <v>163056</v>
      </c>
      <c r="H494" s="92" t="s">
        <v>204</v>
      </c>
      <c r="I494" s="93" t="s">
        <v>1320</v>
      </c>
      <c r="J494" s="93">
        <v>0</v>
      </c>
      <c r="K494" s="93">
        <f t="shared" si="29"/>
        <v>6800</v>
      </c>
      <c r="L494" s="93">
        <v>0</v>
      </c>
      <c r="M494" s="93">
        <v>6800</v>
      </c>
      <c r="O494" s="92" t="s">
        <v>43</v>
      </c>
      <c r="P494" s="93" t="s">
        <v>1562</v>
      </c>
      <c r="Q494" s="93">
        <v>0</v>
      </c>
      <c r="R494" s="93">
        <f t="shared" si="30"/>
        <v>858904</v>
      </c>
      <c r="S494" s="93">
        <v>0</v>
      </c>
      <c r="T494" s="93">
        <v>858904</v>
      </c>
      <c r="V494" s="92" t="s">
        <v>76</v>
      </c>
      <c r="W494" s="93" t="s">
        <v>1572</v>
      </c>
      <c r="X494" s="93">
        <v>33500</v>
      </c>
      <c r="Y494" s="93">
        <f t="shared" si="31"/>
        <v>155300</v>
      </c>
      <c r="Z494" s="93">
        <v>0</v>
      </c>
      <c r="AA494" s="93">
        <v>155300</v>
      </c>
    </row>
    <row r="495" spans="1:27" ht="15">
      <c r="A495" s="92" t="s">
        <v>91</v>
      </c>
      <c r="B495" s="93" t="s">
        <v>1577</v>
      </c>
      <c r="C495" s="93">
        <v>0</v>
      </c>
      <c r="D495" s="93">
        <f t="shared" si="28"/>
        <v>22465</v>
      </c>
      <c r="E495" s="93">
        <v>1800</v>
      </c>
      <c r="F495" s="93">
        <v>20665</v>
      </c>
      <c r="H495" s="92" t="s">
        <v>207</v>
      </c>
      <c r="I495" s="93" t="s">
        <v>1607</v>
      </c>
      <c r="J495" s="93">
        <v>73000</v>
      </c>
      <c r="K495" s="93">
        <f t="shared" si="29"/>
        <v>0</v>
      </c>
      <c r="L495" s="93">
        <v>0</v>
      </c>
      <c r="M495" s="93">
        <v>0</v>
      </c>
      <c r="O495" s="92" t="s">
        <v>46</v>
      </c>
      <c r="P495" s="93" t="s">
        <v>1563</v>
      </c>
      <c r="Q495" s="93">
        <v>115700</v>
      </c>
      <c r="R495" s="93">
        <f t="shared" si="30"/>
        <v>509247</v>
      </c>
      <c r="S495" s="93">
        <v>0</v>
      </c>
      <c r="T495" s="93">
        <v>509247</v>
      </c>
      <c r="V495" s="92" t="s">
        <v>79</v>
      </c>
      <c r="W495" s="93" t="s">
        <v>1573</v>
      </c>
      <c r="X495" s="93">
        <v>272931</v>
      </c>
      <c r="Y495" s="93">
        <f t="shared" si="31"/>
        <v>416223</v>
      </c>
      <c r="Z495" s="93">
        <v>0</v>
      </c>
      <c r="AA495" s="93">
        <v>416223</v>
      </c>
    </row>
    <row r="496" spans="1:27" ht="15">
      <c r="A496" s="92" t="s">
        <v>94</v>
      </c>
      <c r="B496" s="93" t="s">
        <v>1578</v>
      </c>
      <c r="C496" s="93">
        <v>0</v>
      </c>
      <c r="D496" s="93">
        <f t="shared" si="28"/>
        <v>36925</v>
      </c>
      <c r="E496" s="93">
        <v>16600</v>
      </c>
      <c r="F496" s="93">
        <v>20325</v>
      </c>
      <c r="H496" s="92" t="s">
        <v>210</v>
      </c>
      <c r="I496" s="93" t="s">
        <v>1290</v>
      </c>
      <c r="J496" s="93">
        <v>3500</v>
      </c>
      <c r="K496" s="93">
        <f t="shared" si="29"/>
        <v>51667</v>
      </c>
      <c r="L496" s="93">
        <v>8480</v>
      </c>
      <c r="M496" s="93">
        <v>43187</v>
      </c>
      <c r="O496" s="92" t="s">
        <v>48</v>
      </c>
      <c r="P496" s="93" t="s">
        <v>1564</v>
      </c>
      <c r="Q496" s="93">
        <v>1671157</v>
      </c>
      <c r="R496" s="93">
        <f t="shared" si="30"/>
        <v>2391679</v>
      </c>
      <c r="S496" s="93">
        <v>746682</v>
      </c>
      <c r="T496" s="93">
        <v>1644997</v>
      </c>
      <c r="V496" s="92" t="s">
        <v>82</v>
      </c>
      <c r="W496" s="93" t="s">
        <v>1574</v>
      </c>
      <c r="X496" s="93">
        <v>57126</v>
      </c>
      <c r="Y496" s="93">
        <f t="shared" si="31"/>
        <v>218392</v>
      </c>
      <c r="Z496" s="93">
        <v>0</v>
      </c>
      <c r="AA496" s="93">
        <v>218392</v>
      </c>
    </row>
    <row r="497" spans="1:27" ht="15">
      <c r="A497" s="92" t="s">
        <v>97</v>
      </c>
      <c r="B497" s="93" t="s">
        <v>1579</v>
      </c>
      <c r="C497" s="93">
        <v>0</v>
      </c>
      <c r="D497" s="93">
        <f t="shared" si="28"/>
        <v>163523</v>
      </c>
      <c r="E497" s="93">
        <v>0</v>
      </c>
      <c r="F497" s="93">
        <v>163523</v>
      </c>
      <c r="H497" s="92" t="s">
        <v>213</v>
      </c>
      <c r="I497" s="93" t="s">
        <v>1608</v>
      </c>
      <c r="J497" s="93">
        <v>0</v>
      </c>
      <c r="K497" s="93">
        <f t="shared" si="29"/>
        <v>199130</v>
      </c>
      <c r="L497" s="93">
        <v>0</v>
      </c>
      <c r="M497" s="93">
        <v>199130</v>
      </c>
      <c r="O497" s="92" t="s">
        <v>51</v>
      </c>
      <c r="P497" s="93" t="s">
        <v>1565</v>
      </c>
      <c r="Q497" s="93">
        <v>1033500</v>
      </c>
      <c r="R497" s="93">
        <f t="shared" si="30"/>
        <v>537873</v>
      </c>
      <c r="S497" s="93">
        <v>78499</v>
      </c>
      <c r="T497" s="93">
        <v>459374</v>
      </c>
      <c r="V497" s="92" t="s">
        <v>85</v>
      </c>
      <c r="W497" s="93" t="s">
        <v>1575</v>
      </c>
      <c r="X497" s="93">
        <v>45500</v>
      </c>
      <c r="Y497" s="93">
        <f t="shared" si="31"/>
        <v>145706</v>
      </c>
      <c r="Z497" s="93">
        <v>0</v>
      </c>
      <c r="AA497" s="93">
        <v>145706</v>
      </c>
    </row>
    <row r="498" spans="1:27" ht="15">
      <c r="A498" s="92" t="s">
        <v>100</v>
      </c>
      <c r="B498" s="93" t="s">
        <v>1394</v>
      </c>
      <c r="C498" s="93">
        <v>0</v>
      </c>
      <c r="D498" s="93">
        <f t="shared" si="28"/>
        <v>55925</v>
      </c>
      <c r="E498" s="93">
        <v>35750</v>
      </c>
      <c r="F498" s="93">
        <v>20175</v>
      </c>
      <c r="H498" s="92" t="s">
        <v>218</v>
      </c>
      <c r="I498" s="93" t="s">
        <v>1651</v>
      </c>
      <c r="J498" s="93">
        <v>1500</v>
      </c>
      <c r="K498" s="93">
        <f t="shared" si="29"/>
        <v>436648</v>
      </c>
      <c r="L498" s="93">
        <v>12000</v>
      </c>
      <c r="M498" s="93">
        <v>424648</v>
      </c>
      <c r="O498" s="92" t="s">
        <v>55</v>
      </c>
      <c r="P498" s="93" t="s">
        <v>1566</v>
      </c>
      <c r="Q498" s="93">
        <v>0</v>
      </c>
      <c r="R498" s="93">
        <f t="shared" si="30"/>
        <v>6400</v>
      </c>
      <c r="S498" s="93">
        <v>0</v>
      </c>
      <c r="T498" s="93">
        <v>6400</v>
      </c>
      <c r="V498" s="92" t="s">
        <v>88</v>
      </c>
      <c r="W498" s="93" t="s">
        <v>1576</v>
      </c>
      <c r="X498" s="93">
        <v>0</v>
      </c>
      <c r="Y498" s="93">
        <f t="shared" si="31"/>
        <v>106236</v>
      </c>
      <c r="Z498" s="93">
        <v>0</v>
      </c>
      <c r="AA498" s="93">
        <v>106236</v>
      </c>
    </row>
    <row r="499" spans="1:27" ht="15">
      <c r="A499" s="92" t="s">
        <v>103</v>
      </c>
      <c r="B499" s="93" t="s">
        <v>1580</v>
      </c>
      <c r="C499" s="93">
        <v>0</v>
      </c>
      <c r="D499" s="93">
        <f t="shared" si="28"/>
        <v>100550</v>
      </c>
      <c r="E499" s="93">
        <v>78000</v>
      </c>
      <c r="F499" s="93">
        <v>22550</v>
      </c>
      <c r="H499" s="92" t="s">
        <v>220</v>
      </c>
      <c r="I499" s="93" t="s">
        <v>1610</v>
      </c>
      <c r="J499" s="93">
        <v>30000</v>
      </c>
      <c r="K499" s="93">
        <f t="shared" si="29"/>
        <v>139000</v>
      </c>
      <c r="L499" s="93">
        <v>0</v>
      </c>
      <c r="M499" s="93">
        <v>139000</v>
      </c>
      <c r="O499" s="92" t="s">
        <v>58</v>
      </c>
      <c r="P499" s="93" t="s">
        <v>2</v>
      </c>
      <c r="Q499" s="93">
        <v>4800</v>
      </c>
      <c r="R499" s="93">
        <f t="shared" si="30"/>
        <v>1053984</v>
      </c>
      <c r="S499" s="93">
        <v>597404</v>
      </c>
      <c r="T499" s="93">
        <v>456580</v>
      </c>
      <c r="V499" s="92" t="s">
        <v>91</v>
      </c>
      <c r="W499" s="93" t="s">
        <v>1577</v>
      </c>
      <c r="X499" s="93">
        <v>55000</v>
      </c>
      <c r="Y499" s="93">
        <f t="shared" si="31"/>
        <v>45110</v>
      </c>
      <c r="Z499" s="93">
        <v>0</v>
      </c>
      <c r="AA499" s="93">
        <v>45110</v>
      </c>
    </row>
    <row r="500" spans="1:27" ht="15">
      <c r="A500" s="92" t="s">
        <v>106</v>
      </c>
      <c r="B500" s="93" t="s">
        <v>1581</v>
      </c>
      <c r="C500" s="93">
        <v>1</v>
      </c>
      <c r="D500" s="93">
        <f t="shared" si="28"/>
        <v>648957</v>
      </c>
      <c r="E500" s="93">
        <v>54600</v>
      </c>
      <c r="F500" s="93">
        <v>594357</v>
      </c>
      <c r="H500" s="92" t="s">
        <v>223</v>
      </c>
      <c r="I500" s="93" t="s">
        <v>1611</v>
      </c>
      <c r="J500" s="93">
        <v>0</v>
      </c>
      <c r="K500" s="93">
        <f t="shared" si="29"/>
        <v>4545</v>
      </c>
      <c r="L500" s="93">
        <v>0</v>
      </c>
      <c r="M500" s="93">
        <v>4545</v>
      </c>
      <c r="O500" s="92" t="s">
        <v>61</v>
      </c>
      <c r="P500" s="93" t="s">
        <v>1567</v>
      </c>
      <c r="Q500" s="93">
        <v>0</v>
      </c>
      <c r="R500" s="93">
        <f t="shared" si="30"/>
        <v>25088</v>
      </c>
      <c r="S500" s="93">
        <v>0</v>
      </c>
      <c r="T500" s="93">
        <v>25088</v>
      </c>
      <c r="V500" s="92" t="s">
        <v>94</v>
      </c>
      <c r="W500" s="93" t="s">
        <v>1578</v>
      </c>
      <c r="X500" s="93">
        <v>0</v>
      </c>
      <c r="Y500" s="93">
        <f t="shared" si="31"/>
        <v>32110</v>
      </c>
      <c r="Z500" s="93">
        <v>0</v>
      </c>
      <c r="AA500" s="93">
        <v>32110</v>
      </c>
    </row>
    <row r="501" spans="1:27" ht="15">
      <c r="A501" s="92" t="s">
        <v>109</v>
      </c>
      <c r="B501" s="93" t="s">
        <v>1649</v>
      </c>
      <c r="C501" s="93">
        <v>0</v>
      </c>
      <c r="D501" s="93">
        <f t="shared" si="28"/>
        <v>51570</v>
      </c>
      <c r="E501" s="93">
        <v>0</v>
      </c>
      <c r="F501" s="93">
        <v>51570</v>
      </c>
      <c r="H501" s="92" t="s">
        <v>226</v>
      </c>
      <c r="I501" s="93" t="s">
        <v>1612</v>
      </c>
      <c r="J501" s="93">
        <v>1300</v>
      </c>
      <c r="K501" s="93">
        <f t="shared" si="29"/>
        <v>35300</v>
      </c>
      <c r="L501" s="93">
        <v>0</v>
      </c>
      <c r="M501" s="93">
        <v>35300</v>
      </c>
      <c r="O501" s="92" t="s">
        <v>64</v>
      </c>
      <c r="P501" s="93" t="s">
        <v>1568</v>
      </c>
      <c r="Q501" s="93">
        <v>758500</v>
      </c>
      <c r="R501" s="93">
        <f t="shared" si="30"/>
        <v>752534</v>
      </c>
      <c r="S501" s="93">
        <v>248200</v>
      </c>
      <c r="T501" s="93">
        <v>504334</v>
      </c>
      <c r="V501" s="92" t="s">
        <v>97</v>
      </c>
      <c r="W501" s="93" t="s">
        <v>1579</v>
      </c>
      <c r="X501" s="93">
        <v>1325423</v>
      </c>
      <c r="Y501" s="93">
        <f t="shared" si="31"/>
        <v>360080</v>
      </c>
      <c r="Z501" s="93">
        <v>0</v>
      </c>
      <c r="AA501" s="93">
        <v>360080</v>
      </c>
    </row>
    <row r="502" spans="1:27" ht="15">
      <c r="A502" s="92" t="s">
        <v>112</v>
      </c>
      <c r="B502" s="93" t="s">
        <v>1582</v>
      </c>
      <c r="C502" s="93">
        <v>0</v>
      </c>
      <c r="D502" s="93">
        <f t="shared" si="28"/>
        <v>126410</v>
      </c>
      <c r="E502" s="93">
        <v>33230</v>
      </c>
      <c r="F502" s="93">
        <v>93180</v>
      </c>
      <c r="H502" s="92" t="s">
        <v>229</v>
      </c>
      <c r="I502" s="93" t="s">
        <v>1613</v>
      </c>
      <c r="J502" s="93">
        <v>0</v>
      </c>
      <c r="K502" s="93">
        <f t="shared" si="29"/>
        <v>5850</v>
      </c>
      <c r="L502" s="93">
        <v>3000</v>
      </c>
      <c r="M502" s="93">
        <v>2850</v>
      </c>
      <c r="O502" s="92" t="s">
        <v>67</v>
      </c>
      <c r="P502" s="93" t="s">
        <v>1569</v>
      </c>
      <c r="Q502" s="93">
        <v>1315600</v>
      </c>
      <c r="R502" s="93">
        <f t="shared" si="30"/>
        <v>686776</v>
      </c>
      <c r="S502" s="93">
        <v>288826</v>
      </c>
      <c r="T502" s="93">
        <v>397950</v>
      </c>
      <c r="V502" s="92" t="s">
        <v>100</v>
      </c>
      <c r="W502" s="93" t="s">
        <v>1394</v>
      </c>
      <c r="X502" s="93">
        <v>0</v>
      </c>
      <c r="Y502" s="93">
        <f t="shared" si="31"/>
        <v>49400</v>
      </c>
      <c r="Z502" s="93">
        <v>0</v>
      </c>
      <c r="AA502" s="93">
        <v>49400</v>
      </c>
    </row>
    <row r="503" spans="1:27" ht="15">
      <c r="A503" s="92" t="s">
        <v>115</v>
      </c>
      <c r="B503" s="93" t="s">
        <v>1583</v>
      </c>
      <c r="C503" s="93">
        <v>0</v>
      </c>
      <c r="D503" s="93">
        <f t="shared" si="28"/>
        <v>12600</v>
      </c>
      <c r="E503" s="93">
        <v>0</v>
      </c>
      <c r="F503" s="93">
        <v>12600</v>
      </c>
      <c r="H503" s="92" t="s">
        <v>232</v>
      </c>
      <c r="I503" s="93" t="s">
        <v>1614</v>
      </c>
      <c r="J503" s="93">
        <v>0</v>
      </c>
      <c r="K503" s="93">
        <f t="shared" si="29"/>
        <v>13800</v>
      </c>
      <c r="L503" s="93">
        <v>0</v>
      </c>
      <c r="M503" s="93">
        <v>13800</v>
      </c>
      <c r="O503" s="92" t="s">
        <v>70</v>
      </c>
      <c r="P503" s="93" t="s">
        <v>1570</v>
      </c>
      <c r="Q503" s="93">
        <v>0</v>
      </c>
      <c r="R503" s="93">
        <f t="shared" si="30"/>
        <v>268555</v>
      </c>
      <c r="S503" s="93">
        <v>0</v>
      </c>
      <c r="T503" s="93">
        <v>268555</v>
      </c>
      <c r="V503" s="92" t="s">
        <v>103</v>
      </c>
      <c r="W503" s="93" t="s">
        <v>1580</v>
      </c>
      <c r="X503" s="93">
        <v>0</v>
      </c>
      <c r="Y503" s="93">
        <f t="shared" si="31"/>
        <v>300</v>
      </c>
      <c r="Z503" s="93">
        <v>0</v>
      </c>
      <c r="AA503" s="93">
        <v>300</v>
      </c>
    </row>
    <row r="504" spans="1:27" ht="15">
      <c r="A504" s="92" t="s">
        <v>118</v>
      </c>
      <c r="B504" s="93" t="s">
        <v>1584</v>
      </c>
      <c r="C504" s="93">
        <v>275700</v>
      </c>
      <c r="D504" s="93">
        <f t="shared" si="28"/>
        <v>313142</v>
      </c>
      <c r="E504" s="93">
        <v>30100</v>
      </c>
      <c r="F504" s="93">
        <v>283042</v>
      </c>
      <c r="H504" s="92" t="s">
        <v>235</v>
      </c>
      <c r="I504" s="93" t="s">
        <v>1227</v>
      </c>
      <c r="J504" s="93">
        <v>0</v>
      </c>
      <c r="K504" s="93">
        <f t="shared" si="29"/>
        <v>80900</v>
      </c>
      <c r="L504" s="93">
        <v>0</v>
      </c>
      <c r="M504" s="93">
        <v>80900</v>
      </c>
      <c r="O504" s="92" t="s">
        <v>73</v>
      </c>
      <c r="P504" s="93" t="s">
        <v>1571</v>
      </c>
      <c r="Q504" s="93">
        <v>175547</v>
      </c>
      <c r="R504" s="93">
        <f t="shared" si="30"/>
        <v>242600</v>
      </c>
      <c r="S504" s="93">
        <v>0</v>
      </c>
      <c r="T504" s="93">
        <v>242600</v>
      </c>
      <c r="V504" s="92" t="s">
        <v>106</v>
      </c>
      <c r="W504" s="93" t="s">
        <v>1581</v>
      </c>
      <c r="X504" s="93">
        <v>39500</v>
      </c>
      <c r="Y504" s="93">
        <f t="shared" si="31"/>
        <v>1990752</v>
      </c>
      <c r="Z504" s="93">
        <v>0</v>
      </c>
      <c r="AA504" s="93">
        <v>1990752</v>
      </c>
    </row>
    <row r="505" spans="1:27" ht="15">
      <c r="A505" s="92" t="s">
        <v>133</v>
      </c>
      <c r="B505" s="93" t="s">
        <v>1585</v>
      </c>
      <c r="C505" s="93">
        <v>1</v>
      </c>
      <c r="D505" s="93">
        <f t="shared" si="28"/>
        <v>245405</v>
      </c>
      <c r="E505" s="93">
        <v>13300</v>
      </c>
      <c r="F505" s="93">
        <v>232105</v>
      </c>
      <c r="H505" s="92" t="s">
        <v>238</v>
      </c>
      <c r="I505" s="93" t="s">
        <v>1615</v>
      </c>
      <c r="J505" s="93">
        <v>600</v>
      </c>
      <c r="K505" s="93">
        <f t="shared" si="29"/>
        <v>10000</v>
      </c>
      <c r="L505" s="93">
        <v>10000</v>
      </c>
      <c r="M505" s="93">
        <v>0</v>
      </c>
      <c r="O505" s="92" t="s">
        <v>76</v>
      </c>
      <c r="P505" s="93" t="s">
        <v>1572</v>
      </c>
      <c r="Q505" s="93">
        <v>313000</v>
      </c>
      <c r="R505" s="93">
        <f t="shared" si="30"/>
        <v>366420</v>
      </c>
      <c r="S505" s="93">
        <v>48405</v>
      </c>
      <c r="T505" s="93">
        <v>318015</v>
      </c>
      <c r="V505" s="92" t="s">
        <v>109</v>
      </c>
      <c r="W505" s="93" t="s">
        <v>1649</v>
      </c>
      <c r="X505" s="93">
        <v>0</v>
      </c>
      <c r="Y505" s="93">
        <f t="shared" si="31"/>
        <v>6350</v>
      </c>
      <c r="Z505" s="93">
        <v>0</v>
      </c>
      <c r="AA505" s="93">
        <v>6350</v>
      </c>
    </row>
    <row r="506" spans="1:27" ht="15">
      <c r="A506" s="92" t="s">
        <v>135</v>
      </c>
      <c r="B506" s="93" t="s">
        <v>1586</v>
      </c>
      <c r="C506" s="93">
        <v>0</v>
      </c>
      <c r="D506" s="93">
        <f t="shared" si="28"/>
        <v>750728</v>
      </c>
      <c r="E506" s="93">
        <v>296280</v>
      </c>
      <c r="F506" s="93">
        <v>454448</v>
      </c>
      <c r="H506" s="92" t="s">
        <v>241</v>
      </c>
      <c r="I506" s="93" t="s">
        <v>1616</v>
      </c>
      <c r="J506" s="93">
        <v>0</v>
      </c>
      <c r="K506" s="93">
        <f t="shared" si="29"/>
        <v>155301</v>
      </c>
      <c r="L506" s="93">
        <v>0</v>
      </c>
      <c r="M506" s="93">
        <v>155301</v>
      </c>
      <c r="O506" s="92" t="s">
        <v>79</v>
      </c>
      <c r="P506" s="93" t="s">
        <v>1573</v>
      </c>
      <c r="Q506" s="93">
        <v>0</v>
      </c>
      <c r="R506" s="93">
        <f t="shared" si="30"/>
        <v>170561</v>
      </c>
      <c r="S506" s="93">
        <v>43350</v>
      </c>
      <c r="T506" s="93">
        <v>127211</v>
      </c>
      <c r="V506" s="92" t="s">
        <v>112</v>
      </c>
      <c r="W506" s="93" t="s">
        <v>1582</v>
      </c>
      <c r="X506" s="93">
        <v>20000</v>
      </c>
      <c r="Y506" s="93">
        <f t="shared" si="31"/>
        <v>0</v>
      </c>
      <c r="Z506" s="93">
        <v>0</v>
      </c>
      <c r="AA506" s="93">
        <v>0</v>
      </c>
    </row>
    <row r="507" spans="1:27" ht="15">
      <c r="A507" s="92" t="s">
        <v>139</v>
      </c>
      <c r="B507" s="93" t="s">
        <v>1587</v>
      </c>
      <c r="C507" s="93">
        <v>0</v>
      </c>
      <c r="D507" s="93">
        <f t="shared" si="28"/>
        <v>583122</v>
      </c>
      <c r="E507" s="93">
        <v>235000</v>
      </c>
      <c r="F507" s="93">
        <v>348122</v>
      </c>
      <c r="H507" s="92" t="s">
        <v>244</v>
      </c>
      <c r="I507" s="93" t="s">
        <v>1617</v>
      </c>
      <c r="J507" s="93">
        <v>0</v>
      </c>
      <c r="K507" s="93">
        <f t="shared" si="29"/>
        <v>800</v>
      </c>
      <c r="L507" s="93">
        <v>0</v>
      </c>
      <c r="M507" s="93">
        <v>800</v>
      </c>
      <c r="O507" s="92" t="s">
        <v>82</v>
      </c>
      <c r="P507" s="93" t="s">
        <v>1574</v>
      </c>
      <c r="Q507" s="93">
        <v>0</v>
      </c>
      <c r="R507" s="93">
        <f t="shared" si="30"/>
        <v>409633</v>
      </c>
      <c r="S507" s="93">
        <v>210850</v>
      </c>
      <c r="T507" s="93">
        <v>198783</v>
      </c>
      <c r="V507" s="92" t="s">
        <v>115</v>
      </c>
      <c r="W507" s="93" t="s">
        <v>1583</v>
      </c>
      <c r="X507" s="93">
        <v>0</v>
      </c>
      <c r="Y507" s="93">
        <f t="shared" si="31"/>
        <v>179775</v>
      </c>
      <c r="Z507" s="93">
        <v>0</v>
      </c>
      <c r="AA507" s="93">
        <v>179775</v>
      </c>
    </row>
    <row r="508" spans="1:27" ht="15">
      <c r="A508" s="92" t="s">
        <v>142</v>
      </c>
      <c r="B508" s="93" t="s">
        <v>1588</v>
      </c>
      <c r="C508" s="93">
        <v>0</v>
      </c>
      <c r="D508" s="93">
        <f t="shared" si="28"/>
        <v>1614399</v>
      </c>
      <c r="E508" s="93">
        <v>980000</v>
      </c>
      <c r="F508" s="93">
        <v>634399</v>
      </c>
      <c r="H508" s="92" t="s">
        <v>246</v>
      </c>
      <c r="I508" s="93" t="s">
        <v>1618</v>
      </c>
      <c r="J508" s="93">
        <v>0</v>
      </c>
      <c r="K508" s="93">
        <f t="shared" si="29"/>
        <v>164760</v>
      </c>
      <c r="L508" s="93">
        <v>8600</v>
      </c>
      <c r="M508" s="93">
        <v>156160</v>
      </c>
      <c r="O508" s="92" t="s">
        <v>85</v>
      </c>
      <c r="P508" s="93" t="s">
        <v>1575</v>
      </c>
      <c r="Q508" s="93">
        <v>471351</v>
      </c>
      <c r="R508" s="93">
        <f t="shared" si="30"/>
        <v>502311</v>
      </c>
      <c r="S508" s="93">
        <v>114749</v>
      </c>
      <c r="T508" s="93">
        <v>387562</v>
      </c>
      <c r="V508" s="92" t="s">
        <v>118</v>
      </c>
      <c r="W508" s="93" t="s">
        <v>1584</v>
      </c>
      <c r="X508" s="93">
        <v>260651</v>
      </c>
      <c r="Y508" s="93">
        <f t="shared" si="31"/>
        <v>177091</v>
      </c>
      <c r="Z508" s="93">
        <v>0</v>
      </c>
      <c r="AA508" s="93">
        <v>177091</v>
      </c>
    </row>
    <row r="509" spans="1:27" ht="15">
      <c r="A509" s="92" t="s">
        <v>145</v>
      </c>
      <c r="B509" s="93" t="s">
        <v>1589</v>
      </c>
      <c r="C509" s="93">
        <v>153100</v>
      </c>
      <c r="D509" s="93">
        <f t="shared" si="28"/>
        <v>1357003</v>
      </c>
      <c r="E509" s="93">
        <v>68000</v>
      </c>
      <c r="F509" s="93">
        <v>1289003</v>
      </c>
      <c r="H509" s="92" t="s">
        <v>249</v>
      </c>
      <c r="I509" s="93" t="s">
        <v>1207</v>
      </c>
      <c r="J509" s="93">
        <v>40000</v>
      </c>
      <c r="K509" s="93">
        <f t="shared" si="29"/>
        <v>376539</v>
      </c>
      <c r="L509" s="93">
        <v>5500</v>
      </c>
      <c r="M509" s="93">
        <v>371039</v>
      </c>
      <c r="O509" s="92" t="s">
        <v>88</v>
      </c>
      <c r="P509" s="93" t="s">
        <v>1576</v>
      </c>
      <c r="Q509" s="93">
        <v>0</v>
      </c>
      <c r="R509" s="93">
        <f t="shared" si="30"/>
        <v>1031462</v>
      </c>
      <c r="S509" s="93">
        <v>423900</v>
      </c>
      <c r="T509" s="93">
        <v>607562</v>
      </c>
      <c r="V509" s="92" t="s">
        <v>133</v>
      </c>
      <c r="W509" s="93" t="s">
        <v>1585</v>
      </c>
      <c r="X509" s="93">
        <v>127467</v>
      </c>
      <c r="Y509" s="93">
        <f t="shared" si="31"/>
        <v>1017996</v>
      </c>
      <c r="Z509" s="93">
        <v>0</v>
      </c>
      <c r="AA509" s="93">
        <v>1017996</v>
      </c>
    </row>
    <row r="510" spans="1:27" ht="15">
      <c r="A510" s="92" t="s">
        <v>148</v>
      </c>
      <c r="B510" s="93" t="s">
        <v>1590</v>
      </c>
      <c r="C510" s="93">
        <v>0</v>
      </c>
      <c r="D510" s="93">
        <f t="shared" si="28"/>
        <v>263257</v>
      </c>
      <c r="E510" s="93">
        <v>19500</v>
      </c>
      <c r="F510" s="93">
        <v>243757</v>
      </c>
      <c r="H510" s="92" t="s">
        <v>252</v>
      </c>
      <c r="I510" s="93" t="s">
        <v>1619</v>
      </c>
      <c r="J510" s="93">
        <v>50000</v>
      </c>
      <c r="K510" s="93">
        <f t="shared" si="29"/>
        <v>2250</v>
      </c>
      <c r="L510" s="93">
        <v>0</v>
      </c>
      <c r="M510" s="93">
        <v>2250</v>
      </c>
      <c r="O510" s="92" t="s">
        <v>91</v>
      </c>
      <c r="P510" s="93" t="s">
        <v>1577</v>
      </c>
      <c r="Q510" s="93">
        <v>0</v>
      </c>
      <c r="R510" s="93">
        <f t="shared" si="30"/>
        <v>93644</v>
      </c>
      <c r="S510" s="93">
        <v>1800</v>
      </c>
      <c r="T510" s="93">
        <v>91844</v>
      </c>
      <c r="V510" s="92" t="s">
        <v>135</v>
      </c>
      <c r="W510" s="93" t="s">
        <v>1586</v>
      </c>
      <c r="X510" s="93">
        <v>0</v>
      </c>
      <c r="Y510" s="93">
        <f t="shared" si="31"/>
        <v>4858641</v>
      </c>
      <c r="Z510" s="93">
        <v>142300</v>
      </c>
      <c r="AA510" s="93">
        <v>4716341</v>
      </c>
    </row>
    <row r="511" spans="1:27" ht="15">
      <c r="A511" s="92" t="s">
        <v>151</v>
      </c>
      <c r="B511" s="93" t="s">
        <v>1591</v>
      </c>
      <c r="C511" s="93">
        <v>0</v>
      </c>
      <c r="D511" s="93">
        <f t="shared" si="28"/>
        <v>55996</v>
      </c>
      <c r="E511" s="93">
        <v>3300</v>
      </c>
      <c r="F511" s="93">
        <v>52696</v>
      </c>
      <c r="H511" s="92" t="s">
        <v>255</v>
      </c>
      <c r="I511" s="93" t="s">
        <v>1620</v>
      </c>
      <c r="J511" s="93">
        <v>90530115</v>
      </c>
      <c r="K511" s="93">
        <f t="shared" si="29"/>
        <v>11660571</v>
      </c>
      <c r="L511" s="93">
        <v>0</v>
      </c>
      <c r="M511" s="93">
        <v>11660571</v>
      </c>
      <c r="O511" s="92" t="s">
        <v>94</v>
      </c>
      <c r="P511" s="93" t="s">
        <v>1578</v>
      </c>
      <c r="Q511" s="93">
        <v>20000</v>
      </c>
      <c r="R511" s="93">
        <f t="shared" si="30"/>
        <v>73975</v>
      </c>
      <c r="S511" s="93">
        <v>18400</v>
      </c>
      <c r="T511" s="93">
        <v>55575</v>
      </c>
      <c r="V511" s="92" t="s">
        <v>139</v>
      </c>
      <c r="W511" s="93" t="s">
        <v>1587</v>
      </c>
      <c r="X511" s="93">
        <v>18000</v>
      </c>
      <c r="Y511" s="93">
        <f t="shared" si="31"/>
        <v>7164381</v>
      </c>
      <c r="Z511" s="93">
        <v>0</v>
      </c>
      <c r="AA511" s="93">
        <v>7164381</v>
      </c>
    </row>
    <row r="512" spans="1:27" ht="15">
      <c r="A512" s="92" t="s">
        <v>154</v>
      </c>
      <c r="B512" s="93" t="s">
        <v>1592</v>
      </c>
      <c r="C512" s="93">
        <v>0</v>
      </c>
      <c r="D512" s="93">
        <f t="shared" si="28"/>
        <v>197881</v>
      </c>
      <c r="E512" s="93">
        <v>0</v>
      </c>
      <c r="F512" s="93">
        <v>197881</v>
      </c>
      <c r="O512" s="92" t="s">
        <v>97</v>
      </c>
      <c r="P512" s="93" t="s">
        <v>1579</v>
      </c>
      <c r="Q512" s="93">
        <v>6802</v>
      </c>
      <c r="R512" s="93">
        <f t="shared" si="30"/>
        <v>332786</v>
      </c>
      <c r="S512" s="93">
        <v>0</v>
      </c>
      <c r="T512" s="93">
        <v>332786</v>
      </c>
      <c r="V512" s="92" t="s">
        <v>142</v>
      </c>
      <c r="W512" s="93" t="s">
        <v>1588</v>
      </c>
      <c r="X512" s="93">
        <v>0</v>
      </c>
      <c r="Y512" s="93">
        <f t="shared" si="31"/>
        <v>1748538</v>
      </c>
      <c r="Z512" s="93">
        <v>0</v>
      </c>
      <c r="AA512" s="93">
        <v>1748538</v>
      </c>
    </row>
    <row r="513" spans="1:27" ht="15">
      <c r="A513" s="92" t="s">
        <v>157</v>
      </c>
      <c r="B513" s="93" t="s">
        <v>1593</v>
      </c>
      <c r="C513" s="93">
        <v>0</v>
      </c>
      <c r="D513" s="93">
        <f t="shared" si="28"/>
        <v>156508</v>
      </c>
      <c r="E513" s="93">
        <v>42266</v>
      </c>
      <c r="F513" s="93">
        <v>114242</v>
      </c>
      <c r="O513" s="92" t="s">
        <v>100</v>
      </c>
      <c r="P513" s="93" t="s">
        <v>1394</v>
      </c>
      <c r="Q513" s="93">
        <v>0</v>
      </c>
      <c r="R513" s="93">
        <f t="shared" si="30"/>
        <v>135327</v>
      </c>
      <c r="S513" s="93">
        <v>35750</v>
      </c>
      <c r="T513" s="93">
        <v>99577</v>
      </c>
      <c r="V513" s="92" t="s">
        <v>145</v>
      </c>
      <c r="W513" s="93" t="s">
        <v>1589</v>
      </c>
      <c r="X513" s="93">
        <v>649136</v>
      </c>
      <c r="Y513" s="93">
        <f t="shared" si="31"/>
        <v>15475873</v>
      </c>
      <c r="Z513" s="93">
        <v>2659390</v>
      </c>
      <c r="AA513" s="93">
        <v>12816483</v>
      </c>
    </row>
    <row r="514" spans="1:27" ht="15">
      <c r="A514" s="92" t="s">
        <v>160</v>
      </c>
      <c r="B514" s="93" t="s">
        <v>1594</v>
      </c>
      <c r="C514" s="93">
        <v>161701</v>
      </c>
      <c r="D514" s="93">
        <f t="shared" si="28"/>
        <v>447178</v>
      </c>
      <c r="E514" s="93">
        <v>10500</v>
      </c>
      <c r="F514" s="93">
        <v>436678</v>
      </c>
      <c r="O514" s="92" t="s">
        <v>103</v>
      </c>
      <c r="P514" s="93" t="s">
        <v>1580</v>
      </c>
      <c r="Q514" s="93">
        <v>3000</v>
      </c>
      <c r="R514" s="93">
        <f t="shared" si="30"/>
        <v>143910</v>
      </c>
      <c r="S514" s="93">
        <v>78400</v>
      </c>
      <c r="T514" s="93">
        <v>65510</v>
      </c>
      <c r="V514" s="92" t="s">
        <v>148</v>
      </c>
      <c r="W514" s="93" t="s">
        <v>1590</v>
      </c>
      <c r="X514" s="93">
        <v>0</v>
      </c>
      <c r="Y514" s="93">
        <f t="shared" si="31"/>
        <v>33419</v>
      </c>
      <c r="Z514" s="93">
        <v>0</v>
      </c>
      <c r="AA514" s="93">
        <v>33419</v>
      </c>
    </row>
    <row r="515" spans="1:27" ht="15">
      <c r="A515" s="92" t="s">
        <v>163</v>
      </c>
      <c r="B515" s="93" t="s">
        <v>1596</v>
      </c>
      <c r="C515" s="93">
        <v>192700</v>
      </c>
      <c r="D515" s="93">
        <f t="shared" si="28"/>
        <v>260785</v>
      </c>
      <c r="E515" s="93">
        <v>25000</v>
      </c>
      <c r="F515" s="93">
        <v>235785</v>
      </c>
      <c r="O515" s="92" t="s">
        <v>106</v>
      </c>
      <c r="P515" s="93" t="s">
        <v>1581</v>
      </c>
      <c r="Q515" s="93">
        <v>1680715</v>
      </c>
      <c r="R515" s="93">
        <f t="shared" si="30"/>
        <v>2062238</v>
      </c>
      <c r="S515" s="93">
        <v>375906</v>
      </c>
      <c r="T515" s="93">
        <v>1686332</v>
      </c>
      <c r="V515" s="92" t="s">
        <v>151</v>
      </c>
      <c r="W515" s="93" t="s">
        <v>1591</v>
      </c>
      <c r="X515" s="93">
        <v>0</v>
      </c>
      <c r="Y515" s="93">
        <f t="shared" si="31"/>
        <v>144591</v>
      </c>
      <c r="Z515" s="93">
        <v>0</v>
      </c>
      <c r="AA515" s="93">
        <v>144591</v>
      </c>
    </row>
    <row r="516" spans="1:27" ht="15">
      <c r="A516" s="92" t="s">
        <v>166</v>
      </c>
      <c r="B516" s="93" t="s">
        <v>1597</v>
      </c>
      <c r="C516" s="93">
        <v>0</v>
      </c>
      <c r="D516" s="93">
        <f aca="true" t="shared" si="32" ref="D516:D547">E516+F516</f>
        <v>453752</v>
      </c>
      <c r="E516" s="93">
        <v>148100</v>
      </c>
      <c r="F516" s="93">
        <v>305652</v>
      </c>
      <c r="O516" s="92" t="s">
        <v>109</v>
      </c>
      <c r="P516" s="93" t="s">
        <v>1649</v>
      </c>
      <c r="Q516" s="93">
        <v>0</v>
      </c>
      <c r="R516" s="93">
        <f aca="true" t="shared" si="33" ref="R516:R564">S516+T516</f>
        <v>269418</v>
      </c>
      <c r="S516" s="93">
        <v>55500</v>
      </c>
      <c r="T516" s="93">
        <v>213918</v>
      </c>
      <c r="V516" s="92" t="s">
        <v>154</v>
      </c>
      <c r="W516" s="93" t="s">
        <v>1592</v>
      </c>
      <c r="X516" s="93">
        <v>839374</v>
      </c>
      <c r="Y516" s="93">
        <f aca="true" t="shared" si="34" ref="Y516:Y552">Z516+AA516</f>
        <v>1202756</v>
      </c>
      <c r="Z516" s="93">
        <v>8000</v>
      </c>
      <c r="AA516" s="93">
        <v>1194756</v>
      </c>
    </row>
    <row r="517" spans="1:27" ht="15">
      <c r="A517" s="92" t="s">
        <v>169</v>
      </c>
      <c r="B517" s="93" t="s">
        <v>1598</v>
      </c>
      <c r="C517" s="93">
        <v>0</v>
      </c>
      <c r="D517" s="93">
        <f t="shared" si="32"/>
        <v>627041</v>
      </c>
      <c r="E517" s="93">
        <v>0</v>
      </c>
      <c r="F517" s="93">
        <v>627041</v>
      </c>
      <c r="O517" s="92" t="s">
        <v>112</v>
      </c>
      <c r="P517" s="93" t="s">
        <v>1582</v>
      </c>
      <c r="Q517" s="93">
        <v>0</v>
      </c>
      <c r="R517" s="93">
        <f t="shared" si="33"/>
        <v>381034</v>
      </c>
      <c r="S517" s="93">
        <v>99230</v>
      </c>
      <c r="T517" s="93">
        <v>281804</v>
      </c>
      <c r="V517" s="92" t="s">
        <v>157</v>
      </c>
      <c r="W517" s="93" t="s">
        <v>1593</v>
      </c>
      <c r="X517" s="93">
        <v>69000</v>
      </c>
      <c r="Y517" s="93">
        <f t="shared" si="34"/>
        <v>10592833</v>
      </c>
      <c r="Z517" s="93">
        <v>8545168</v>
      </c>
      <c r="AA517" s="93">
        <v>2047665</v>
      </c>
    </row>
    <row r="518" spans="1:27" ht="15">
      <c r="A518" s="92" t="s">
        <v>172</v>
      </c>
      <c r="B518" s="93" t="s">
        <v>1650</v>
      </c>
      <c r="C518" s="93">
        <v>304800</v>
      </c>
      <c r="D518" s="93">
        <f t="shared" si="32"/>
        <v>830557</v>
      </c>
      <c r="E518" s="93">
        <v>175500</v>
      </c>
      <c r="F518" s="93">
        <v>655057</v>
      </c>
      <c r="O518" s="92" t="s">
        <v>115</v>
      </c>
      <c r="P518" s="93" t="s">
        <v>1583</v>
      </c>
      <c r="Q518" s="93">
        <v>0</v>
      </c>
      <c r="R518" s="93">
        <f t="shared" si="33"/>
        <v>39181</v>
      </c>
      <c r="S518" s="93">
        <v>0</v>
      </c>
      <c r="T518" s="93">
        <v>39181</v>
      </c>
      <c r="V518" s="92" t="s">
        <v>160</v>
      </c>
      <c r="W518" s="93" t="s">
        <v>1594</v>
      </c>
      <c r="X518" s="93">
        <v>80500</v>
      </c>
      <c r="Y518" s="93">
        <f t="shared" si="34"/>
        <v>18830793</v>
      </c>
      <c r="Z518" s="93">
        <v>0</v>
      </c>
      <c r="AA518" s="93">
        <v>18830793</v>
      </c>
    </row>
    <row r="519" spans="1:27" ht="15">
      <c r="A519" s="92" t="s">
        <v>175</v>
      </c>
      <c r="B519" s="93" t="s">
        <v>1599</v>
      </c>
      <c r="C519" s="93">
        <v>99700</v>
      </c>
      <c r="D519" s="93">
        <f t="shared" si="32"/>
        <v>231040</v>
      </c>
      <c r="E519" s="93">
        <v>0</v>
      </c>
      <c r="F519" s="93">
        <v>231040</v>
      </c>
      <c r="O519" s="92" t="s">
        <v>118</v>
      </c>
      <c r="P519" s="93" t="s">
        <v>1584</v>
      </c>
      <c r="Q519" s="93">
        <v>275700</v>
      </c>
      <c r="R519" s="93">
        <f t="shared" si="33"/>
        <v>1496681</v>
      </c>
      <c r="S519" s="93">
        <v>65075</v>
      </c>
      <c r="T519" s="93">
        <v>1431606</v>
      </c>
      <c r="V519" s="92" t="s">
        <v>163</v>
      </c>
      <c r="W519" s="93" t="s">
        <v>1596</v>
      </c>
      <c r="X519" s="93">
        <v>0</v>
      </c>
      <c r="Y519" s="93">
        <f t="shared" si="34"/>
        <v>809725</v>
      </c>
      <c r="Z519" s="93">
        <v>0</v>
      </c>
      <c r="AA519" s="93">
        <v>809725</v>
      </c>
    </row>
    <row r="520" spans="1:27" ht="15">
      <c r="A520" s="92" t="s">
        <v>178</v>
      </c>
      <c r="B520" s="93" t="s">
        <v>1600</v>
      </c>
      <c r="C520" s="93">
        <v>0</v>
      </c>
      <c r="D520" s="93">
        <f t="shared" si="32"/>
        <v>247956</v>
      </c>
      <c r="E520" s="93">
        <v>61000</v>
      </c>
      <c r="F520" s="93">
        <v>186956</v>
      </c>
      <c r="O520" s="92" t="s">
        <v>133</v>
      </c>
      <c r="P520" s="93" t="s">
        <v>1585</v>
      </c>
      <c r="Q520" s="93">
        <v>336801</v>
      </c>
      <c r="R520" s="93">
        <f t="shared" si="33"/>
        <v>478009</v>
      </c>
      <c r="S520" s="93">
        <v>71500</v>
      </c>
      <c r="T520" s="93">
        <v>406509</v>
      </c>
      <c r="V520" s="92" t="s">
        <v>166</v>
      </c>
      <c r="W520" s="93" t="s">
        <v>1597</v>
      </c>
      <c r="X520" s="93">
        <v>0</v>
      </c>
      <c r="Y520" s="93">
        <f t="shared" si="34"/>
        <v>1252932</v>
      </c>
      <c r="Z520" s="93">
        <v>0</v>
      </c>
      <c r="AA520" s="93">
        <v>1252932</v>
      </c>
    </row>
    <row r="521" spans="1:27" ht="15">
      <c r="A521" s="92" t="s">
        <v>181</v>
      </c>
      <c r="B521" s="93" t="s">
        <v>1601</v>
      </c>
      <c r="C521" s="93">
        <v>768040</v>
      </c>
      <c r="D521" s="93">
        <f t="shared" si="32"/>
        <v>991649</v>
      </c>
      <c r="E521" s="93">
        <v>315900</v>
      </c>
      <c r="F521" s="93">
        <v>675749</v>
      </c>
      <c r="O521" s="92" t="s">
        <v>135</v>
      </c>
      <c r="P521" s="93" t="s">
        <v>1586</v>
      </c>
      <c r="Q521" s="93">
        <v>1114800</v>
      </c>
      <c r="R521" s="93">
        <f t="shared" si="33"/>
        <v>2566254</v>
      </c>
      <c r="S521" s="93">
        <v>972782</v>
      </c>
      <c r="T521" s="93">
        <v>1593472</v>
      </c>
      <c r="V521" s="92" t="s">
        <v>169</v>
      </c>
      <c r="W521" s="93" t="s">
        <v>1598</v>
      </c>
      <c r="X521" s="93">
        <v>0</v>
      </c>
      <c r="Y521" s="93">
        <f t="shared" si="34"/>
        <v>376774</v>
      </c>
      <c r="Z521" s="93">
        <v>12000</v>
      </c>
      <c r="AA521" s="93">
        <v>364774</v>
      </c>
    </row>
    <row r="522" spans="1:27" ht="15">
      <c r="A522" s="92" t="s">
        <v>184</v>
      </c>
      <c r="B522" s="93" t="s">
        <v>1239</v>
      </c>
      <c r="C522" s="93">
        <v>0</v>
      </c>
      <c r="D522" s="93">
        <f t="shared" si="32"/>
        <v>49457</v>
      </c>
      <c r="E522" s="93">
        <v>0</v>
      </c>
      <c r="F522" s="93">
        <v>49457</v>
      </c>
      <c r="O522" s="92" t="s">
        <v>139</v>
      </c>
      <c r="P522" s="93" t="s">
        <v>1587</v>
      </c>
      <c r="Q522" s="93">
        <v>338600</v>
      </c>
      <c r="R522" s="93">
        <f t="shared" si="33"/>
        <v>2077811</v>
      </c>
      <c r="S522" s="93">
        <v>1118050</v>
      </c>
      <c r="T522" s="93">
        <v>959761</v>
      </c>
      <c r="V522" s="92" t="s">
        <v>172</v>
      </c>
      <c r="W522" s="93" t="s">
        <v>1650</v>
      </c>
      <c r="X522" s="93">
        <v>0</v>
      </c>
      <c r="Y522" s="93">
        <f t="shared" si="34"/>
        <v>15385846</v>
      </c>
      <c r="Z522" s="93">
        <v>12226000</v>
      </c>
      <c r="AA522" s="93">
        <v>3159846</v>
      </c>
    </row>
    <row r="523" spans="1:27" ht="15">
      <c r="A523" s="92" t="s">
        <v>186</v>
      </c>
      <c r="B523" s="93" t="s">
        <v>1602</v>
      </c>
      <c r="C523" s="93">
        <v>416800</v>
      </c>
      <c r="D523" s="93">
        <f t="shared" si="32"/>
        <v>3145323</v>
      </c>
      <c r="E523" s="93">
        <v>1455851</v>
      </c>
      <c r="F523" s="93">
        <v>1689472</v>
      </c>
      <c r="O523" s="92" t="s">
        <v>142</v>
      </c>
      <c r="P523" s="93" t="s">
        <v>1588</v>
      </c>
      <c r="Q523" s="93">
        <v>600</v>
      </c>
      <c r="R523" s="93">
        <f t="shared" si="33"/>
        <v>4770648</v>
      </c>
      <c r="S523" s="93">
        <v>2605300</v>
      </c>
      <c r="T523" s="93">
        <v>2165348</v>
      </c>
      <c r="V523" s="92" t="s">
        <v>175</v>
      </c>
      <c r="W523" s="93" t="s">
        <v>1599</v>
      </c>
      <c r="X523" s="93">
        <v>0</v>
      </c>
      <c r="Y523" s="93">
        <f t="shared" si="34"/>
        <v>335095</v>
      </c>
      <c r="Z523" s="93">
        <v>15500</v>
      </c>
      <c r="AA523" s="93">
        <v>319595</v>
      </c>
    </row>
    <row r="524" spans="1:27" ht="15">
      <c r="A524" s="92" t="s">
        <v>189</v>
      </c>
      <c r="B524" s="93" t="s">
        <v>1362</v>
      </c>
      <c r="C524" s="93">
        <v>117000</v>
      </c>
      <c r="D524" s="93">
        <f t="shared" si="32"/>
        <v>611955</v>
      </c>
      <c r="E524" s="93">
        <v>19050</v>
      </c>
      <c r="F524" s="93">
        <v>592905</v>
      </c>
      <c r="O524" s="92" t="s">
        <v>145</v>
      </c>
      <c r="P524" s="93" t="s">
        <v>1589</v>
      </c>
      <c r="Q524" s="93">
        <v>650410</v>
      </c>
      <c r="R524" s="93">
        <f t="shared" si="33"/>
        <v>2742631</v>
      </c>
      <c r="S524" s="93">
        <v>302300</v>
      </c>
      <c r="T524" s="93">
        <v>2440331</v>
      </c>
      <c r="V524" s="92" t="s">
        <v>178</v>
      </c>
      <c r="W524" s="93" t="s">
        <v>1600</v>
      </c>
      <c r="X524" s="93">
        <v>0</v>
      </c>
      <c r="Y524" s="93">
        <f t="shared" si="34"/>
        <v>459648</v>
      </c>
      <c r="Z524" s="93">
        <v>0</v>
      </c>
      <c r="AA524" s="93">
        <v>459648</v>
      </c>
    </row>
    <row r="525" spans="1:27" ht="15">
      <c r="A525" s="92" t="s">
        <v>191</v>
      </c>
      <c r="B525" s="93" t="s">
        <v>1070</v>
      </c>
      <c r="C525" s="93">
        <v>0</v>
      </c>
      <c r="D525" s="93">
        <f t="shared" si="32"/>
        <v>2603944</v>
      </c>
      <c r="E525" s="93">
        <v>1295035</v>
      </c>
      <c r="F525" s="93">
        <v>1308909</v>
      </c>
      <c r="O525" s="92" t="s">
        <v>148</v>
      </c>
      <c r="P525" s="93" t="s">
        <v>1590</v>
      </c>
      <c r="Q525" s="93">
        <v>145400</v>
      </c>
      <c r="R525" s="93">
        <f t="shared" si="33"/>
        <v>842954</v>
      </c>
      <c r="S525" s="93">
        <v>112661</v>
      </c>
      <c r="T525" s="93">
        <v>730293</v>
      </c>
      <c r="V525" s="92" t="s">
        <v>181</v>
      </c>
      <c r="W525" s="93" t="s">
        <v>1601</v>
      </c>
      <c r="X525" s="93">
        <v>2000</v>
      </c>
      <c r="Y525" s="93">
        <f t="shared" si="34"/>
        <v>888334</v>
      </c>
      <c r="Z525" s="93">
        <v>0</v>
      </c>
      <c r="AA525" s="93">
        <v>888334</v>
      </c>
    </row>
    <row r="526" spans="1:27" ht="15">
      <c r="A526" s="92" t="s">
        <v>194</v>
      </c>
      <c r="B526" s="93" t="s">
        <v>2284</v>
      </c>
      <c r="C526" s="93">
        <v>0</v>
      </c>
      <c r="D526" s="93">
        <f t="shared" si="32"/>
        <v>2330</v>
      </c>
      <c r="E526" s="93">
        <v>0</v>
      </c>
      <c r="F526" s="93">
        <v>2330</v>
      </c>
      <c r="O526" s="92" t="s">
        <v>151</v>
      </c>
      <c r="P526" s="93" t="s">
        <v>1591</v>
      </c>
      <c r="Q526" s="93">
        <v>0</v>
      </c>
      <c r="R526" s="93">
        <f t="shared" si="33"/>
        <v>287650</v>
      </c>
      <c r="S526" s="93">
        <v>74450</v>
      </c>
      <c r="T526" s="93">
        <v>213200</v>
      </c>
      <c r="V526" s="92" t="s">
        <v>184</v>
      </c>
      <c r="W526" s="93" t="s">
        <v>1239</v>
      </c>
      <c r="X526" s="93">
        <v>0</v>
      </c>
      <c r="Y526" s="93">
        <f t="shared" si="34"/>
        <v>1902222</v>
      </c>
      <c r="Z526" s="93">
        <v>0</v>
      </c>
      <c r="AA526" s="93">
        <v>1902222</v>
      </c>
    </row>
    <row r="527" spans="1:27" ht="15">
      <c r="A527" s="92" t="s">
        <v>197</v>
      </c>
      <c r="B527" s="93" t="s">
        <v>1603</v>
      </c>
      <c r="C527" s="93">
        <v>137800</v>
      </c>
      <c r="D527" s="93">
        <f t="shared" si="32"/>
        <v>0</v>
      </c>
      <c r="E527" s="93">
        <v>0</v>
      </c>
      <c r="F527" s="93">
        <v>0</v>
      </c>
      <c r="O527" s="92" t="s">
        <v>154</v>
      </c>
      <c r="P527" s="93" t="s">
        <v>1592</v>
      </c>
      <c r="Q527" s="93">
        <v>0</v>
      </c>
      <c r="R527" s="93">
        <f t="shared" si="33"/>
        <v>968279</v>
      </c>
      <c r="S527" s="93">
        <v>22150</v>
      </c>
      <c r="T527" s="93">
        <v>946129</v>
      </c>
      <c r="V527" s="92" t="s">
        <v>186</v>
      </c>
      <c r="W527" s="93" t="s">
        <v>1602</v>
      </c>
      <c r="X527" s="93">
        <v>4550</v>
      </c>
      <c r="Y527" s="93">
        <f t="shared" si="34"/>
        <v>5941539</v>
      </c>
      <c r="Z527" s="93">
        <v>1997000</v>
      </c>
      <c r="AA527" s="93">
        <v>3944539</v>
      </c>
    </row>
    <row r="528" spans="1:27" ht="15">
      <c r="A528" s="92" t="s">
        <v>198</v>
      </c>
      <c r="B528" s="93" t="s">
        <v>1604</v>
      </c>
      <c r="C528" s="93">
        <v>0</v>
      </c>
      <c r="D528" s="93">
        <f t="shared" si="32"/>
        <v>109335</v>
      </c>
      <c r="E528" s="93">
        <v>18500</v>
      </c>
      <c r="F528" s="93">
        <v>90835</v>
      </c>
      <c r="O528" s="92" t="s">
        <v>157</v>
      </c>
      <c r="P528" s="93" t="s">
        <v>1593</v>
      </c>
      <c r="Q528" s="93">
        <v>97700</v>
      </c>
      <c r="R528" s="93">
        <f t="shared" si="33"/>
        <v>512905</v>
      </c>
      <c r="S528" s="93">
        <v>117766</v>
      </c>
      <c r="T528" s="93">
        <v>395139</v>
      </c>
      <c r="V528" s="92" t="s">
        <v>189</v>
      </c>
      <c r="W528" s="93" t="s">
        <v>1362</v>
      </c>
      <c r="X528" s="93">
        <v>1258426</v>
      </c>
      <c r="Y528" s="93">
        <f t="shared" si="34"/>
        <v>8027752</v>
      </c>
      <c r="Z528" s="93">
        <v>3152000</v>
      </c>
      <c r="AA528" s="93">
        <v>4875752</v>
      </c>
    </row>
    <row r="529" spans="1:27" ht="15">
      <c r="A529" s="92" t="s">
        <v>199</v>
      </c>
      <c r="B529" s="93" t="s">
        <v>1605</v>
      </c>
      <c r="C529" s="93">
        <v>0</v>
      </c>
      <c r="D529" s="93">
        <f t="shared" si="32"/>
        <v>57550</v>
      </c>
      <c r="E529" s="93">
        <v>0</v>
      </c>
      <c r="F529" s="93">
        <v>57550</v>
      </c>
      <c r="O529" s="92" t="s">
        <v>160</v>
      </c>
      <c r="P529" s="93" t="s">
        <v>1594</v>
      </c>
      <c r="Q529" s="93">
        <v>513254</v>
      </c>
      <c r="R529" s="93">
        <f t="shared" si="33"/>
        <v>3434999</v>
      </c>
      <c r="S529" s="93">
        <v>2294267</v>
      </c>
      <c r="T529" s="93">
        <v>1140732</v>
      </c>
      <c r="V529" s="92" t="s">
        <v>191</v>
      </c>
      <c r="W529" s="93" t="s">
        <v>1070</v>
      </c>
      <c r="X529" s="93">
        <v>51800</v>
      </c>
      <c r="Y529" s="93">
        <f t="shared" si="34"/>
        <v>1395963</v>
      </c>
      <c r="Z529" s="93">
        <v>91100</v>
      </c>
      <c r="AA529" s="93">
        <v>1304863</v>
      </c>
    </row>
    <row r="530" spans="1:27" ht="15">
      <c r="A530" s="92" t="s">
        <v>200</v>
      </c>
      <c r="B530" s="93" t="s">
        <v>1606</v>
      </c>
      <c r="C530" s="93">
        <v>0</v>
      </c>
      <c r="D530" s="93">
        <f t="shared" si="32"/>
        <v>77796</v>
      </c>
      <c r="E530" s="93">
        <v>0</v>
      </c>
      <c r="F530" s="93">
        <v>77796</v>
      </c>
      <c r="O530" s="92" t="s">
        <v>163</v>
      </c>
      <c r="P530" s="93" t="s">
        <v>1596</v>
      </c>
      <c r="Q530" s="93">
        <v>192700</v>
      </c>
      <c r="R530" s="93">
        <f t="shared" si="33"/>
        <v>845031</v>
      </c>
      <c r="S530" s="93">
        <v>269300</v>
      </c>
      <c r="T530" s="93">
        <v>575731</v>
      </c>
      <c r="V530" s="92" t="s">
        <v>197</v>
      </c>
      <c r="W530" s="93" t="s">
        <v>1603</v>
      </c>
      <c r="X530" s="93">
        <v>0</v>
      </c>
      <c r="Y530" s="93">
        <f t="shared" si="34"/>
        <v>251064</v>
      </c>
      <c r="Z530" s="93">
        <v>400</v>
      </c>
      <c r="AA530" s="93">
        <v>250664</v>
      </c>
    </row>
    <row r="531" spans="1:27" ht="15">
      <c r="A531" s="92" t="s">
        <v>204</v>
      </c>
      <c r="B531" s="93" t="s">
        <v>1320</v>
      </c>
      <c r="C531" s="93">
        <v>0</v>
      </c>
      <c r="D531" s="93">
        <f t="shared" si="32"/>
        <v>50628</v>
      </c>
      <c r="E531" s="93">
        <v>0</v>
      </c>
      <c r="F531" s="93">
        <v>50628</v>
      </c>
      <c r="O531" s="92" t="s">
        <v>166</v>
      </c>
      <c r="P531" s="93" t="s">
        <v>1597</v>
      </c>
      <c r="Q531" s="93">
        <v>0</v>
      </c>
      <c r="R531" s="93">
        <f t="shared" si="33"/>
        <v>2152809</v>
      </c>
      <c r="S531" s="93">
        <v>1106890</v>
      </c>
      <c r="T531" s="93">
        <v>1045919</v>
      </c>
      <c r="V531" s="92" t="s">
        <v>198</v>
      </c>
      <c r="W531" s="93" t="s">
        <v>1604</v>
      </c>
      <c r="X531" s="93">
        <v>150000</v>
      </c>
      <c r="Y531" s="93">
        <f t="shared" si="34"/>
        <v>156450</v>
      </c>
      <c r="Z531" s="93">
        <v>0</v>
      </c>
      <c r="AA531" s="93">
        <v>156450</v>
      </c>
    </row>
    <row r="532" spans="1:27" ht="15">
      <c r="A532" s="92" t="s">
        <v>207</v>
      </c>
      <c r="B532" s="93" t="s">
        <v>1607</v>
      </c>
      <c r="C532" s="93">
        <v>0</v>
      </c>
      <c r="D532" s="93">
        <f t="shared" si="32"/>
        <v>8735</v>
      </c>
      <c r="E532" s="93">
        <v>0</v>
      </c>
      <c r="F532" s="93">
        <v>8735</v>
      </c>
      <c r="O532" s="92" t="s">
        <v>169</v>
      </c>
      <c r="P532" s="93" t="s">
        <v>1598</v>
      </c>
      <c r="Q532" s="93">
        <v>0</v>
      </c>
      <c r="R532" s="93">
        <f t="shared" si="33"/>
        <v>4159618</v>
      </c>
      <c r="S532" s="93">
        <v>0</v>
      </c>
      <c r="T532" s="93">
        <v>4159618</v>
      </c>
      <c r="V532" s="92" t="s">
        <v>199</v>
      </c>
      <c r="W532" s="93" t="s">
        <v>1605</v>
      </c>
      <c r="X532" s="93">
        <v>0</v>
      </c>
      <c r="Y532" s="93">
        <f t="shared" si="34"/>
        <v>53600</v>
      </c>
      <c r="Z532" s="93">
        <v>0</v>
      </c>
      <c r="AA532" s="93">
        <v>53600</v>
      </c>
    </row>
    <row r="533" spans="1:27" ht="15">
      <c r="A533" s="92" t="s">
        <v>210</v>
      </c>
      <c r="B533" s="93" t="s">
        <v>1290</v>
      </c>
      <c r="C533" s="93">
        <v>0</v>
      </c>
      <c r="D533" s="93">
        <f t="shared" si="32"/>
        <v>87300</v>
      </c>
      <c r="E533" s="93">
        <v>0</v>
      </c>
      <c r="F533" s="93">
        <v>87300</v>
      </c>
      <c r="O533" s="92" t="s">
        <v>172</v>
      </c>
      <c r="P533" s="93" t="s">
        <v>1650</v>
      </c>
      <c r="Q533" s="93">
        <v>304800</v>
      </c>
      <c r="R533" s="93">
        <f t="shared" si="33"/>
        <v>1802421</v>
      </c>
      <c r="S533" s="93">
        <v>225660</v>
      </c>
      <c r="T533" s="93">
        <v>1576761</v>
      </c>
      <c r="V533" s="92" t="s">
        <v>200</v>
      </c>
      <c r="W533" s="93" t="s">
        <v>1606</v>
      </c>
      <c r="X533" s="93">
        <v>117000</v>
      </c>
      <c r="Y533" s="93">
        <f t="shared" si="34"/>
        <v>115602</v>
      </c>
      <c r="Z533" s="93">
        <v>8575</v>
      </c>
      <c r="AA533" s="93">
        <v>107027</v>
      </c>
    </row>
    <row r="534" spans="1:27" ht="15">
      <c r="A534" s="92" t="s">
        <v>213</v>
      </c>
      <c r="B534" s="93" t="s">
        <v>1608</v>
      </c>
      <c r="C534" s="93">
        <v>0</v>
      </c>
      <c r="D534" s="93">
        <f t="shared" si="32"/>
        <v>51889</v>
      </c>
      <c r="E534" s="93">
        <v>31864</v>
      </c>
      <c r="F534" s="93">
        <v>20025</v>
      </c>
      <c r="O534" s="92" t="s">
        <v>175</v>
      </c>
      <c r="P534" s="93" t="s">
        <v>1599</v>
      </c>
      <c r="Q534" s="93">
        <v>99700</v>
      </c>
      <c r="R534" s="93">
        <f t="shared" si="33"/>
        <v>929588</v>
      </c>
      <c r="S534" s="93">
        <v>1200</v>
      </c>
      <c r="T534" s="93">
        <v>928388</v>
      </c>
      <c r="V534" s="92" t="s">
        <v>204</v>
      </c>
      <c r="W534" s="93" t="s">
        <v>1320</v>
      </c>
      <c r="X534" s="93">
        <v>60800</v>
      </c>
      <c r="Y534" s="93">
        <f t="shared" si="34"/>
        <v>111450</v>
      </c>
      <c r="Z534" s="93">
        <v>0</v>
      </c>
      <c r="AA534" s="93">
        <v>111450</v>
      </c>
    </row>
    <row r="535" spans="1:27" ht="15">
      <c r="A535" s="92" t="s">
        <v>215</v>
      </c>
      <c r="B535" s="93" t="s">
        <v>1609</v>
      </c>
      <c r="C535" s="93">
        <v>0</v>
      </c>
      <c r="D535" s="93">
        <f t="shared" si="32"/>
        <v>22975</v>
      </c>
      <c r="E535" s="93">
        <v>0</v>
      </c>
      <c r="F535" s="93">
        <v>22975</v>
      </c>
      <c r="O535" s="92" t="s">
        <v>178</v>
      </c>
      <c r="P535" s="93" t="s">
        <v>1600</v>
      </c>
      <c r="Q535" s="93">
        <v>0</v>
      </c>
      <c r="R535" s="93">
        <f t="shared" si="33"/>
        <v>609819</v>
      </c>
      <c r="S535" s="93">
        <v>61000</v>
      </c>
      <c r="T535" s="93">
        <v>548819</v>
      </c>
      <c r="V535" s="92" t="s">
        <v>207</v>
      </c>
      <c r="W535" s="93" t="s">
        <v>1607</v>
      </c>
      <c r="X535" s="93">
        <v>73000</v>
      </c>
      <c r="Y535" s="93">
        <f t="shared" si="34"/>
        <v>27413</v>
      </c>
      <c r="Z535" s="93">
        <v>0</v>
      </c>
      <c r="AA535" s="93">
        <v>27413</v>
      </c>
    </row>
    <row r="536" spans="1:27" ht="15">
      <c r="A536" s="92" t="s">
        <v>218</v>
      </c>
      <c r="B536" s="93" t="s">
        <v>1651</v>
      </c>
      <c r="C536" s="93">
        <v>0</v>
      </c>
      <c r="D536" s="93">
        <f t="shared" si="32"/>
        <v>15621</v>
      </c>
      <c r="E536" s="93">
        <v>0</v>
      </c>
      <c r="F536" s="93">
        <v>15621</v>
      </c>
      <c r="O536" s="92" t="s">
        <v>181</v>
      </c>
      <c r="P536" s="93" t="s">
        <v>1601</v>
      </c>
      <c r="Q536" s="93">
        <v>1402723</v>
      </c>
      <c r="R536" s="93">
        <f t="shared" si="33"/>
        <v>4660276</v>
      </c>
      <c r="S536" s="93">
        <v>1891762</v>
      </c>
      <c r="T536" s="93">
        <v>2768514</v>
      </c>
      <c r="V536" s="92" t="s">
        <v>210</v>
      </c>
      <c r="W536" s="93" t="s">
        <v>1290</v>
      </c>
      <c r="X536" s="93">
        <v>17500</v>
      </c>
      <c r="Y536" s="93">
        <f t="shared" si="34"/>
        <v>626202</v>
      </c>
      <c r="Z536" s="93">
        <v>8480</v>
      </c>
      <c r="AA536" s="93">
        <v>617722</v>
      </c>
    </row>
    <row r="537" spans="1:27" ht="15">
      <c r="A537" s="92" t="s">
        <v>220</v>
      </c>
      <c r="B537" s="93" t="s">
        <v>1610</v>
      </c>
      <c r="C537" s="93">
        <v>0</v>
      </c>
      <c r="D537" s="93">
        <f t="shared" si="32"/>
        <v>54950</v>
      </c>
      <c r="E537" s="93">
        <v>30000</v>
      </c>
      <c r="F537" s="93">
        <v>24950</v>
      </c>
      <c r="O537" s="92" t="s">
        <v>184</v>
      </c>
      <c r="P537" s="93" t="s">
        <v>1239</v>
      </c>
      <c r="Q537" s="93">
        <v>400</v>
      </c>
      <c r="R537" s="93">
        <f t="shared" si="33"/>
        <v>2387902</v>
      </c>
      <c r="S537" s="93">
        <v>386750</v>
      </c>
      <c r="T537" s="93">
        <v>2001152</v>
      </c>
      <c r="V537" s="92" t="s">
        <v>213</v>
      </c>
      <c r="W537" s="93" t="s">
        <v>1608</v>
      </c>
      <c r="X537" s="93">
        <v>20500</v>
      </c>
      <c r="Y537" s="93">
        <f t="shared" si="34"/>
        <v>1031203</v>
      </c>
      <c r="Z537" s="93">
        <v>0</v>
      </c>
      <c r="AA537" s="93">
        <v>1031203</v>
      </c>
    </row>
    <row r="538" spans="1:27" ht="15">
      <c r="A538" s="92" t="s">
        <v>223</v>
      </c>
      <c r="B538" s="93" t="s">
        <v>1611</v>
      </c>
      <c r="C538" s="93">
        <v>0</v>
      </c>
      <c r="D538" s="93">
        <f t="shared" si="32"/>
        <v>57223</v>
      </c>
      <c r="E538" s="93">
        <v>0</v>
      </c>
      <c r="F538" s="93">
        <v>57223</v>
      </c>
      <c r="O538" s="92" t="s">
        <v>186</v>
      </c>
      <c r="P538" s="93" t="s">
        <v>1602</v>
      </c>
      <c r="Q538" s="93">
        <v>547601</v>
      </c>
      <c r="R538" s="93">
        <f t="shared" si="33"/>
        <v>7347363</v>
      </c>
      <c r="S538" s="93">
        <v>2862053</v>
      </c>
      <c r="T538" s="93">
        <v>4485310</v>
      </c>
      <c r="V538" s="92" t="s">
        <v>215</v>
      </c>
      <c r="W538" s="93" t="s">
        <v>1609</v>
      </c>
      <c r="X538" s="93">
        <v>96900</v>
      </c>
      <c r="Y538" s="93">
        <f t="shared" si="34"/>
        <v>0</v>
      </c>
      <c r="Z538" s="93">
        <v>0</v>
      </c>
      <c r="AA538" s="93">
        <v>0</v>
      </c>
    </row>
    <row r="539" spans="1:27" ht="15">
      <c r="A539" s="92" t="s">
        <v>226</v>
      </c>
      <c r="B539" s="93" t="s">
        <v>1612</v>
      </c>
      <c r="C539" s="93">
        <v>0</v>
      </c>
      <c r="D539" s="93">
        <f t="shared" si="32"/>
        <v>53780</v>
      </c>
      <c r="E539" s="93">
        <v>6000</v>
      </c>
      <c r="F539" s="93">
        <v>47780</v>
      </c>
      <c r="O539" s="92" t="s">
        <v>189</v>
      </c>
      <c r="P539" s="93" t="s">
        <v>1362</v>
      </c>
      <c r="Q539" s="93">
        <v>397700</v>
      </c>
      <c r="R539" s="93">
        <f t="shared" si="33"/>
        <v>2383017</v>
      </c>
      <c r="S539" s="93">
        <v>278550</v>
      </c>
      <c r="T539" s="93">
        <v>2104467</v>
      </c>
      <c r="V539" s="92" t="s">
        <v>218</v>
      </c>
      <c r="W539" s="93" t="s">
        <v>1651</v>
      </c>
      <c r="X539" s="93">
        <v>32000</v>
      </c>
      <c r="Y539" s="93">
        <f t="shared" si="34"/>
        <v>448393</v>
      </c>
      <c r="Z539" s="93">
        <v>12000</v>
      </c>
      <c r="AA539" s="93">
        <v>436393</v>
      </c>
    </row>
    <row r="540" spans="1:27" ht="15">
      <c r="A540" s="92" t="s">
        <v>229</v>
      </c>
      <c r="B540" s="93" t="s">
        <v>1613</v>
      </c>
      <c r="C540" s="93">
        <v>0</v>
      </c>
      <c r="D540" s="93">
        <f t="shared" si="32"/>
        <v>29093</v>
      </c>
      <c r="E540" s="93">
        <v>0</v>
      </c>
      <c r="F540" s="93">
        <v>29093</v>
      </c>
      <c r="O540" s="92" t="s">
        <v>191</v>
      </c>
      <c r="P540" s="93" t="s">
        <v>1070</v>
      </c>
      <c r="Q540" s="93">
        <v>1522834</v>
      </c>
      <c r="R540" s="93">
        <f t="shared" si="33"/>
        <v>8704391</v>
      </c>
      <c r="S540" s="93">
        <v>4186665</v>
      </c>
      <c r="T540" s="93">
        <v>4517726</v>
      </c>
      <c r="V540" s="92" t="s">
        <v>220</v>
      </c>
      <c r="W540" s="93" t="s">
        <v>1610</v>
      </c>
      <c r="X540" s="93">
        <v>230000</v>
      </c>
      <c r="Y540" s="93">
        <f t="shared" si="34"/>
        <v>170860</v>
      </c>
      <c r="Z540" s="93">
        <v>0</v>
      </c>
      <c r="AA540" s="93">
        <v>170860</v>
      </c>
    </row>
    <row r="541" spans="1:27" ht="15">
      <c r="A541" s="92" t="s">
        <v>235</v>
      </c>
      <c r="B541" s="93" t="s">
        <v>1227</v>
      </c>
      <c r="C541" s="93">
        <v>0</v>
      </c>
      <c r="D541" s="93">
        <f t="shared" si="32"/>
        <v>175150</v>
      </c>
      <c r="E541" s="93">
        <v>18000</v>
      </c>
      <c r="F541" s="93">
        <v>157150</v>
      </c>
      <c r="O541" s="92" t="s">
        <v>194</v>
      </c>
      <c r="P541" s="93" t="s">
        <v>2284</v>
      </c>
      <c r="Q541" s="93">
        <v>0</v>
      </c>
      <c r="R541" s="93">
        <f t="shared" si="33"/>
        <v>4330</v>
      </c>
      <c r="S541" s="93">
        <v>0</v>
      </c>
      <c r="T541" s="93">
        <v>4330</v>
      </c>
      <c r="V541" s="92" t="s">
        <v>223</v>
      </c>
      <c r="W541" s="93" t="s">
        <v>1611</v>
      </c>
      <c r="X541" s="93">
        <v>50000</v>
      </c>
      <c r="Y541" s="93">
        <f t="shared" si="34"/>
        <v>86845</v>
      </c>
      <c r="Z541" s="93">
        <v>0</v>
      </c>
      <c r="AA541" s="93">
        <v>86845</v>
      </c>
    </row>
    <row r="542" spans="1:27" ht="15">
      <c r="A542" s="92" t="s">
        <v>238</v>
      </c>
      <c r="B542" s="93" t="s">
        <v>1615</v>
      </c>
      <c r="C542" s="93">
        <v>0</v>
      </c>
      <c r="D542" s="93">
        <f t="shared" si="32"/>
        <v>146303</v>
      </c>
      <c r="E542" s="93">
        <v>15000</v>
      </c>
      <c r="F542" s="93">
        <v>131303</v>
      </c>
      <c r="O542" s="92" t="s">
        <v>197</v>
      </c>
      <c r="P542" s="93" t="s">
        <v>1603</v>
      </c>
      <c r="Q542" s="93">
        <v>3570940</v>
      </c>
      <c r="R542" s="93">
        <f t="shared" si="33"/>
        <v>0</v>
      </c>
      <c r="S542" s="93">
        <v>0</v>
      </c>
      <c r="T542" s="93">
        <v>0</v>
      </c>
      <c r="V542" s="92" t="s">
        <v>226</v>
      </c>
      <c r="W542" s="93" t="s">
        <v>1612</v>
      </c>
      <c r="X542" s="93">
        <v>17300</v>
      </c>
      <c r="Y542" s="93">
        <f t="shared" si="34"/>
        <v>148345</v>
      </c>
      <c r="Z542" s="93">
        <v>40500</v>
      </c>
      <c r="AA542" s="93">
        <v>107845</v>
      </c>
    </row>
    <row r="543" spans="1:27" ht="15">
      <c r="A543" s="92" t="s">
        <v>241</v>
      </c>
      <c r="B543" s="93" t="s">
        <v>1616</v>
      </c>
      <c r="C543" s="93">
        <v>0</v>
      </c>
      <c r="D543" s="93">
        <f t="shared" si="32"/>
        <v>1520387</v>
      </c>
      <c r="E543" s="93">
        <v>0</v>
      </c>
      <c r="F543" s="93">
        <v>1520387</v>
      </c>
      <c r="O543" s="92" t="s">
        <v>198</v>
      </c>
      <c r="P543" s="93" t="s">
        <v>1604</v>
      </c>
      <c r="Q543" s="93">
        <v>0</v>
      </c>
      <c r="R543" s="93">
        <f t="shared" si="33"/>
        <v>224662</v>
      </c>
      <c r="S543" s="93">
        <v>18500</v>
      </c>
      <c r="T543" s="93">
        <v>206162</v>
      </c>
      <c r="V543" s="92" t="s">
        <v>229</v>
      </c>
      <c r="W543" s="93" t="s">
        <v>1613</v>
      </c>
      <c r="X543" s="93">
        <v>0</v>
      </c>
      <c r="Y543" s="93">
        <f t="shared" si="34"/>
        <v>9100</v>
      </c>
      <c r="Z543" s="93">
        <v>3000</v>
      </c>
      <c r="AA543" s="93">
        <v>6100</v>
      </c>
    </row>
    <row r="544" spans="1:27" ht="15">
      <c r="A544" s="92" t="s">
        <v>244</v>
      </c>
      <c r="B544" s="93" t="s">
        <v>1617</v>
      </c>
      <c r="C544" s="93">
        <v>0</v>
      </c>
      <c r="D544" s="93">
        <f t="shared" si="32"/>
        <v>14475</v>
      </c>
      <c r="E544" s="93">
        <v>0</v>
      </c>
      <c r="F544" s="93">
        <v>14475</v>
      </c>
      <c r="O544" s="92" t="s">
        <v>199</v>
      </c>
      <c r="P544" s="93" t="s">
        <v>1605</v>
      </c>
      <c r="Q544" s="93">
        <v>0</v>
      </c>
      <c r="R544" s="93">
        <f t="shared" si="33"/>
        <v>140906</v>
      </c>
      <c r="S544" s="93">
        <v>0</v>
      </c>
      <c r="T544" s="93">
        <v>140906</v>
      </c>
      <c r="V544" s="92" t="s">
        <v>232</v>
      </c>
      <c r="W544" s="93" t="s">
        <v>1614</v>
      </c>
      <c r="X544" s="93">
        <v>500</v>
      </c>
      <c r="Y544" s="93">
        <f t="shared" si="34"/>
        <v>183450</v>
      </c>
      <c r="Z544" s="93">
        <v>0</v>
      </c>
      <c r="AA544" s="93">
        <v>183450</v>
      </c>
    </row>
    <row r="545" spans="1:27" ht="15">
      <c r="A545" s="92" t="s">
        <v>246</v>
      </c>
      <c r="B545" s="93" t="s">
        <v>1618</v>
      </c>
      <c r="C545" s="93">
        <v>2000</v>
      </c>
      <c r="D545" s="93">
        <f t="shared" si="32"/>
        <v>34500</v>
      </c>
      <c r="E545" s="93">
        <v>0</v>
      </c>
      <c r="F545" s="93">
        <v>34500</v>
      </c>
      <c r="O545" s="92" t="s">
        <v>200</v>
      </c>
      <c r="P545" s="93" t="s">
        <v>1606</v>
      </c>
      <c r="Q545" s="93">
        <v>25172</v>
      </c>
      <c r="R545" s="93">
        <f t="shared" si="33"/>
        <v>271567</v>
      </c>
      <c r="S545" s="93">
        <v>2100</v>
      </c>
      <c r="T545" s="93">
        <v>269467</v>
      </c>
      <c r="V545" s="92" t="s">
        <v>235</v>
      </c>
      <c r="W545" s="93" t="s">
        <v>1227</v>
      </c>
      <c r="X545" s="93">
        <v>0</v>
      </c>
      <c r="Y545" s="93">
        <f t="shared" si="34"/>
        <v>85500</v>
      </c>
      <c r="Z545" s="93">
        <v>0</v>
      </c>
      <c r="AA545" s="93">
        <v>85500</v>
      </c>
    </row>
    <row r="546" spans="1:27" ht="15">
      <c r="A546" s="92" t="s">
        <v>249</v>
      </c>
      <c r="B546" s="93" t="s">
        <v>1207</v>
      </c>
      <c r="C546" s="93">
        <v>0</v>
      </c>
      <c r="D546" s="93">
        <f t="shared" si="32"/>
        <v>214502</v>
      </c>
      <c r="E546" s="93">
        <v>49848</v>
      </c>
      <c r="F546" s="93">
        <v>164654</v>
      </c>
      <c r="O546" s="92" t="s">
        <v>204</v>
      </c>
      <c r="P546" s="93" t="s">
        <v>1320</v>
      </c>
      <c r="Q546" s="93">
        <v>1</v>
      </c>
      <c r="R546" s="93">
        <f t="shared" si="33"/>
        <v>80803</v>
      </c>
      <c r="S546" s="93">
        <v>0</v>
      </c>
      <c r="T546" s="93">
        <v>80803</v>
      </c>
      <c r="V546" s="92" t="s">
        <v>238</v>
      </c>
      <c r="W546" s="93" t="s">
        <v>1615</v>
      </c>
      <c r="X546" s="93">
        <v>2285</v>
      </c>
      <c r="Y546" s="93">
        <f t="shared" si="34"/>
        <v>31700</v>
      </c>
      <c r="Z546" s="93">
        <v>11000</v>
      </c>
      <c r="AA546" s="93">
        <v>20700</v>
      </c>
    </row>
    <row r="547" spans="1:27" ht="15">
      <c r="A547" s="92" t="s">
        <v>252</v>
      </c>
      <c r="B547" s="93" t="s">
        <v>1619</v>
      </c>
      <c r="C547" s="93">
        <v>10</v>
      </c>
      <c r="D547" s="93">
        <f t="shared" si="32"/>
        <v>53581</v>
      </c>
      <c r="E547" s="93">
        <v>0</v>
      </c>
      <c r="F547" s="93">
        <v>53581</v>
      </c>
      <c r="O547" s="92" t="s">
        <v>207</v>
      </c>
      <c r="P547" s="93" t="s">
        <v>1607</v>
      </c>
      <c r="Q547" s="93">
        <v>500</v>
      </c>
      <c r="R547" s="93">
        <f t="shared" si="33"/>
        <v>114785</v>
      </c>
      <c r="S547" s="93">
        <v>0</v>
      </c>
      <c r="T547" s="93">
        <v>114785</v>
      </c>
      <c r="V547" s="92" t="s">
        <v>241</v>
      </c>
      <c r="W547" s="93" t="s">
        <v>1616</v>
      </c>
      <c r="X547" s="93">
        <v>0</v>
      </c>
      <c r="Y547" s="93">
        <f t="shared" si="34"/>
        <v>3904831</v>
      </c>
      <c r="Z547" s="93">
        <v>730818</v>
      </c>
      <c r="AA547" s="93">
        <v>3174013</v>
      </c>
    </row>
    <row r="548" spans="15:27" ht="15">
      <c r="O548" s="92" t="s">
        <v>210</v>
      </c>
      <c r="P548" s="93" t="s">
        <v>1290</v>
      </c>
      <c r="Q548" s="93">
        <v>0</v>
      </c>
      <c r="R548" s="93">
        <f t="shared" si="33"/>
        <v>289127</v>
      </c>
      <c r="S548" s="93">
        <v>0</v>
      </c>
      <c r="T548" s="93">
        <v>289127</v>
      </c>
      <c r="V548" s="92" t="s">
        <v>244</v>
      </c>
      <c r="W548" s="93" t="s">
        <v>1617</v>
      </c>
      <c r="X548" s="93">
        <v>1630000</v>
      </c>
      <c r="Y548" s="93">
        <f t="shared" si="34"/>
        <v>18412</v>
      </c>
      <c r="Z548" s="93">
        <v>0</v>
      </c>
      <c r="AA548" s="93">
        <v>18412</v>
      </c>
    </row>
    <row r="549" spans="15:27" ht="15">
      <c r="O549" s="92" t="s">
        <v>213</v>
      </c>
      <c r="P549" s="93" t="s">
        <v>1608</v>
      </c>
      <c r="Q549" s="93">
        <v>0</v>
      </c>
      <c r="R549" s="93">
        <f t="shared" si="33"/>
        <v>90239</v>
      </c>
      <c r="S549" s="93">
        <v>53714</v>
      </c>
      <c r="T549" s="93">
        <v>36525</v>
      </c>
      <c r="V549" s="92" t="s">
        <v>246</v>
      </c>
      <c r="W549" s="93" t="s">
        <v>1618</v>
      </c>
      <c r="X549" s="93">
        <v>9500</v>
      </c>
      <c r="Y549" s="93">
        <f t="shared" si="34"/>
        <v>437952</v>
      </c>
      <c r="Z549" s="93">
        <v>233470</v>
      </c>
      <c r="AA549" s="93">
        <v>204482</v>
      </c>
    </row>
    <row r="550" spans="15:27" ht="15">
      <c r="O550" s="92" t="s">
        <v>215</v>
      </c>
      <c r="P550" s="93" t="s">
        <v>1609</v>
      </c>
      <c r="Q550" s="93">
        <v>0</v>
      </c>
      <c r="R550" s="93">
        <f t="shared" si="33"/>
        <v>52050</v>
      </c>
      <c r="S550" s="93">
        <v>0</v>
      </c>
      <c r="T550" s="93">
        <v>52050</v>
      </c>
      <c r="V550" s="92" t="s">
        <v>249</v>
      </c>
      <c r="W550" s="93" t="s">
        <v>1207</v>
      </c>
      <c r="X550" s="93">
        <v>57000</v>
      </c>
      <c r="Y550" s="93">
        <f t="shared" si="34"/>
        <v>650489</v>
      </c>
      <c r="Z550" s="93">
        <v>5500</v>
      </c>
      <c r="AA550" s="93">
        <v>644989</v>
      </c>
    </row>
    <row r="551" spans="15:27" ht="15">
      <c r="O551" s="92" t="s">
        <v>218</v>
      </c>
      <c r="P551" s="93" t="s">
        <v>1651</v>
      </c>
      <c r="Q551" s="93">
        <v>180000</v>
      </c>
      <c r="R551" s="93">
        <f t="shared" si="33"/>
        <v>159928</v>
      </c>
      <c r="S551" s="93">
        <v>1500</v>
      </c>
      <c r="T551" s="93">
        <v>158428</v>
      </c>
      <c r="V551" s="92" t="s">
        <v>252</v>
      </c>
      <c r="W551" s="93" t="s">
        <v>1619</v>
      </c>
      <c r="X551" s="93">
        <v>61600</v>
      </c>
      <c r="Y551" s="93">
        <f t="shared" si="34"/>
        <v>708685</v>
      </c>
      <c r="Z551" s="93">
        <v>3850</v>
      </c>
      <c r="AA551" s="93">
        <v>704835</v>
      </c>
    </row>
    <row r="552" spans="15:27" ht="15">
      <c r="O552" s="92" t="s">
        <v>220</v>
      </c>
      <c r="P552" s="93" t="s">
        <v>1610</v>
      </c>
      <c r="Q552" s="93">
        <v>40000</v>
      </c>
      <c r="R552" s="93">
        <f t="shared" si="33"/>
        <v>74817</v>
      </c>
      <c r="S552" s="93">
        <v>30000</v>
      </c>
      <c r="T552" s="93">
        <v>44817</v>
      </c>
      <c r="V552" s="92" t="s">
        <v>255</v>
      </c>
      <c r="W552" s="93" t="s">
        <v>1620</v>
      </c>
      <c r="X552" s="93">
        <v>122761212</v>
      </c>
      <c r="Y552" s="93">
        <f t="shared" si="34"/>
        <v>50914879</v>
      </c>
      <c r="Z552" s="93">
        <v>0</v>
      </c>
      <c r="AA552" s="93">
        <v>50914879</v>
      </c>
    </row>
    <row r="553" spans="15:20" ht="15">
      <c r="O553" s="92" t="s">
        <v>223</v>
      </c>
      <c r="P553" s="93" t="s">
        <v>1611</v>
      </c>
      <c r="Q553" s="93">
        <v>1200</v>
      </c>
      <c r="R553" s="93">
        <f t="shared" si="33"/>
        <v>270485</v>
      </c>
      <c r="S553" s="93">
        <v>84580</v>
      </c>
      <c r="T553" s="93">
        <v>185905</v>
      </c>
    </row>
    <row r="554" spans="15:20" ht="15">
      <c r="O554" s="92" t="s">
        <v>226</v>
      </c>
      <c r="P554" s="93" t="s">
        <v>1612</v>
      </c>
      <c r="Q554" s="93">
        <v>0</v>
      </c>
      <c r="R554" s="93">
        <f t="shared" si="33"/>
        <v>166296</v>
      </c>
      <c r="S554" s="93">
        <v>6000</v>
      </c>
      <c r="T554" s="93">
        <v>160296</v>
      </c>
    </row>
    <row r="555" spans="15:20" ht="15">
      <c r="O555" s="92" t="s">
        <v>229</v>
      </c>
      <c r="P555" s="93" t="s">
        <v>1613</v>
      </c>
      <c r="Q555" s="93">
        <v>202350</v>
      </c>
      <c r="R555" s="93">
        <f t="shared" si="33"/>
        <v>70318</v>
      </c>
      <c r="S555" s="93">
        <v>800</v>
      </c>
      <c r="T555" s="93">
        <v>69518</v>
      </c>
    </row>
    <row r="556" spans="15:20" ht="15">
      <c r="O556" s="92" t="s">
        <v>232</v>
      </c>
      <c r="P556" s="93" t="s">
        <v>1614</v>
      </c>
      <c r="Q556" s="93">
        <v>606000</v>
      </c>
      <c r="R556" s="93">
        <f t="shared" si="33"/>
        <v>141500</v>
      </c>
      <c r="S556" s="93">
        <v>20000</v>
      </c>
      <c r="T556" s="93">
        <v>121500</v>
      </c>
    </row>
    <row r="557" spans="15:20" ht="15">
      <c r="O557" s="92" t="s">
        <v>235</v>
      </c>
      <c r="P557" s="93" t="s">
        <v>1227</v>
      </c>
      <c r="Q557" s="93">
        <v>0</v>
      </c>
      <c r="R557" s="93">
        <f t="shared" si="33"/>
        <v>299659</v>
      </c>
      <c r="S557" s="93">
        <v>25900</v>
      </c>
      <c r="T557" s="93">
        <v>273759</v>
      </c>
    </row>
    <row r="558" spans="15:20" ht="15">
      <c r="O558" s="92" t="s">
        <v>238</v>
      </c>
      <c r="P558" s="93" t="s">
        <v>1615</v>
      </c>
      <c r="Q558" s="93">
        <v>0</v>
      </c>
      <c r="R558" s="93">
        <f t="shared" si="33"/>
        <v>195340</v>
      </c>
      <c r="S558" s="93">
        <v>15000</v>
      </c>
      <c r="T558" s="93">
        <v>180340</v>
      </c>
    </row>
    <row r="559" spans="15:20" ht="15">
      <c r="O559" s="92" t="s">
        <v>241</v>
      </c>
      <c r="P559" s="93" t="s">
        <v>1616</v>
      </c>
      <c r="Q559" s="93">
        <v>0</v>
      </c>
      <c r="R559" s="93">
        <f t="shared" si="33"/>
        <v>2037825</v>
      </c>
      <c r="S559" s="93">
        <v>0</v>
      </c>
      <c r="T559" s="93">
        <v>2037825</v>
      </c>
    </row>
    <row r="560" spans="15:20" ht="15">
      <c r="O560" s="92" t="s">
        <v>244</v>
      </c>
      <c r="P560" s="93" t="s">
        <v>1617</v>
      </c>
      <c r="Q560" s="93">
        <v>0</v>
      </c>
      <c r="R560" s="93">
        <f t="shared" si="33"/>
        <v>54425</v>
      </c>
      <c r="S560" s="93">
        <v>0</v>
      </c>
      <c r="T560" s="93">
        <v>54425</v>
      </c>
    </row>
    <row r="561" spans="15:20" ht="15">
      <c r="O561" s="92" t="s">
        <v>246</v>
      </c>
      <c r="P561" s="93" t="s">
        <v>1618</v>
      </c>
      <c r="Q561" s="93">
        <v>359734</v>
      </c>
      <c r="R561" s="93">
        <f t="shared" si="33"/>
        <v>228630</v>
      </c>
      <c r="S561" s="93">
        <v>4750</v>
      </c>
      <c r="T561" s="93">
        <v>223880</v>
      </c>
    </row>
    <row r="562" spans="15:20" ht="15">
      <c r="O562" s="92" t="s">
        <v>249</v>
      </c>
      <c r="P562" s="93" t="s">
        <v>1207</v>
      </c>
      <c r="Q562" s="93">
        <v>0</v>
      </c>
      <c r="R562" s="93">
        <f t="shared" si="33"/>
        <v>524516</v>
      </c>
      <c r="S562" s="93">
        <v>141248</v>
      </c>
      <c r="T562" s="93">
        <v>383268</v>
      </c>
    </row>
    <row r="563" spans="15:20" ht="15">
      <c r="O563" s="92" t="s">
        <v>252</v>
      </c>
      <c r="P563" s="93" t="s">
        <v>1619</v>
      </c>
      <c r="Q563" s="93">
        <v>10</v>
      </c>
      <c r="R563" s="93">
        <f t="shared" si="33"/>
        <v>87781</v>
      </c>
      <c r="S563" s="93">
        <v>0</v>
      </c>
      <c r="T563" s="93">
        <v>87781</v>
      </c>
    </row>
    <row r="564" spans="15:20" ht="15">
      <c r="O564" s="92" t="s">
        <v>255</v>
      </c>
      <c r="P564" s="93" t="s">
        <v>1620</v>
      </c>
      <c r="Q564" s="93">
        <v>700001</v>
      </c>
      <c r="R564" s="93">
        <f t="shared" si="33"/>
        <v>61001</v>
      </c>
      <c r="S564" s="93">
        <v>0</v>
      </c>
      <c r="T564" s="93">
        <v>61001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7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4" t="str">
        <f>work!A1</f>
        <v>Estimated cost of construction authorized by building permits, April 2011</v>
      </c>
      <c r="B20" s="94"/>
    </row>
    <row r="28" spans="8:9" ht="15.75">
      <c r="H28" s="95"/>
      <c r="I28" s="95"/>
    </row>
    <row r="29" spans="5:9" ht="15">
      <c r="E29" s="1" t="s">
        <v>2261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69013</v>
      </c>
      <c r="F31" s="68">
        <f>work!I31+work!J31</f>
        <v>49848</v>
      </c>
      <c r="H31" s="79">
        <f>work!L31</f>
        <v>20110509</v>
      </c>
      <c r="I31" s="68"/>
      <c r="J31" s="5"/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665014</v>
      </c>
      <c r="F32" s="68">
        <f>work!I32+work!J32</f>
        <v>27851298</v>
      </c>
      <c r="H32" s="61">
        <f>work!L32</f>
        <v>20110509</v>
      </c>
      <c r="I32" s="68"/>
      <c r="J32" s="5"/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664891</v>
      </c>
      <c r="F33" s="68">
        <f>work!I33+work!J33</f>
        <v>1059300</v>
      </c>
      <c r="H33" s="61">
        <f>work!L33</f>
        <v>20110509</v>
      </c>
      <c r="I33" s="68"/>
      <c r="J33" s="5"/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 t="e">
        <f>work!G34+work!H34</f>
        <v>#VALUE!</v>
      </c>
      <c r="F34" s="68" t="e">
        <f>work!I34+work!J34</f>
        <v>#VALUE!</v>
      </c>
      <c r="H34" s="61" t="str">
        <f>work!L34</f>
        <v>No report</v>
      </c>
      <c r="I34" s="68"/>
      <c r="J34" s="5"/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74487</v>
      </c>
      <c r="F35" s="68">
        <f>work!I35+work!J35</f>
        <v>447405</v>
      </c>
      <c r="H35" s="61">
        <f>work!L35</f>
        <v>20110509</v>
      </c>
      <c r="I35" s="68"/>
      <c r="J35" s="5"/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36064</v>
      </c>
      <c r="F36" s="68">
        <f>work!I36+work!J36</f>
        <v>0</v>
      </c>
      <c r="H36" s="61">
        <f>work!L36</f>
        <v>20110509</v>
      </c>
      <c r="I36" s="68"/>
      <c r="J36" s="5"/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30142</v>
      </c>
      <c r="F37" s="68">
        <f>work!I37+work!J37</f>
        <v>13375</v>
      </c>
      <c r="H37" s="61">
        <f>work!L37</f>
        <v>20110509</v>
      </c>
      <c r="I37" s="68"/>
      <c r="J37" s="5"/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1367698</v>
      </c>
      <c r="F38" s="68">
        <f>work!I38+work!J38</f>
        <v>94702</v>
      </c>
      <c r="H38" s="61">
        <f>work!L38</f>
        <v>20110509</v>
      </c>
      <c r="I38" s="68"/>
      <c r="J38" s="5"/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7237</v>
      </c>
      <c r="F39" s="68">
        <f>work!I39+work!J39</f>
        <v>68900</v>
      </c>
      <c r="H39" s="61">
        <f>work!L39</f>
        <v>20110509</v>
      </c>
      <c r="I39" s="68"/>
      <c r="J39" s="5"/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15589</v>
      </c>
      <c r="F40" s="68">
        <f>work!I40+work!J40</f>
        <v>157000</v>
      </c>
      <c r="H40" s="61">
        <f>work!L40</f>
        <v>20110509</v>
      </c>
      <c r="I40" s="68"/>
      <c r="J40" s="5"/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498550</v>
      </c>
      <c r="F41" s="68">
        <f>work!I41+work!J41</f>
        <v>561447</v>
      </c>
      <c r="H41" s="61">
        <f>work!L41</f>
        <v>20110509</v>
      </c>
      <c r="I41" s="68"/>
      <c r="J41" s="5"/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990078</v>
      </c>
      <c r="F42" s="68">
        <f>work!I42+work!J42</f>
        <v>2831849</v>
      </c>
      <c r="H42" s="61">
        <f>work!L42</f>
        <v>20110607</v>
      </c>
      <c r="I42" s="68"/>
      <c r="J42" s="5"/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131130</v>
      </c>
      <c r="F43" s="68">
        <f>work!I43+work!J43</f>
        <v>591446</v>
      </c>
      <c r="H43" s="61">
        <f>work!L43</f>
        <v>20110509</v>
      </c>
      <c r="I43" s="68"/>
      <c r="J43" s="5"/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532861</v>
      </c>
      <c r="F44" s="68">
        <f>work!I44+work!J44</f>
        <v>81552</v>
      </c>
      <c r="H44" s="61">
        <f>work!L44</f>
        <v>20110509</v>
      </c>
      <c r="I44" s="68"/>
      <c r="J44" s="5"/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474125</v>
      </c>
      <c r="F45" s="68">
        <f>work!I45+work!J45</f>
        <v>400</v>
      </c>
      <c r="H45" s="61">
        <f>work!L45</f>
        <v>20110607</v>
      </c>
      <c r="I45" s="68"/>
      <c r="J45" s="5"/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1946776</v>
      </c>
      <c r="F46" s="68">
        <f>work!I46+work!J46</f>
        <v>139518</v>
      </c>
      <c r="H46" s="61">
        <f>work!L46</f>
        <v>20110509</v>
      </c>
      <c r="I46" s="68"/>
      <c r="J46" s="5"/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115512</v>
      </c>
      <c r="F47" s="68">
        <f>work!I47+work!J47</f>
        <v>453375</v>
      </c>
      <c r="H47" s="61">
        <f>work!L47</f>
        <v>20110509</v>
      </c>
      <c r="I47" s="68"/>
      <c r="J47" s="5"/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318640</v>
      </c>
      <c r="F48" s="68">
        <f>work!I48+work!J48</f>
        <v>1040850</v>
      </c>
      <c r="H48" s="61">
        <f>work!L48</f>
        <v>20110509</v>
      </c>
      <c r="I48" s="68"/>
      <c r="J48" s="5"/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336566</v>
      </c>
      <c r="F49" s="68">
        <f>work!I49+work!J49</f>
        <v>395900</v>
      </c>
      <c r="H49" s="61">
        <f>work!L49</f>
        <v>20110509</v>
      </c>
      <c r="I49" s="68"/>
      <c r="J49" s="5"/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8450</v>
      </c>
      <c r="F50" s="68">
        <f>work!I50+work!J50</f>
        <v>17200</v>
      </c>
      <c r="H50" s="61">
        <f>work!L50</f>
        <v>20110607</v>
      </c>
      <c r="I50" s="68"/>
      <c r="J50" s="5"/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168480</v>
      </c>
      <c r="F51" s="68">
        <f>work!I51+work!J51</f>
        <v>710615</v>
      </c>
      <c r="H51" s="61">
        <f>work!L51</f>
        <v>20110607</v>
      </c>
      <c r="I51" s="68"/>
      <c r="J51" s="5"/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638941</v>
      </c>
      <c r="F52" s="68">
        <f>work!I52+work!J52</f>
        <v>0</v>
      </c>
      <c r="H52" s="61">
        <f>work!L52</f>
        <v>20110509</v>
      </c>
      <c r="I52" s="68"/>
      <c r="J52" s="5"/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3373</v>
      </c>
      <c r="F53" s="68">
        <f>work!I53+work!J53</f>
        <v>18500</v>
      </c>
      <c r="H53" s="61">
        <f>work!L53</f>
        <v>20110509</v>
      </c>
      <c r="I53" s="68"/>
      <c r="J53" s="5"/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362373</v>
      </c>
      <c r="F54" s="68">
        <f>work!I54+work!J54</f>
        <v>27470</v>
      </c>
      <c r="H54" s="61">
        <f>work!L54</f>
        <v>20110607</v>
      </c>
      <c r="I54" s="68"/>
      <c r="J54" s="5"/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210200</v>
      </c>
      <c r="F55" s="68">
        <f>work!I55+work!J55</f>
        <v>19179</v>
      </c>
      <c r="H55" s="61">
        <f>work!L55</f>
        <v>20110509</v>
      </c>
      <c r="I55" s="68"/>
      <c r="J55" s="5"/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307934</v>
      </c>
      <c r="F56" s="68">
        <f>work!I56+work!J56</f>
        <v>117490</v>
      </c>
      <c r="H56" s="61">
        <f>work!L56</f>
        <v>20110509</v>
      </c>
      <c r="I56" s="68"/>
      <c r="J56" s="5"/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86320</v>
      </c>
      <c r="F57" s="68">
        <f>work!I57+work!J57</f>
        <v>4000</v>
      </c>
      <c r="H57" s="61">
        <f>work!L57</f>
        <v>20110509</v>
      </c>
      <c r="I57" s="68"/>
      <c r="J57" s="5"/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494684</v>
      </c>
      <c r="F58" s="68">
        <f>work!I58+work!J58</f>
        <v>983025</v>
      </c>
      <c r="H58" s="61">
        <f>work!L58</f>
        <v>20110607</v>
      </c>
      <c r="I58" s="68"/>
      <c r="J58" s="5"/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661146</v>
      </c>
      <c r="F59" s="68">
        <f>work!I59+work!J59</f>
        <v>91800</v>
      </c>
      <c r="H59" s="61">
        <f>work!L59</f>
        <v>20110509</v>
      </c>
      <c r="I59" s="68"/>
      <c r="J59" s="5"/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152480</v>
      </c>
      <c r="F60" s="68">
        <f>work!I60+work!J60</f>
        <v>17751</v>
      </c>
      <c r="H60" s="61">
        <f>work!L60</f>
        <v>20110607</v>
      </c>
      <c r="I60" s="68"/>
      <c r="J60" s="5"/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705937</v>
      </c>
      <c r="F61" s="68">
        <f>work!I61+work!J61</f>
        <v>325550</v>
      </c>
      <c r="H61" s="61">
        <f>work!L61</f>
        <v>20110607</v>
      </c>
      <c r="I61" s="68"/>
      <c r="J61" s="5"/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317948</v>
      </c>
      <c r="F62" s="68">
        <f>work!I62+work!J62</f>
        <v>76150</v>
      </c>
      <c r="H62" s="61">
        <f>work!L62</f>
        <v>20110509</v>
      </c>
      <c r="I62" s="68"/>
      <c r="J62" s="5"/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234202</v>
      </c>
      <c r="F63" s="68">
        <f>work!I63+work!J63</f>
        <v>523965</v>
      </c>
      <c r="H63" s="61">
        <f>work!L63</f>
        <v>20110607</v>
      </c>
      <c r="I63" s="68"/>
      <c r="J63" s="5"/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 t="e">
        <f>work!G64+work!H64</f>
        <v>#VALUE!</v>
      </c>
      <c r="F64" s="68" t="e">
        <f>work!I64+work!J64</f>
        <v>#VALUE!</v>
      </c>
      <c r="H64" s="61" t="str">
        <f>work!L64</f>
        <v>No report</v>
      </c>
      <c r="I64" s="68"/>
      <c r="J64" s="5"/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82636</v>
      </c>
      <c r="F65" s="68">
        <f>work!I65+work!J65</f>
        <v>232701</v>
      </c>
      <c r="H65" s="61">
        <f>work!L65</f>
        <v>20110607</v>
      </c>
      <c r="I65" s="68"/>
      <c r="J65" s="5"/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506300</v>
      </c>
      <c r="F66" s="68">
        <f>work!I66+work!J66</f>
        <v>608550</v>
      </c>
      <c r="H66" s="61">
        <f>work!L66</f>
        <v>20110509</v>
      </c>
      <c r="I66" s="68"/>
      <c r="J66" s="5"/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172958</v>
      </c>
      <c r="F67" s="68">
        <f>work!I67+work!J67</f>
        <v>81010</v>
      </c>
      <c r="H67" s="61">
        <f>work!L67</f>
        <v>20110509</v>
      </c>
      <c r="I67" s="68"/>
      <c r="J67" s="5"/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1428839</v>
      </c>
      <c r="F68" s="68">
        <f>work!I68+work!J68</f>
        <v>1594342</v>
      </c>
      <c r="H68" s="61">
        <f>work!L68</f>
        <v>20110607</v>
      </c>
      <c r="I68" s="68"/>
      <c r="J68" s="5"/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174362</v>
      </c>
      <c r="F69" s="68">
        <f>work!I69+work!J69</f>
        <v>68776</v>
      </c>
      <c r="H69" s="61">
        <f>work!L69</f>
        <v>20110509</v>
      </c>
      <c r="I69" s="68"/>
      <c r="J69" s="5"/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628813</v>
      </c>
      <c r="F70" s="68">
        <f>work!I70+work!J70</f>
        <v>364781</v>
      </c>
      <c r="H70" s="61">
        <f>work!L70</f>
        <v>20110509</v>
      </c>
      <c r="I70" s="68"/>
      <c r="J70" s="5"/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40376</v>
      </c>
      <c r="F71" s="68">
        <f>work!I71+work!J71</f>
        <v>75586</v>
      </c>
      <c r="H71" s="61">
        <f>work!L71</f>
        <v>20110509</v>
      </c>
      <c r="I71" s="68"/>
      <c r="J71" s="5"/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519789</v>
      </c>
      <c r="F72" s="68">
        <f>work!I72+work!J72</f>
        <v>488252</v>
      </c>
      <c r="H72" s="61">
        <f>work!L72</f>
        <v>20110509</v>
      </c>
      <c r="I72" s="68"/>
      <c r="J72" s="5"/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1438260</v>
      </c>
      <c r="F73" s="68">
        <f>work!I73+work!J73</f>
        <v>86286</v>
      </c>
      <c r="H73" s="61">
        <f>work!L73</f>
        <v>20110509</v>
      </c>
      <c r="I73" s="68"/>
      <c r="J73" s="5"/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238244</v>
      </c>
      <c r="F74" s="68">
        <f>work!I74+work!J74</f>
        <v>553102</v>
      </c>
      <c r="H74" s="61">
        <f>work!L74</f>
        <v>20110509</v>
      </c>
      <c r="I74" s="68"/>
      <c r="J74" s="5"/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1045189</v>
      </c>
      <c r="F75" s="68">
        <f>work!I75+work!J75</f>
        <v>73326</v>
      </c>
      <c r="H75" s="61">
        <f>work!L75</f>
        <v>20110607</v>
      </c>
      <c r="I75" s="68"/>
      <c r="J75" s="5"/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 t="e">
        <f>work!G76+work!H76</f>
        <v>#VALUE!</v>
      </c>
      <c r="F76" s="68" t="e">
        <f>work!I76+work!J76</f>
        <v>#VALUE!</v>
      </c>
      <c r="H76" s="61" t="str">
        <f>work!L76</f>
        <v>No report</v>
      </c>
      <c r="I76" s="68"/>
      <c r="J76" s="5"/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155961</v>
      </c>
      <c r="F77" s="68">
        <f>work!I77+work!J77</f>
        <v>73500</v>
      </c>
      <c r="H77" s="61">
        <f>work!L77</f>
        <v>20110509</v>
      </c>
      <c r="I77" s="68"/>
      <c r="J77" s="5"/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182136</v>
      </c>
      <c r="F78" s="68">
        <f>work!I78+work!J78</f>
        <v>32341</v>
      </c>
      <c r="H78" s="61">
        <f>work!L78</f>
        <v>20110509</v>
      </c>
      <c r="I78" s="68"/>
      <c r="J78" s="5"/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387024</v>
      </c>
      <c r="F79" s="68">
        <f>work!I79+work!J79</f>
        <v>0</v>
      </c>
      <c r="H79" s="61">
        <f>work!L79</f>
        <v>20110509</v>
      </c>
      <c r="I79" s="68"/>
      <c r="J79" s="5"/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830461</v>
      </c>
      <c r="F80" s="68">
        <f>work!I80+work!J80</f>
        <v>38204</v>
      </c>
      <c r="H80" s="61">
        <f>work!L80</f>
        <v>20110509</v>
      </c>
      <c r="I80" s="68"/>
      <c r="J80" s="5"/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1127270</v>
      </c>
      <c r="F81" s="68">
        <f>work!I81+work!J81</f>
        <v>73800</v>
      </c>
      <c r="H81" s="61">
        <f>work!L81</f>
        <v>20110607</v>
      </c>
      <c r="I81" s="68"/>
      <c r="J81" s="5"/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861795</v>
      </c>
      <c r="F82" s="68">
        <f>work!I82+work!J82</f>
        <v>22000</v>
      </c>
      <c r="H82" s="61">
        <f>work!L82</f>
        <v>20110509</v>
      </c>
      <c r="I82" s="68"/>
      <c r="J82" s="5"/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177158</v>
      </c>
      <c r="F83" s="68">
        <f>work!I83+work!J83</f>
        <v>435700</v>
      </c>
      <c r="H83" s="61">
        <f>work!L83</f>
        <v>20110509</v>
      </c>
      <c r="I83" s="68"/>
      <c r="J83" s="5"/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474855</v>
      </c>
      <c r="F84" s="68">
        <f>work!I84+work!J84</f>
        <v>549690</v>
      </c>
      <c r="H84" s="61">
        <f>work!L84</f>
        <v>20110509</v>
      </c>
      <c r="I84" s="68"/>
      <c r="J84" s="5"/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338943</v>
      </c>
      <c r="F85" s="68">
        <f>work!I85+work!J85</f>
        <v>664306</v>
      </c>
      <c r="H85" s="61">
        <f>work!L85</f>
        <v>20110509</v>
      </c>
      <c r="I85" s="68"/>
      <c r="J85" s="5"/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774939</v>
      </c>
      <c r="F86" s="68">
        <f>work!I86+work!J86</f>
        <v>1043342</v>
      </c>
      <c r="H86" s="61">
        <f>work!L86</f>
        <v>20110509</v>
      </c>
      <c r="I86" s="68"/>
      <c r="J86" s="5"/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250624</v>
      </c>
      <c r="F87" s="68">
        <f>work!I87+work!J87</f>
        <v>78766</v>
      </c>
      <c r="H87" s="61">
        <f>work!L87</f>
        <v>20110509</v>
      </c>
      <c r="I87" s="68"/>
      <c r="J87" s="5"/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74860</v>
      </c>
      <c r="F88" s="68">
        <f>work!I88+work!J88</f>
        <v>87034</v>
      </c>
      <c r="H88" s="61">
        <f>work!L88</f>
        <v>20110509</v>
      </c>
      <c r="I88" s="68"/>
      <c r="J88" s="5"/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891219</v>
      </c>
      <c r="F89" s="68">
        <f>work!I89+work!J89</f>
        <v>1653732</v>
      </c>
      <c r="H89" s="61">
        <f>work!L89</f>
        <v>20110509</v>
      </c>
      <c r="I89" s="68"/>
      <c r="J89" s="5"/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21495</v>
      </c>
      <c r="F90" s="68">
        <f>work!I90+work!J90</f>
        <v>106805</v>
      </c>
      <c r="H90" s="61">
        <f>work!L90</f>
        <v>20110509</v>
      </c>
      <c r="I90" s="68"/>
      <c r="J90" s="5"/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294480</v>
      </c>
      <c r="F91" s="68">
        <f>work!I91+work!J91</f>
        <v>35400</v>
      </c>
      <c r="H91" s="61">
        <f>work!L91</f>
        <v>20110607</v>
      </c>
      <c r="I91" s="68"/>
      <c r="J91" s="5"/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355445</v>
      </c>
      <c r="F92" s="68">
        <f>work!I92+work!J92</f>
        <v>100425</v>
      </c>
      <c r="H92" s="61">
        <f>work!L92</f>
        <v>20110509</v>
      </c>
      <c r="I92" s="68"/>
      <c r="J92" s="5"/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37850</v>
      </c>
      <c r="F93" s="68">
        <f>work!I93+work!J93</f>
        <v>569280</v>
      </c>
      <c r="H93" s="61">
        <f>work!L93</f>
        <v>20110509</v>
      </c>
      <c r="I93" s="68"/>
      <c r="J93" s="5"/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238663</v>
      </c>
      <c r="F94" s="68">
        <f>work!I94+work!J94</f>
        <v>55500</v>
      </c>
      <c r="H94" s="61">
        <f>work!L94</f>
        <v>20110607</v>
      </c>
      <c r="I94" s="68"/>
      <c r="J94" s="5"/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379009</v>
      </c>
      <c r="F95" s="68">
        <f>work!I95+work!J95</f>
        <v>413100</v>
      </c>
      <c r="H95" s="61">
        <f>work!L95</f>
        <v>20110607</v>
      </c>
      <c r="I95" s="68"/>
      <c r="J95" s="5"/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119072</v>
      </c>
      <c r="F96" s="68">
        <f>work!I96+work!J96</f>
        <v>124000</v>
      </c>
      <c r="H96" s="61">
        <f>work!L96</f>
        <v>20110509</v>
      </c>
      <c r="I96" s="68"/>
      <c r="J96" s="5"/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338828</v>
      </c>
      <c r="F97" s="68">
        <f>work!I97+work!J97</f>
        <v>222486</v>
      </c>
      <c r="H97" s="61">
        <f>work!L97</f>
        <v>20110509</v>
      </c>
      <c r="I97" s="68"/>
      <c r="J97" s="5"/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965930</v>
      </c>
      <c r="F98" s="68">
        <f>work!I98+work!J98</f>
        <v>1403398</v>
      </c>
      <c r="H98" s="61">
        <f>work!L98</f>
        <v>20110509</v>
      </c>
      <c r="I98" s="68"/>
      <c r="J98" s="5"/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1985687</v>
      </c>
      <c r="F99" s="68">
        <f>work!I99+work!J99</f>
        <v>3477271</v>
      </c>
      <c r="H99" s="61">
        <f>work!L99</f>
        <v>20110509</v>
      </c>
      <c r="I99" s="68"/>
      <c r="J99" s="5"/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303504</v>
      </c>
      <c r="F100" s="68">
        <f>work!I100+work!J100</f>
        <v>171061</v>
      </c>
      <c r="H100" s="61">
        <f>work!L100</f>
        <v>20110509</v>
      </c>
      <c r="I100" s="68"/>
      <c r="J100" s="5"/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1112899</v>
      </c>
      <c r="F101" s="68">
        <f>work!I101+work!J101</f>
        <v>440099</v>
      </c>
      <c r="H101" s="61">
        <f>work!L101</f>
        <v>20110509</v>
      </c>
      <c r="I101" s="68"/>
      <c r="J101" s="5"/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289581</v>
      </c>
      <c r="F102" s="68">
        <f>work!I102+work!J102</f>
        <v>629700</v>
      </c>
      <c r="H102" s="61">
        <f>work!L102</f>
        <v>20110509</v>
      </c>
      <c r="I102" s="68"/>
      <c r="J102" s="5"/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139676</v>
      </c>
      <c r="F103" s="68">
        <f>work!I103+work!J103</f>
        <v>700</v>
      </c>
      <c r="H103" s="61">
        <f>work!L103</f>
        <v>20110509</v>
      </c>
      <c r="I103" s="68"/>
      <c r="J103" s="5"/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1439517</v>
      </c>
      <c r="F104" s="68">
        <f>work!I104+work!J104</f>
        <v>452412</v>
      </c>
      <c r="H104" s="61">
        <f>work!L104</f>
        <v>20110607</v>
      </c>
      <c r="I104" s="68"/>
      <c r="J104" s="5"/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415260</v>
      </c>
      <c r="F105" s="68">
        <f>work!I105+work!J105</f>
        <v>25750</v>
      </c>
      <c r="H105" s="61">
        <f>work!L105</f>
        <v>20110509</v>
      </c>
      <c r="I105" s="68"/>
      <c r="J105" s="5"/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349297</v>
      </c>
      <c r="F106" s="68">
        <f>work!I106+work!J106</f>
        <v>80350</v>
      </c>
      <c r="H106" s="61">
        <f>work!L106</f>
        <v>20110607</v>
      </c>
      <c r="I106" s="68"/>
      <c r="J106" s="5"/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185015</v>
      </c>
      <c r="F107" s="68">
        <f>work!I107+work!J107</f>
        <v>170146</v>
      </c>
      <c r="H107" s="61">
        <f>work!L107</f>
        <v>20110509</v>
      </c>
      <c r="I107" s="68"/>
      <c r="J107" s="5"/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0</v>
      </c>
      <c r="F108" s="68">
        <f>work!I108+work!J108</f>
        <v>40550</v>
      </c>
      <c r="H108" s="61">
        <f>work!L108</f>
        <v>20110509</v>
      </c>
      <c r="I108" s="68"/>
      <c r="J108" s="5"/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475904</v>
      </c>
      <c r="F109" s="68">
        <f>work!I109+work!J109</f>
        <v>163420</v>
      </c>
      <c r="H109" s="61">
        <f>work!L109</f>
        <v>20110509</v>
      </c>
      <c r="I109" s="68"/>
      <c r="J109" s="5"/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274129</v>
      </c>
      <c r="F110" s="68">
        <f>work!I110+work!J110</f>
        <v>332462</v>
      </c>
      <c r="H110" s="61">
        <f>work!L110</f>
        <v>20110509</v>
      </c>
      <c r="I110" s="68"/>
      <c r="J110" s="5"/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591298</v>
      </c>
      <c r="F111" s="68">
        <f>work!I111+work!J111</f>
        <v>142925</v>
      </c>
      <c r="H111" s="61">
        <f>work!L111</f>
        <v>20110509</v>
      </c>
      <c r="I111" s="68"/>
      <c r="J111" s="5"/>
    </row>
    <row r="112" spans="1:10" ht="15">
      <c r="A112" s="70">
        <v>82</v>
      </c>
      <c r="B112" s="18" t="s">
        <v>508</v>
      </c>
      <c r="C112" s="17" t="s">
        <v>331</v>
      </c>
      <c r="D112" s="17" t="s">
        <v>2216</v>
      </c>
      <c r="E112" s="68">
        <f>work!G112+work!H112</f>
        <v>54200</v>
      </c>
      <c r="F112" s="68">
        <f>work!I112+work!J112</f>
        <v>162950</v>
      </c>
      <c r="H112" s="61">
        <f>work!L112</f>
        <v>20110509</v>
      </c>
      <c r="I112" s="68"/>
      <c r="J112" s="5"/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1813647</v>
      </c>
      <c r="F113" s="68">
        <f>work!I113+work!J113</f>
        <v>655911</v>
      </c>
      <c r="H113" s="61">
        <f>work!L113</f>
        <v>20110509</v>
      </c>
      <c r="I113" s="68"/>
      <c r="J113" s="5"/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788193</v>
      </c>
      <c r="F114" s="68">
        <f>work!I114+work!J114</f>
        <v>210971</v>
      </c>
      <c r="H114" s="61">
        <f>work!L114</f>
        <v>20110509</v>
      </c>
      <c r="I114" s="68"/>
      <c r="J114" s="5"/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13452150</v>
      </c>
      <c r="H115" s="61">
        <f>work!L115</f>
        <v>20110607</v>
      </c>
      <c r="I115" s="68"/>
      <c r="J115" s="5"/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818111</v>
      </c>
      <c r="F116" s="68">
        <f>work!I116+work!J116</f>
        <v>127060</v>
      </c>
      <c r="H116" s="61">
        <f>work!L116</f>
        <v>20110509</v>
      </c>
      <c r="I116" s="68"/>
      <c r="J116" s="5"/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441341</v>
      </c>
      <c r="F117" s="68">
        <f>work!I117+work!J117</f>
        <v>101750</v>
      </c>
      <c r="H117" s="61">
        <f>work!L117</f>
        <v>20110509</v>
      </c>
      <c r="I117" s="68"/>
      <c r="J117" s="5"/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354838</v>
      </c>
      <c r="F118" s="68">
        <f>work!I118+work!J118</f>
        <v>1000</v>
      </c>
      <c r="H118" s="61">
        <f>work!L118</f>
        <v>20110509</v>
      </c>
      <c r="I118" s="68"/>
      <c r="J118" s="5"/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696927</v>
      </c>
      <c r="F119" s="68">
        <f>work!I119+work!J119</f>
        <v>3021300</v>
      </c>
      <c r="H119" s="61">
        <f>work!L119</f>
        <v>20110607</v>
      </c>
      <c r="I119" s="68"/>
      <c r="J119" s="5"/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280963</v>
      </c>
      <c r="F120" s="68">
        <f>work!I120+work!J120</f>
        <v>330823</v>
      </c>
      <c r="H120" s="61">
        <f>work!L120</f>
        <v>20110607</v>
      </c>
      <c r="I120" s="68"/>
      <c r="J120" s="5"/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413954</v>
      </c>
      <c r="F121" s="68">
        <f>work!I121+work!J121</f>
        <v>11885</v>
      </c>
      <c r="H121" s="61">
        <f>work!L121</f>
        <v>20110509</v>
      </c>
      <c r="I121" s="68"/>
      <c r="J121" s="5"/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344237</v>
      </c>
      <c r="F122" s="68">
        <f>work!I122+work!J122</f>
        <v>30400</v>
      </c>
      <c r="H122" s="61">
        <f>work!L122</f>
        <v>20110509</v>
      </c>
      <c r="I122" s="68"/>
      <c r="J122" s="5"/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2510952</v>
      </c>
      <c r="F123" s="68">
        <f>work!I123+work!J123</f>
        <v>226169</v>
      </c>
      <c r="H123" s="61">
        <f>work!L123</f>
        <v>20110509</v>
      </c>
      <c r="I123" s="68"/>
      <c r="J123" s="5"/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 t="e">
        <f>work!G124+work!H124</f>
        <v>#VALUE!</v>
      </c>
      <c r="F124" s="68" t="e">
        <f>work!I124+work!J124</f>
        <v>#VALUE!</v>
      </c>
      <c r="H124" s="61" t="str">
        <f>work!L124</f>
        <v>No report</v>
      </c>
      <c r="I124" s="68"/>
      <c r="J124" s="5"/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5650</v>
      </c>
      <c r="F125" s="68">
        <f>work!I125+work!J125</f>
        <v>350</v>
      </c>
      <c r="H125" s="61">
        <f>work!L125</f>
        <v>20110607</v>
      </c>
      <c r="I125" s="68"/>
      <c r="J125" s="5"/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99288</v>
      </c>
      <c r="F126" s="68">
        <f>work!I126+work!J126</f>
        <v>23450</v>
      </c>
      <c r="H126" s="61">
        <f>work!L126</f>
        <v>20110509</v>
      </c>
      <c r="I126" s="68"/>
      <c r="J126" s="5"/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187543</v>
      </c>
      <c r="F127" s="68">
        <f>work!I127+work!J127</f>
        <v>28100</v>
      </c>
      <c r="H127" s="61">
        <f>work!L127</f>
        <v>20110509</v>
      </c>
      <c r="I127" s="68"/>
      <c r="J127" s="5"/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115620</v>
      </c>
      <c r="F128" s="68">
        <f>work!I128+work!J128</f>
        <v>17650</v>
      </c>
      <c r="H128" s="61">
        <f>work!L128</f>
        <v>20110509</v>
      </c>
      <c r="I128" s="68"/>
      <c r="J128" s="5"/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252202</v>
      </c>
      <c r="F129" s="68">
        <f>work!I129+work!J129</f>
        <v>482509</v>
      </c>
      <c r="H129" s="61">
        <f>work!L129</f>
        <v>20110509</v>
      </c>
      <c r="I129" s="68"/>
      <c r="J129" s="5"/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416375</v>
      </c>
      <c r="F130" s="68">
        <f>work!I130+work!J130</f>
        <v>15600</v>
      </c>
      <c r="H130" s="61">
        <f>work!L130</f>
        <v>20110509</v>
      </c>
      <c r="I130" s="68"/>
      <c r="J130" s="5"/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182802</v>
      </c>
      <c r="F131" s="68">
        <f>work!I131+work!J131</f>
        <v>274184</v>
      </c>
      <c r="H131" s="61">
        <f>work!L131</f>
        <v>20110607</v>
      </c>
      <c r="I131" s="68"/>
      <c r="J131" s="5"/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28272</v>
      </c>
      <c r="F132" s="68">
        <f>work!I132+work!J132</f>
        <v>24200</v>
      </c>
      <c r="H132" s="61">
        <f>work!L132</f>
        <v>20110509</v>
      </c>
      <c r="I132" s="68"/>
      <c r="J132" s="5"/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470732</v>
      </c>
      <c r="F133" s="68">
        <f>work!I133+work!J133</f>
        <v>368363</v>
      </c>
      <c r="H133" s="61">
        <f>work!L133</f>
        <v>20110509</v>
      </c>
      <c r="I133" s="68"/>
      <c r="J133" s="5"/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193093</v>
      </c>
      <c r="F134" s="68">
        <f>work!I134+work!J134</f>
        <v>121999</v>
      </c>
      <c r="H134" s="61">
        <f>work!L134</f>
        <v>20110509</v>
      </c>
      <c r="I134" s="68"/>
      <c r="J134" s="5"/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107927</v>
      </c>
      <c r="F135" s="68">
        <f>work!I135+work!J135</f>
        <v>2351222</v>
      </c>
      <c r="H135" s="61">
        <f>work!L135</f>
        <v>20110607</v>
      </c>
      <c r="I135" s="68"/>
      <c r="J135" s="5"/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241906</v>
      </c>
      <c r="F136" s="68">
        <f>work!I136+work!J136</f>
        <v>2579959</v>
      </c>
      <c r="H136" s="61">
        <f>work!L136</f>
        <v>20110607</v>
      </c>
      <c r="I136" s="68"/>
      <c r="J136" s="5"/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2750</v>
      </c>
      <c r="F137" s="68">
        <f>work!I137+work!J137</f>
        <v>0</v>
      </c>
      <c r="H137" s="61">
        <f>work!L137</f>
        <v>20110509</v>
      </c>
      <c r="I137" s="68"/>
      <c r="J137" s="5"/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669527</v>
      </c>
      <c r="F138" s="68">
        <f>work!I138+work!J138</f>
        <v>30102</v>
      </c>
      <c r="H138" s="61">
        <f>work!L138</f>
        <v>20110509</v>
      </c>
      <c r="I138" s="68"/>
      <c r="J138" s="5"/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148731</v>
      </c>
      <c r="F139" s="68">
        <f>work!I139+work!J139</f>
        <v>210229</v>
      </c>
      <c r="H139" s="61">
        <f>work!L139</f>
        <v>20110509</v>
      </c>
      <c r="I139" s="68"/>
      <c r="J139" s="5"/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369565</v>
      </c>
      <c r="F140" s="68">
        <f>work!I140+work!J140</f>
        <v>2245885</v>
      </c>
      <c r="H140" s="61">
        <f>work!L140</f>
        <v>20110509</v>
      </c>
      <c r="I140" s="68"/>
      <c r="J140" s="5"/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1617370</v>
      </c>
      <c r="F141" s="68">
        <f>work!I141+work!J141</f>
        <v>152071</v>
      </c>
      <c r="H141" s="61">
        <f>work!L141</f>
        <v>20110509</v>
      </c>
      <c r="I141" s="68"/>
      <c r="J141" s="5"/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162697</v>
      </c>
      <c r="F142" s="68">
        <f>work!I142+work!J142</f>
        <v>57860</v>
      </c>
      <c r="H142" s="61">
        <f>work!L142</f>
        <v>20110509</v>
      </c>
      <c r="I142" s="68"/>
      <c r="J142" s="5"/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1825120</v>
      </c>
      <c r="F143" s="68">
        <f>work!I143+work!J143</f>
        <v>4746116</v>
      </c>
      <c r="H143" s="61">
        <f>work!L143</f>
        <v>20110509</v>
      </c>
      <c r="I143" s="68"/>
      <c r="J143" s="5"/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124825</v>
      </c>
      <c r="F144" s="68">
        <f>work!I144+work!J144</f>
        <v>0</v>
      </c>
      <c r="H144" s="61">
        <f>work!L144</f>
        <v>20110509</v>
      </c>
      <c r="I144" s="68"/>
      <c r="J144" s="5"/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1017830</v>
      </c>
      <c r="F145" s="68">
        <f>work!I145+work!J145</f>
        <v>509069</v>
      </c>
      <c r="H145" s="61">
        <f>work!L145</f>
        <v>20110509</v>
      </c>
      <c r="I145" s="68"/>
      <c r="J145" s="5"/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141126</v>
      </c>
      <c r="F146" s="68">
        <f>work!I146+work!J146</f>
        <v>20150</v>
      </c>
      <c r="H146" s="61">
        <f>work!L146</f>
        <v>20110509</v>
      </c>
      <c r="I146" s="68"/>
      <c r="J146" s="5"/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506602</v>
      </c>
      <c r="F147" s="68">
        <f>work!I147+work!J147</f>
        <v>1941925</v>
      </c>
      <c r="H147" s="61">
        <f>work!L147</f>
        <v>20110509</v>
      </c>
      <c r="I147" s="68"/>
      <c r="J147" s="5"/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2600</v>
      </c>
      <c r="F148" s="68">
        <f>work!I148+work!J148</f>
        <v>95771</v>
      </c>
      <c r="H148" s="61">
        <f>work!L148</f>
        <v>20110509</v>
      </c>
      <c r="I148" s="68"/>
      <c r="J148" s="5"/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63075</v>
      </c>
      <c r="F149" s="68">
        <f>work!I149+work!J149</f>
        <v>32800</v>
      </c>
      <c r="H149" s="61">
        <f>work!L149</f>
        <v>20110509</v>
      </c>
      <c r="I149" s="68"/>
      <c r="J149" s="5"/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240064</v>
      </c>
      <c r="F150" s="68">
        <f>work!I150+work!J150</f>
        <v>1585</v>
      </c>
      <c r="H150" s="61">
        <f>work!L150</f>
        <v>20110509</v>
      </c>
      <c r="I150" s="68"/>
      <c r="J150" s="5"/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16246</v>
      </c>
      <c r="F151" s="68">
        <f>work!I151+work!J151</f>
        <v>7650</v>
      </c>
      <c r="H151" s="61">
        <f>work!L151</f>
        <v>20110607</v>
      </c>
      <c r="I151" s="68"/>
      <c r="J151" s="5"/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609646</v>
      </c>
      <c r="F152" s="68">
        <f>work!I152+work!J152</f>
        <v>12375</v>
      </c>
      <c r="H152" s="61">
        <f>work!L152</f>
        <v>20110509</v>
      </c>
      <c r="I152" s="68"/>
      <c r="J152" s="5"/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83210</v>
      </c>
      <c r="F153" s="68">
        <f>work!I153+work!J153</f>
        <v>14950</v>
      </c>
      <c r="H153" s="61">
        <f>work!L153</f>
        <v>20110607</v>
      </c>
      <c r="I153" s="68"/>
      <c r="J153" s="5"/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21450</v>
      </c>
      <c r="F154" s="68">
        <f>work!I154+work!J154</f>
        <v>7100</v>
      </c>
      <c r="H154" s="61">
        <f>work!L154</f>
        <v>20110509</v>
      </c>
      <c r="I154" s="68"/>
      <c r="J154" s="5"/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217542</v>
      </c>
      <c r="F155" s="68">
        <f>work!I155+work!J155</f>
        <v>30950</v>
      </c>
      <c r="H155" s="61">
        <f>work!L155</f>
        <v>20110509</v>
      </c>
      <c r="I155" s="68"/>
      <c r="J155" s="5"/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132134</v>
      </c>
      <c r="F156" s="68">
        <f>work!I156+work!J156</f>
        <v>203503</v>
      </c>
      <c r="H156" s="61">
        <f>work!L156</f>
        <v>20110607</v>
      </c>
      <c r="I156" s="68"/>
      <c r="J156" s="5"/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62199</v>
      </c>
      <c r="F157" s="68">
        <f>work!I157+work!J157</f>
        <v>28799</v>
      </c>
      <c r="H157" s="61">
        <f>work!L157</f>
        <v>20110509</v>
      </c>
      <c r="I157" s="68"/>
      <c r="J157" s="5"/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84292</v>
      </c>
      <c r="F158" s="68">
        <f>work!I158+work!J158</f>
        <v>98580</v>
      </c>
      <c r="H158" s="61">
        <f>work!L158</f>
        <v>20110607</v>
      </c>
      <c r="I158" s="68"/>
      <c r="J158" s="5"/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2045</v>
      </c>
      <c r="F159" s="68">
        <f>work!I159+work!J159</f>
        <v>8000</v>
      </c>
      <c r="H159" s="61">
        <f>work!L159</f>
        <v>20110509</v>
      </c>
      <c r="I159" s="68"/>
      <c r="J159" s="5"/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208007</v>
      </c>
      <c r="F160" s="68">
        <f>work!I160+work!J160</f>
        <v>927721</v>
      </c>
      <c r="H160" s="61">
        <f>work!L160</f>
        <v>20110509</v>
      </c>
      <c r="I160" s="68"/>
      <c r="J160" s="5"/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704345</v>
      </c>
      <c r="F161" s="68">
        <f>work!I161+work!J161</f>
        <v>139150</v>
      </c>
      <c r="H161" s="61">
        <f>work!L161</f>
        <v>20110509</v>
      </c>
      <c r="I161" s="68"/>
      <c r="J161" s="5"/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0</v>
      </c>
      <c r="F162" s="68">
        <f>work!I162+work!J162</f>
        <v>15525</v>
      </c>
      <c r="H162" s="61">
        <f>work!L162</f>
        <v>20110509</v>
      </c>
      <c r="I162" s="68"/>
      <c r="J162" s="5"/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0</v>
      </c>
      <c r="F163" s="68">
        <f>work!I163+work!J163</f>
        <v>4200</v>
      </c>
      <c r="H163" s="61">
        <f>work!L163</f>
        <v>20110509</v>
      </c>
      <c r="I163" s="68"/>
      <c r="J163" s="5"/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118434</v>
      </c>
      <c r="F164" s="68">
        <f>work!I164+work!J164</f>
        <v>18000</v>
      </c>
      <c r="H164" s="61">
        <f>work!L164</f>
        <v>20110607</v>
      </c>
      <c r="I164" s="68"/>
      <c r="J164" s="5"/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550</v>
      </c>
      <c r="F165" s="68">
        <f>work!I165+work!J165</f>
        <v>0</v>
      </c>
      <c r="H165" s="61">
        <f>work!L165</f>
        <v>20110509</v>
      </c>
      <c r="I165" s="68"/>
      <c r="J165" s="5"/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181545</v>
      </c>
      <c r="F166" s="68">
        <f>work!I166+work!J166</f>
        <v>400</v>
      </c>
      <c r="H166" s="61">
        <f>work!L166</f>
        <v>20110509</v>
      </c>
      <c r="I166" s="68"/>
      <c r="J166" s="5"/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106349</v>
      </c>
      <c r="F167" s="68">
        <f>work!I167+work!J167</f>
        <v>21450</v>
      </c>
      <c r="H167" s="61">
        <f>work!L167</f>
        <v>20110607</v>
      </c>
      <c r="I167" s="68"/>
      <c r="J167" s="5"/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84292</v>
      </c>
      <c r="F168" s="68">
        <f>work!I168+work!J168</f>
        <v>44640</v>
      </c>
      <c r="H168" s="61">
        <f>work!L168</f>
        <v>20110509</v>
      </c>
      <c r="I168" s="68"/>
      <c r="J168" s="5"/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150771</v>
      </c>
      <c r="F169" s="68">
        <f>work!I169+work!J169</f>
        <v>30500</v>
      </c>
      <c r="H169" s="61">
        <f>work!L169</f>
        <v>20110509</v>
      </c>
      <c r="I169" s="68"/>
      <c r="J169" s="5"/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17504</v>
      </c>
      <c r="F170" s="68">
        <f>work!I170+work!J170</f>
        <v>0</v>
      </c>
      <c r="H170" s="61">
        <f>work!L170</f>
        <v>20110509</v>
      </c>
      <c r="I170" s="68"/>
      <c r="J170" s="5"/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6010172</v>
      </c>
      <c r="F171" s="68">
        <f>work!I171+work!J171</f>
        <v>501522</v>
      </c>
      <c r="H171" s="61">
        <f>work!L171</f>
        <v>20110509</v>
      </c>
      <c r="I171" s="68"/>
      <c r="J171" s="5"/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1551263</v>
      </c>
      <c r="F172" s="68">
        <f>work!I172+work!J172</f>
        <v>2014045</v>
      </c>
      <c r="H172" s="61">
        <f>work!L172</f>
        <v>20110607</v>
      </c>
      <c r="I172" s="68"/>
      <c r="J172" s="5"/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10280</v>
      </c>
      <c r="F173" s="68">
        <f>work!I173+work!J173</f>
        <v>840</v>
      </c>
      <c r="H173" s="61">
        <f>work!L173</f>
        <v>20110509</v>
      </c>
      <c r="I173" s="68"/>
      <c r="J173" s="5"/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28285</v>
      </c>
      <c r="F174" s="68">
        <f>work!I174+work!J174</f>
        <v>6475</v>
      </c>
      <c r="H174" s="61">
        <f>work!L174</f>
        <v>20110607</v>
      </c>
      <c r="I174" s="68"/>
      <c r="J174" s="5"/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321312</v>
      </c>
      <c r="F175" s="68">
        <f>work!I175+work!J175</f>
        <v>126900</v>
      </c>
      <c r="H175" s="61">
        <f>work!L175</f>
        <v>20110607</v>
      </c>
      <c r="I175" s="68"/>
      <c r="J175" s="5"/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117192</v>
      </c>
      <c r="F176" s="68">
        <f>work!I176+work!J176</f>
        <v>22374</v>
      </c>
      <c r="H176" s="61">
        <f>work!L176</f>
        <v>20110509</v>
      </c>
      <c r="I176" s="68"/>
      <c r="J176" s="5"/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142306</v>
      </c>
      <c r="F177" s="68">
        <f>work!I177+work!J177</f>
        <v>124046</v>
      </c>
      <c r="H177" s="61">
        <f>work!L177</f>
        <v>20110509</v>
      </c>
      <c r="I177" s="68"/>
      <c r="J177" s="5"/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1088349</v>
      </c>
      <c r="F178" s="68">
        <f>work!I178+work!J178</f>
        <v>739760</v>
      </c>
      <c r="H178" s="61">
        <f>work!L178</f>
        <v>20110509</v>
      </c>
      <c r="I178" s="68"/>
      <c r="J178" s="5"/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370035</v>
      </c>
      <c r="F179" s="68">
        <f>work!I179+work!J179</f>
        <v>63085</v>
      </c>
      <c r="H179" s="61">
        <f>work!L179</f>
        <v>20110509</v>
      </c>
      <c r="I179" s="68"/>
      <c r="J179" s="5"/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900251</v>
      </c>
      <c r="F180" s="68">
        <f>work!I180+work!J180</f>
        <v>187750</v>
      </c>
      <c r="H180" s="61">
        <f>work!L180</f>
        <v>20110607</v>
      </c>
      <c r="I180" s="68"/>
      <c r="J180" s="5"/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314134</v>
      </c>
      <c r="F181" s="68">
        <f>work!I181+work!J181</f>
        <v>85407</v>
      </c>
      <c r="H181" s="61">
        <f>work!L181</f>
        <v>20110509</v>
      </c>
      <c r="I181" s="68"/>
      <c r="J181" s="5"/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1890</v>
      </c>
      <c r="F182" s="68">
        <f>work!I182+work!J182</f>
        <v>269738</v>
      </c>
      <c r="H182" s="61">
        <f>work!L182</f>
        <v>20110509</v>
      </c>
      <c r="I182" s="68"/>
      <c r="J182" s="5"/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22700</v>
      </c>
      <c r="F183" s="68">
        <f>work!I183+work!J183</f>
        <v>26500</v>
      </c>
      <c r="H183" s="61">
        <f>work!L183</f>
        <v>20110509</v>
      </c>
      <c r="I183" s="68"/>
      <c r="J183" s="5"/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112558</v>
      </c>
      <c r="F184" s="68">
        <f>work!I184+work!J184</f>
        <v>2209150</v>
      </c>
      <c r="H184" s="61">
        <f>work!L184</f>
        <v>20110607</v>
      </c>
      <c r="I184" s="68"/>
      <c r="J184" s="5"/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434079</v>
      </c>
      <c r="F185" s="68">
        <f>work!I185+work!J185</f>
        <v>148990</v>
      </c>
      <c r="H185" s="61">
        <f>work!L185</f>
        <v>20110509</v>
      </c>
      <c r="I185" s="68"/>
      <c r="J185" s="5"/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36653</v>
      </c>
      <c r="F186" s="68">
        <f>work!I186+work!J186</f>
        <v>12604</v>
      </c>
      <c r="H186" s="61">
        <f>work!L186</f>
        <v>20110509</v>
      </c>
      <c r="I186" s="68"/>
      <c r="J186" s="5"/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60579</v>
      </c>
      <c r="F187" s="68">
        <f>work!I187+work!J187</f>
        <v>0</v>
      </c>
      <c r="H187" s="61">
        <f>work!L187</f>
        <v>20110509</v>
      </c>
      <c r="I187" s="68"/>
      <c r="J187" s="5"/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42313</v>
      </c>
      <c r="F188" s="68">
        <f>work!I188+work!J188</f>
        <v>4260</v>
      </c>
      <c r="H188" s="61">
        <f>work!L188</f>
        <v>20110607</v>
      </c>
      <c r="I188" s="68"/>
      <c r="J188" s="5"/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68156</v>
      </c>
      <c r="F189" s="68">
        <f>work!I189+work!J189</f>
        <v>12526</v>
      </c>
      <c r="H189" s="61">
        <f>work!L189</f>
        <v>20110509</v>
      </c>
      <c r="I189" s="68"/>
      <c r="J189" s="5"/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334308</v>
      </c>
      <c r="F190" s="68">
        <f>work!I190+work!J190</f>
        <v>809289</v>
      </c>
      <c r="H190" s="61">
        <f>work!L190</f>
        <v>20110607</v>
      </c>
      <c r="I190" s="68"/>
      <c r="J190" s="5"/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5083926</v>
      </c>
      <c r="F191" s="68">
        <f>work!I191+work!J191</f>
        <v>0</v>
      </c>
      <c r="H191" s="61">
        <f>work!L191</f>
        <v>20110509</v>
      </c>
      <c r="I191" s="68"/>
      <c r="J191" s="5"/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 t="e">
        <f>work!G192+work!H192</f>
        <v>#VALUE!</v>
      </c>
      <c r="F192" s="68" t="e">
        <f>work!I192+work!J192</f>
        <v>#VALUE!</v>
      </c>
      <c r="H192" s="61" t="str">
        <f>work!L192</f>
        <v>No report</v>
      </c>
      <c r="I192" s="68"/>
      <c r="J192" s="5"/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282403</v>
      </c>
      <c r="F193" s="68">
        <f>work!I193+work!J193</f>
        <v>283955</v>
      </c>
      <c r="H193" s="61">
        <f>work!L193</f>
        <v>20110509</v>
      </c>
      <c r="I193" s="68"/>
      <c r="J193" s="5"/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121259</v>
      </c>
      <c r="F194" s="68">
        <f>work!I194+work!J194</f>
        <v>21600</v>
      </c>
      <c r="H194" s="61">
        <f>work!L194</f>
        <v>20110509</v>
      </c>
      <c r="I194" s="68"/>
      <c r="J194" s="5"/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95178</v>
      </c>
      <c r="F195" s="68">
        <f>work!I195+work!J195</f>
        <v>325</v>
      </c>
      <c r="H195" s="61">
        <f>work!L195</f>
        <v>20110509</v>
      </c>
      <c r="I195" s="68"/>
      <c r="J195" s="5"/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61">
        <f>work!L196</f>
        <v>20110407</v>
      </c>
      <c r="I196" s="68"/>
      <c r="J196" s="5"/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294183</v>
      </c>
      <c r="F197" s="68">
        <f>work!I197+work!J197</f>
        <v>1337811</v>
      </c>
      <c r="H197" s="61">
        <f>work!L197</f>
        <v>20110607</v>
      </c>
      <c r="I197" s="68"/>
      <c r="J197" s="5"/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193742</v>
      </c>
      <c r="F198" s="68">
        <f>work!I198+work!J198</f>
        <v>64100</v>
      </c>
      <c r="H198" s="61">
        <f>work!L198</f>
        <v>20110509</v>
      </c>
      <c r="I198" s="68"/>
      <c r="J198" s="5"/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658319</v>
      </c>
      <c r="F199" s="68">
        <f>work!I199+work!J199</f>
        <v>353650</v>
      </c>
      <c r="H199" s="61">
        <f>work!L199</f>
        <v>20110607</v>
      </c>
      <c r="I199" s="68"/>
      <c r="J199" s="5"/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33840</v>
      </c>
      <c r="F200" s="68">
        <f>work!I200+work!J200</f>
        <v>8200</v>
      </c>
      <c r="H200" s="61">
        <f>work!L200</f>
        <v>20110509</v>
      </c>
      <c r="I200" s="68"/>
      <c r="J200" s="5"/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2309209</v>
      </c>
      <c r="F201" s="68">
        <f>work!I201+work!J201</f>
        <v>153600</v>
      </c>
      <c r="H201" s="61">
        <f>work!L201</f>
        <v>20110509</v>
      </c>
      <c r="I201" s="68"/>
      <c r="J201" s="5"/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289199</v>
      </c>
      <c r="F202" s="68">
        <f>work!I202+work!J202</f>
        <v>170691</v>
      </c>
      <c r="H202" s="61">
        <f>work!L202</f>
        <v>20110509</v>
      </c>
      <c r="I202" s="68"/>
      <c r="J202" s="5"/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461700</v>
      </c>
      <c r="F203" s="68">
        <f>work!I203+work!J203</f>
        <v>0</v>
      </c>
      <c r="H203" s="61">
        <f>work!L203</f>
        <v>20110509</v>
      </c>
      <c r="I203" s="68"/>
      <c r="J203" s="5"/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191509</v>
      </c>
      <c r="F204" s="68">
        <f>work!I204+work!J204</f>
        <v>861360</v>
      </c>
      <c r="H204" s="61">
        <f>work!L204</f>
        <v>20110509</v>
      </c>
      <c r="I204" s="68"/>
      <c r="J204" s="5"/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1309867</v>
      </c>
      <c r="F205" s="68">
        <f>work!I205+work!J205</f>
        <v>160736</v>
      </c>
      <c r="H205" s="61">
        <f>work!L205</f>
        <v>20110509</v>
      </c>
      <c r="I205" s="68"/>
      <c r="J205" s="5"/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1022517</v>
      </c>
      <c r="F206" s="68">
        <f>work!I206+work!J206</f>
        <v>140095</v>
      </c>
      <c r="H206" s="61">
        <f>work!L206</f>
        <v>20110509</v>
      </c>
      <c r="I206" s="68"/>
      <c r="J206" s="5"/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980474</v>
      </c>
      <c r="F207" s="68">
        <f>work!I207+work!J207</f>
        <v>308409</v>
      </c>
      <c r="H207" s="61">
        <f>work!L207</f>
        <v>20110509</v>
      </c>
      <c r="I207" s="68"/>
      <c r="J207" s="5"/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3932238</v>
      </c>
      <c r="F208" s="68">
        <f>work!I208+work!J208</f>
        <v>1351337</v>
      </c>
      <c r="H208" s="61">
        <f>work!L208</f>
        <v>20110509</v>
      </c>
      <c r="I208" s="68"/>
      <c r="J208" s="5"/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999433</v>
      </c>
      <c r="F209" s="68">
        <f>work!I209+work!J209</f>
        <v>704800</v>
      </c>
      <c r="H209" s="61">
        <f>work!L209</f>
        <v>20110509</v>
      </c>
      <c r="I209" s="68"/>
      <c r="J209" s="5"/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3167782</v>
      </c>
      <c r="F210" s="68">
        <f>work!I210+work!J210</f>
        <v>37501</v>
      </c>
      <c r="H210" s="61">
        <f>work!L210</f>
        <v>20110509</v>
      </c>
      <c r="I210" s="68"/>
      <c r="J210" s="5"/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945670</v>
      </c>
      <c r="F211" s="68">
        <f>work!I211+work!J211</f>
        <v>126777</v>
      </c>
      <c r="H211" s="61">
        <f>work!L211</f>
        <v>20110509</v>
      </c>
      <c r="I211" s="68"/>
      <c r="J211" s="5"/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27020</v>
      </c>
      <c r="F212" s="68">
        <f>work!I212+work!J212</f>
        <v>400</v>
      </c>
      <c r="H212" s="61">
        <f>work!L212</f>
        <v>20110509</v>
      </c>
      <c r="I212" s="68"/>
      <c r="J212" s="5"/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34751</v>
      </c>
      <c r="F213" s="68">
        <f>work!I213+work!J213</f>
        <v>0</v>
      </c>
      <c r="H213" s="61">
        <f>work!L213</f>
        <v>20110509</v>
      </c>
      <c r="I213" s="68"/>
      <c r="J213" s="5"/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444918</v>
      </c>
      <c r="F214" s="68">
        <f>work!I214+work!J214</f>
        <v>326965</v>
      </c>
      <c r="H214" s="61">
        <f>work!L214</f>
        <v>20110509</v>
      </c>
      <c r="I214" s="68"/>
      <c r="J214" s="5"/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265179</v>
      </c>
      <c r="F215" s="68">
        <f>work!I215+work!J215</f>
        <v>151695</v>
      </c>
      <c r="H215" s="61">
        <f>work!L215</f>
        <v>20110509</v>
      </c>
      <c r="I215" s="68"/>
      <c r="J215" s="5"/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26660</v>
      </c>
      <c r="F216" s="68">
        <f>work!I216+work!J216</f>
        <v>600</v>
      </c>
      <c r="H216" s="61">
        <f>work!L216</f>
        <v>20110509</v>
      </c>
      <c r="I216" s="68"/>
      <c r="J216" s="5"/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98670</v>
      </c>
      <c r="F217" s="68">
        <f>work!I217+work!J217</f>
        <v>1131425</v>
      </c>
      <c r="H217" s="61">
        <f>work!L217</f>
        <v>20110509</v>
      </c>
      <c r="I217" s="68"/>
      <c r="J217" s="5"/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152600</v>
      </c>
      <c r="F218" s="68">
        <f>work!I218+work!J218</f>
        <v>518625</v>
      </c>
      <c r="H218" s="61">
        <f>work!L218</f>
        <v>20110607</v>
      </c>
      <c r="I218" s="68"/>
      <c r="J218" s="5"/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2626</v>
      </c>
      <c r="F219" s="68">
        <f>work!I219+work!J219</f>
        <v>0</v>
      </c>
      <c r="H219" s="61">
        <f>work!L219</f>
        <v>20110407</v>
      </c>
      <c r="I219" s="68"/>
      <c r="J219" s="5"/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17750</v>
      </c>
      <c r="F220" s="68">
        <f>work!I220+work!J220</f>
        <v>3850</v>
      </c>
      <c r="H220" s="61">
        <f>work!L220</f>
        <v>20110509</v>
      </c>
      <c r="I220" s="68"/>
      <c r="J220" s="5"/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6000</v>
      </c>
      <c r="F221" s="68">
        <f>work!I221+work!J221</f>
        <v>0</v>
      </c>
      <c r="H221" s="61">
        <f>work!L221</f>
        <v>20110607</v>
      </c>
      <c r="I221" s="68"/>
      <c r="J221" s="5"/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0</v>
      </c>
      <c r="F222" s="68">
        <f>work!I222+work!J222</f>
        <v>8615</v>
      </c>
      <c r="H222" s="61">
        <f>work!L222</f>
        <v>20110509</v>
      </c>
      <c r="I222" s="68"/>
      <c r="J222" s="5"/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50062</v>
      </c>
      <c r="F223" s="68">
        <f>work!I223+work!J223</f>
        <v>273133</v>
      </c>
      <c r="H223" s="61">
        <f>work!L223</f>
        <v>20110509</v>
      </c>
      <c r="I223" s="68"/>
      <c r="J223" s="5"/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111700</v>
      </c>
      <c r="F224" s="68">
        <f>work!I224+work!J224</f>
        <v>0</v>
      </c>
      <c r="H224" s="61">
        <f>work!L224</f>
        <v>20110607</v>
      </c>
      <c r="I224" s="68"/>
      <c r="J224" s="5"/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32994</v>
      </c>
      <c r="F225" s="68">
        <f>work!I225+work!J225</f>
        <v>10500</v>
      </c>
      <c r="H225" s="61">
        <f>work!L225</f>
        <v>20110509</v>
      </c>
      <c r="I225" s="68"/>
      <c r="J225" s="5"/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478114</v>
      </c>
      <c r="F226" s="68">
        <f>work!I226+work!J226</f>
        <v>322043</v>
      </c>
      <c r="H226" s="61">
        <f>work!L226</f>
        <v>20110607</v>
      </c>
      <c r="I226" s="68"/>
      <c r="J226" s="5"/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39500</v>
      </c>
      <c r="F227" s="68">
        <f>work!I227+work!J227</f>
        <v>0</v>
      </c>
      <c r="H227" s="61">
        <f>work!L227</f>
        <v>20110509</v>
      </c>
      <c r="I227" s="68"/>
      <c r="J227" s="5"/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86360</v>
      </c>
      <c r="F228" s="68">
        <f>work!I228+work!J228</f>
        <v>336720</v>
      </c>
      <c r="H228" s="61">
        <f>work!L228</f>
        <v>20110509</v>
      </c>
      <c r="I228" s="68"/>
      <c r="J228" s="5"/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6600</v>
      </c>
      <c r="F229" s="68">
        <f>work!I229+work!J229</f>
        <v>1000</v>
      </c>
      <c r="H229" s="61">
        <f>work!L229</f>
        <v>20110407</v>
      </c>
      <c r="I229" s="68"/>
      <c r="J229" s="5"/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1406135</v>
      </c>
      <c r="F230" s="68">
        <f>work!I230+work!J230</f>
        <v>843630</v>
      </c>
      <c r="H230" s="61">
        <f>work!L230</f>
        <v>20110509</v>
      </c>
      <c r="I230" s="68"/>
      <c r="J230" s="5"/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1064975</v>
      </c>
      <c r="F231" s="68">
        <f>work!I231+work!J231</f>
        <v>6750</v>
      </c>
      <c r="H231" s="61">
        <f>work!L231</f>
        <v>20110509</v>
      </c>
      <c r="I231" s="68"/>
      <c r="J231" s="5"/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985625</v>
      </c>
      <c r="F232" s="68">
        <f>work!I232+work!J232</f>
        <v>0</v>
      </c>
      <c r="H232" s="61">
        <f>work!L232</f>
        <v>20110509</v>
      </c>
      <c r="I232" s="68"/>
      <c r="J232" s="5"/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268005</v>
      </c>
      <c r="F233" s="68">
        <f>work!I233+work!J233</f>
        <v>110980</v>
      </c>
      <c r="H233" s="61">
        <f>work!L233</f>
        <v>20110509</v>
      </c>
      <c r="I233" s="68"/>
      <c r="J233" s="5"/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285976</v>
      </c>
      <c r="F234" s="68">
        <f>work!I234+work!J234</f>
        <v>100</v>
      </c>
      <c r="H234" s="61">
        <f>work!L234</f>
        <v>20110509</v>
      </c>
      <c r="I234" s="68"/>
      <c r="J234" s="5"/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1123779</v>
      </c>
      <c r="F235" s="68">
        <f>work!I235+work!J235</f>
        <v>775044</v>
      </c>
      <c r="H235" s="61">
        <f>work!L235</f>
        <v>20110509</v>
      </c>
      <c r="I235" s="68"/>
      <c r="J235" s="5"/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542400</v>
      </c>
      <c r="F236" s="68">
        <f>work!I236+work!J236</f>
        <v>0</v>
      </c>
      <c r="H236" s="61">
        <f>work!L236</f>
        <v>20110509</v>
      </c>
      <c r="I236" s="68"/>
      <c r="J236" s="5"/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822176</v>
      </c>
      <c r="F237" s="68">
        <f>work!I237+work!J237</f>
        <v>1205506</v>
      </c>
      <c r="H237" s="61">
        <f>work!L237</f>
        <v>20110509</v>
      </c>
      <c r="I237" s="68"/>
      <c r="J237" s="5"/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296675</v>
      </c>
      <c r="F238" s="68">
        <f>work!I238+work!J238</f>
        <v>0</v>
      </c>
      <c r="H238" s="61">
        <f>work!L238</f>
        <v>20110509</v>
      </c>
      <c r="I238" s="68"/>
      <c r="J238" s="5"/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758996</v>
      </c>
      <c r="F239" s="68">
        <f>work!I239+work!J239</f>
        <v>7379</v>
      </c>
      <c r="H239" s="61">
        <f>work!L239</f>
        <v>20110509</v>
      </c>
      <c r="I239" s="68"/>
      <c r="J239" s="5"/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4993358</v>
      </c>
      <c r="F240" s="68">
        <f>work!I240+work!J240</f>
        <v>30782088</v>
      </c>
      <c r="H240" s="61">
        <f>work!L240</f>
        <v>20110509</v>
      </c>
      <c r="I240" s="68"/>
      <c r="J240" s="5"/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633134</v>
      </c>
      <c r="F241" s="68">
        <f>work!I241+work!J241</f>
        <v>89050</v>
      </c>
      <c r="H241" s="61">
        <f>work!L241</f>
        <v>20110607</v>
      </c>
      <c r="I241" s="68"/>
      <c r="J241" s="5"/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2748505</v>
      </c>
      <c r="F242" s="68">
        <f>work!I242+work!J242</f>
        <v>5226188</v>
      </c>
      <c r="H242" s="61">
        <f>work!L242</f>
        <v>20110509</v>
      </c>
      <c r="I242" s="68"/>
      <c r="J242" s="5"/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2411993</v>
      </c>
      <c r="F243" s="68">
        <f>work!I243+work!J243</f>
        <v>3594004</v>
      </c>
      <c r="H243" s="61">
        <f>work!L243</f>
        <v>20110509</v>
      </c>
      <c r="I243" s="68"/>
      <c r="J243" s="5"/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1597961</v>
      </c>
      <c r="F244" s="68">
        <f>work!I244+work!J244</f>
        <v>12116862</v>
      </c>
      <c r="H244" s="61">
        <f>work!L244</f>
        <v>20110607</v>
      </c>
      <c r="I244" s="68"/>
      <c r="J244" s="5"/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642757</v>
      </c>
      <c r="F245" s="68">
        <f>work!I245+work!J245</f>
        <v>8154</v>
      </c>
      <c r="H245" s="61">
        <f>work!L245</f>
        <v>20110509</v>
      </c>
      <c r="I245" s="68"/>
      <c r="J245" s="5"/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556266</v>
      </c>
      <c r="F246" s="68">
        <f>work!I246+work!J246</f>
        <v>365539</v>
      </c>
      <c r="H246" s="61">
        <f>work!L246</f>
        <v>20110607</v>
      </c>
      <c r="I246" s="68"/>
      <c r="J246" s="5"/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51635</v>
      </c>
      <c r="F247" s="68">
        <f>work!I247+work!J247</f>
        <v>25000</v>
      </c>
      <c r="H247" s="61">
        <f>work!L247</f>
        <v>20110509</v>
      </c>
      <c r="I247" s="68"/>
      <c r="J247" s="5"/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265293</v>
      </c>
      <c r="F248" s="68">
        <f>work!I248+work!J248</f>
        <v>1156197</v>
      </c>
      <c r="H248" s="61">
        <f>work!L248</f>
        <v>20110509</v>
      </c>
      <c r="I248" s="68"/>
      <c r="J248" s="5"/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569469</v>
      </c>
      <c r="F249" s="68">
        <f>work!I249+work!J249</f>
        <v>26982</v>
      </c>
      <c r="H249" s="61">
        <f>work!L249</f>
        <v>20110607</v>
      </c>
      <c r="I249" s="68"/>
      <c r="J249" s="5"/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641904</v>
      </c>
      <c r="F250" s="68">
        <f>work!I250+work!J250</f>
        <v>31750</v>
      </c>
      <c r="H250" s="61">
        <f>work!L250</f>
        <v>20110509</v>
      </c>
      <c r="I250" s="68"/>
      <c r="J250" s="5"/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1441514</v>
      </c>
      <c r="F251" s="68">
        <f>work!I251+work!J251</f>
        <v>362850</v>
      </c>
      <c r="H251" s="61">
        <f>work!L251</f>
        <v>20110509</v>
      </c>
      <c r="I251" s="68"/>
      <c r="J251" s="5"/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1596017</v>
      </c>
      <c r="F252" s="68">
        <f>work!I252+work!J252</f>
        <v>428171</v>
      </c>
      <c r="H252" s="61">
        <f>work!L252</f>
        <v>20110509</v>
      </c>
      <c r="I252" s="68"/>
      <c r="J252" s="5"/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138358</v>
      </c>
      <c r="F253" s="68">
        <f>work!I253+work!J253</f>
        <v>26794</v>
      </c>
      <c r="H253" s="61">
        <f>work!L253</f>
        <v>20110509</v>
      </c>
      <c r="I253" s="68"/>
      <c r="J253" s="5"/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898364</v>
      </c>
      <c r="F254" s="68">
        <f>work!I254+work!J254</f>
        <v>704951</v>
      </c>
      <c r="H254" s="61">
        <f>work!L254</f>
        <v>20110509</v>
      </c>
      <c r="I254" s="68"/>
      <c r="J254" s="5"/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1199905</v>
      </c>
      <c r="F255" s="68">
        <f>work!I255+work!J255</f>
        <v>8027</v>
      </c>
      <c r="H255" s="61">
        <f>work!L255</f>
        <v>20110509</v>
      </c>
      <c r="I255" s="68"/>
      <c r="J255" s="5"/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400</v>
      </c>
      <c r="F256" s="68">
        <f>work!I256+work!J256</f>
        <v>275136</v>
      </c>
      <c r="H256" s="61">
        <f>work!L256</f>
        <v>20110509</v>
      </c>
      <c r="I256" s="68"/>
      <c r="J256" s="5"/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489235</v>
      </c>
      <c r="F257" s="68">
        <f>work!I257+work!J257</f>
        <v>32998</v>
      </c>
      <c r="H257" s="61">
        <f>work!L257</f>
        <v>20110509</v>
      </c>
      <c r="I257" s="68"/>
      <c r="J257" s="5"/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510765</v>
      </c>
      <c r="F258" s="68">
        <f>work!I258+work!J258</f>
        <v>79078</v>
      </c>
      <c r="H258" s="61">
        <f>work!L258</f>
        <v>20110509</v>
      </c>
      <c r="I258" s="68"/>
      <c r="J258" s="5"/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145988</v>
      </c>
      <c r="F259" s="68">
        <f>work!I259+work!J259</f>
        <v>24712</v>
      </c>
      <c r="H259" s="61">
        <f>work!L259</f>
        <v>20110509</v>
      </c>
      <c r="I259" s="68"/>
      <c r="J259" s="5"/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224581</v>
      </c>
      <c r="F260" s="68">
        <f>work!I260+work!J260</f>
        <v>124350</v>
      </c>
      <c r="H260" s="61">
        <f>work!L260</f>
        <v>20110607</v>
      </c>
      <c r="I260" s="68"/>
      <c r="J260" s="5"/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103445</v>
      </c>
      <c r="F261" s="68">
        <f>work!I261+work!J261</f>
        <v>2160972</v>
      </c>
      <c r="H261" s="61">
        <f>work!L261</f>
        <v>20110509</v>
      </c>
      <c r="I261" s="68"/>
      <c r="J261" s="5"/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688608</v>
      </c>
      <c r="F262" s="68">
        <f>work!I262+work!J262</f>
        <v>120100</v>
      </c>
      <c r="H262" s="61">
        <f>work!L262</f>
        <v>20110509</v>
      </c>
      <c r="I262" s="68"/>
      <c r="J262" s="5"/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290770</v>
      </c>
      <c r="F263" s="68">
        <f>work!I263+work!J263</f>
        <v>14412957</v>
      </c>
      <c r="H263" s="61">
        <f>work!L263</f>
        <v>20110509</v>
      </c>
      <c r="I263" s="68"/>
      <c r="J263" s="5"/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26501</v>
      </c>
      <c r="F264" s="68">
        <f>work!I264+work!J264</f>
        <v>14025</v>
      </c>
      <c r="H264" s="61">
        <f>work!L264</f>
        <v>20110509</v>
      </c>
      <c r="I264" s="68"/>
      <c r="J264" s="5"/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15650</v>
      </c>
      <c r="F265" s="68">
        <f>work!I265+work!J265</f>
        <v>6700</v>
      </c>
      <c r="H265" s="61">
        <f>work!L265</f>
        <v>20110509</v>
      </c>
      <c r="I265" s="68"/>
      <c r="J265" s="5"/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184000</v>
      </c>
      <c r="F266" s="68">
        <f>work!I266+work!J266</f>
        <v>4500</v>
      </c>
      <c r="H266" s="61">
        <f>work!L266</f>
        <v>20110509</v>
      </c>
      <c r="I266" s="68"/>
      <c r="J266" s="5"/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126572</v>
      </c>
      <c r="F267" s="68">
        <f>work!I267+work!J267</f>
        <v>5565</v>
      </c>
      <c r="H267" s="61">
        <f>work!L267</f>
        <v>20110607</v>
      </c>
      <c r="I267" s="68"/>
      <c r="J267" s="5"/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249850</v>
      </c>
      <c r="F268" s="68">
        <f>work!I268+work!J268</f>
        <v>18000</v>
      </c>
      <c r="H268" s="61">
        <f>work!L268</f>
        <v>20110509</v>
      </c>
      <c r="I268" s="68"/>
      <c r="J268" s="5"/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50</v>
      </c>
      <c r="F269" s="68">
        <f>work!I269+work!J269</f>
        <v>75233</v>
      </c>
      <c r="H269" s="61">
        <f>work!L269</f>
        <v>20110509</v>
      </c>
      <c r="I269" s="68"/>
      <c r="J269" s="5"/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1212234</v>
      </c>
      <c r="F270" s="68">
        <f>work!I270+work!J270</f>
        <v>653795</v>
      </c>
      <c r="H270" s="61">
        <f>work!L270</f>
        <v>20110509</v>
      </c>
      <c r="I270" s="68"/>
      <c r="J270" s="5"/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108650</v>
      </c>
      <c r="F271" s="68">
        <f>work!I271+work!J271</f>
        <v>15400</v>
      </c>
      <c r="H271" s="61">
        <f>work!L271</f>
        <v>20110509</v>
      </c>
      <c r="I271" s="68"/>
      <c r="J271" s="5"/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246084</v>
      </c>
      <c r="F272" s="68">
        <f>work!I272+work!J272</f>
        <v>481849</v>
      </c>
      <c r="H272" s="61">
        <f>work!L272</f>
        <v>20110509</v>
      </c>
      <c r="I272" s="68"/>
      <c r="J272" s="5"/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19521</v>
      </c>
      <c r="F273" s="68">
        <f>work!I273+work!J273</f>
        <v>120820</v>
      </c>
      <c r="H273" s="61">
        <f>work!L273</f>
        <v>20110509</v>
      </c>
      <c r="I273" s="68"/>
      <c r="J273" s="5"/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60309</v>
      </c>
      <c r="F274" s="68">
        <f>work!I274+work!J274</f>
        <v>389672</v>
      </c>
      <c r="H274" s="61">
        <f>work!L274</f>
        <v>20110509</v>
      </c>
      <c r="I274" s="68"/>
      <c r="J274" s="5"/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79187</v>
      </c>
      <c r="F275" s="68">
        <f>work!I275+work!J275</f>
        <v>174200</v>
      </c>
      <c r="H275" s="61">
        <f>work!L275</f>
        <v>20110509</v>
      </c>
      <c r="I275" s="68"/>
      <c r="J275" s="5"/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432700</v>
      </c>
      <c r="F276" s="68">
        <f>work!I276+work!J276</f>
        <v>372909</v>
      </c>
      <c r="H276" s="61">
        <f>work!L276</f>
        <v>20110509</v>
      </c>
      <c r="I276" s="68"/>
      <c r="J276" s="5"/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956922</v>
      </c>
      <c r="F277" s="68">
        <f>work!I277+work!J277</f>
        <v>5089385</v>
      </c>
      <c r="H277" s="61">
        <f>work!L277</f>
        <v>20110509</v>
      </c>
      <c r="I277" s="68"/>
      <c r="J277" s="5"/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20440</v>
      </c>
      <c r="F278" s="68">
        <f>work!I278+work!J278</f>
        <v>2000</v>
      </c>
      <c r="H278" s="61">
        <f>work!L278</f>
        <v>20110509</v>
      </c>
      <c r="I278" s="68"/>
      <c r="J278" s="5"/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43550</v>
      </c>
      <c r="F279" s="68">
        <f>work!I279+work!J279</f>
        <v>14194</v>
      </c>
      <c r="H279" s="61">
        <f>work!L279</f>
        <v>20110509</v>
      </c>
      <c r="I279" s="68"/>
      <c r="J279" s="5"/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45880</v>
      </c>
      <c r="F280" s="68">
        <f>work!I280+work!J280</f>
        <v>63750</v>
      </c>
      <c r="H280" s="61">
        <f>work!L280</f>
        <v>20110509</v>
      </c>
      <c r="I280" s="68"/>
      <c r="J280" s="5"/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2274607</v>
      </c>
      <c r="F281" s="68">
        <f>work!I281+work!J281</f>
        <v>1030476</v>
      </c>
      <c r="H281" s="61">
        <f>work!L281</f>
        <v>20110607</v>
      </c>
      <c r="I281" s="68"/>
      <c r="J281" s="5"/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8717175</v>
      </c>
      <c r="F282" s="68">
        <f>work!I282+work!J282</f>
        <v>4048108</v>
      </c>
      <c r="H282" s="61">
        <f>work!L282</f>
        <v>20110509</v>
      </c>
      <c r="I282" s="68"/>
      <c r="J282" s="5"/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368470</v>
      </c>
      <c r="F283" s="68">
        <f>work!I283+work!J283</f>
        <v>18635303</v>
      </c>
      <c r="H283" s="61">
        <f>work!L283</f>
        <v>20110607</v>
      </c>
      <c r="I283" s="68"/>
      <c r="J283" s="5"/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368615</v>
      </c>
      <c r="F284" s="68">
        <f>work!I284+work!J284</f>
        <v>311097</v>
      </c>
      <c r="H284" s="61">
        <f>work!L284</f>
        <v>20110509</v>
      </c>
      <c r="I284" s="68"/>
      <c r="J284" s="5"/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9050227</v>
      </c>
      <c r="F285" s="68">
        <f>work!I285+work!J285</f>
        <v>2274668</v>
      </c>
      <c r="H285" s="61">
        <f>work!L285</f>
        <v>20110607</v>
      </c>
      <c r="I285" s="68"/>
      <c r="J285" s="5"/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732967</v>
      </c>
      <c r="F286" s="68">
        <f>work!I286+work!J286</f>
        <v>495511</v>
      </c>
      <c r="H286" s="61">
        <f>work!L286</f>
        <v>20110509</v>
      </c>
      <c r="I286" s="68"/>
      <c r="J286" s="5"/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418499</v>
      </c>
      <c r="F287" s="68">
        <f>work!I287+work!J287</f>
        <v>128106</v>
      </c>
      <c r="H287" s="61">
        <f>work!L287</f>
        <v>20110509</v>
      </c>
      <c r="I287" s="68"/>
      <c r="J287" s="5"/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1657925</v>
      </c>
      <c r="F288" s="68">
        <f>work!I288+work!J288</f>
        <v>338153</v>
      </c>
      <c r="H288" s="61">
        <f>work!L288</f>
        <v>20110509</v>
      </c>
      <c r="I288" s="68"/>
      <c r="J288" s="5"/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311173</v>
      </c>
      <c r="F289" s="68">
        <f>work!I289+work!J289</f>
        <v>39660</v>
      </c>
      <c r="H289" s="61">
        <f>work!L289</f>
        <v>20110509</v>
      </c>
      <c r="I289" s="68"/>
      <c r="J289" s="5"/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192659</v>
      </c>
      <c r="F290" s="68">
        <f>work!I290+work!J290</f>
        <v>9578</v>
      </c>
      <c r="H290" s="61">
        <f>work!L290</f>
        <v>20110509</v>
      </c>
      <c r="I290" s="68"/>
      <c r="J290" s="5"/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19592</v>
      </c>
      <c r="F291" s="68">
        <f>work!I291+work!J291</f>
        <v>0</v>
      </c>
      <c r="H291" s="61">
        <f>work!L291</f>
        <v>20110509</v>
      </c>
      <c r="I291" s="68"/>
      <c r="J291" s="5"/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15829</v>
      </c>
      <c r="F292" s="68">
        <f>work!I292+work!J292</f>
        <v>18550</v>
      </c>
      <c r="H292" s="61">
        <f>work!L292</f>
        <v>20110509</v>
      </c>
      <c r="I292" s="68"/>
      <c r="J292" s="5"/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45470</v>
      </c>
      <c r="F293" s="68">
        <f>work!I293+work!J293</f>
        <v>7725</v>
      </c>
      <c r="H293" s="61">
        <f>work!L293</f>
        <v>20110509</v>
      </c>
      <c r="I293" s="68"/>
      <c r="J293" s="5"/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346255</v>
      </c>
      <c r="F294" s="68">
        <f>work!I294+work!J294</f>
        <v>83345</v>
      </c>
      <c r="H294" s="61">
        <f>work!L294</f>
        <v>20110509</v>
      </c>
      <c r="I294" s="68"/>
      <c r="J294" s="5"/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494096</v>
      </c>
      <c r="F295" s="68">
        <f>work!I295+work!J295</f>
        <v>38661</v>
      </c>
      <c r="H295" s="61">
        <f>work!L295</f>
        <v>20110607</v>
      </c>
      <c r="I295" s="68"/>
      <c r="J295" s="5"/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153527</v>
      </c>
      <c r="F296" s="68">
        <f>work!I296+work!J296</f>
        <v>25761</v>
      </c>
      <c r="H296" s="61">
        <f>work!L296</f>
        <v>20110509</v>
      </c>
      <c r="I296" s="68"/>
      <c r="J296" s="5"/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77645</v>
      </c>
      <c r="F297" s="68">
        <f>work!I297+work!J297</f>
        <v>152830</v>
      </c>
      <c r="H297" s="61">
        <f>work!L297</f>
        <v>20110509</v>
      </c>
      <c r="I297" s="68"/>
      <c r="J297" s="5"/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79757</v>
      </c>
      <c r="F298" s="68">
        <f>work!I298+work!J298</f>
        <v>97110</v>
      </c>
      <c r="H298" s="61">
        <f>work!L298</f>
        <v>20110509</v>
      </c>
      <c r="I298" s="68"/>
      <c r="J298" s="5"/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62050</v>
      </c>
      <c r="F299" s="68">
        <f>work!I299+work!J299</f>
        <v>8201</v>
      </c>
      <c r="H299" s="61">
        <f>work!L299</f>
        <v>20110509</v>
      </c>
      <c r="I299" s="68"/>
      <c r="J299" s="5"/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70900</v>
      </c>
      <c r="F300" s="68">
        <f>work!I300+work!J300</f>
        <v>0</v>
      </c>
      <c r="H300" s="61">
        <f>work!L300</f>
        <v>20110509</v>
      </c>
      <c r="I300" s="68"/>
      <c r="J300" s="5"/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120</v>
      </c>
      <c r="F301" s="68">
        <f>work!I301+work!J301</f>
        <v>21850</v>
      </c>
      <c r="H301" s="61">
        <f>work!L301</f>
        <v>20110509</v>
      </c>
      <c r="I301" s="68"/>
      <c r="J301" s="5"/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90306</v>
      </c>
      <c r="F302" s="68">
        <f>work!I302+work!J302</f>
        <v>0</v>
      </c>
      <c r="H302" s="61">
        <f>work!L302</f>
        <v>20110509</v>
      </c>
      <c r="I302" s="68"/>
      <c r="J302" s="5"/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346639</v>
      </c>
      <c r="F303" s="68">
        <f>work!I303+work!J303</f>
        <v>115280</v>
      </c>
      <c r="H303" s="61">
        <f>work!L303</f>
        <v>20110509</v>
      </c>
      <c r="I303" s="68"/>
      <c r="J303" s="5"/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164796</v>
      </c>
      <c r="F304" s="68">
        <f>work!I304+work!J304</f>
        <v>396805</v>
      </c>
      <c r="H304" s="61">
        <f>work!L304</f>
        <v>20110509</v>
      </c>
      <c r="I304" s="68"/>
      <c r="J304" s="5"/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108709</v>
      </c>
      <c r="F305" s="68">
        <f>work!I305+work!J305</f>
        <v>29900</v>
      </c>
      <c r="H305" s="61">
        <f>work!L305</f>
        <v>20110509</v>
      </c>
      <c r="I305" s="68"/>
      <c r="J305" s="5"/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44178</v>
      </c>
      <c r="F306" s="68">
        <f>work!I306+work!J306</f>
        <v>95600</v>
      </c>
      <c r="H306" s="61">
        <f>work!L306</f>
        <v>20110509</v>
      </c>
      <c r="I306" s="68"/>
      <c r="J306" s="5"/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40668</v>
      </c>
      <c r="F307" s="68">
        <f>work!I307+work!J307</f>
        <v>15250</v>
      </c>
      <c r="H307" s="61">
        <f>work!L307</f>
        <v>20110509</v>
      </c>
      <c r="I307" s="68"/>
      <c r="J307" s="5"/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13765</v>
      </c>
      <c r="F308" s="68">
        <f>work!I308+work!J308</f>
        <v>2800</v>
      </c>
      <c r="H308" s="61">
        <f>work!L308</f>
        <v>20110509</v>
      </c>
      <c r="I308" s="68"/>
      <c r="J308" s="5"/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849530</v>
      </c>
      <c r="F309" s="68">
        <f>work!I309+work!J309</f>
        <v>2183445</v>
      </c>
      <c r="H309" s="61">
        <f>work!L309</f>
        <v>20110607</v>
      </c>
      <c r="I309" s="68"/>
      <c r="J309" s="5"/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959007</v>
      </c>
      <c r="F310" s="68">
        <f>work!I310+work!J310</f>
        <v>865887</v>
      </c>
      <c r="H310" s="61">
        <f>work!L310</f>
        <v>20110509</v>
      </c>
      <c r="I310" s="68"/>
      <c r="J310" s="5"/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850</v>
      </c>
      <c r="F311" s="68">
        <f>work!I311+work!J311</f>
        <v>8900</v>
      </c>
      <c r="H311" s="61">
        <f>work!L311</f>
        <v>20110509</v>
      </c>
      <c r="I311" s="68"/>
      <c r="J311" s="5"/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424193</v>
      </c>
      <c r="F312" s="68">
        <f>work!I312+work!J312</f>
        <v>88105</v>
      </c>
      <c r="H312" s="61">
        <f>work!L312</f>
        <v>20110509</v>
      </c>
      <c r="I312" s="68"/>
      <c r="J312" s="5"/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212202</v>
      </c>
      <c r="F313" s="68">
        <f>work!I313+work!J313</f>
        <v>125159</v>
      </c>
      <c r="H313" s="61">
        <f>work!L313</f>
        <v>20110509</v>
      </c>
      <c r="I313" s="68"/>
      <c r="J313" s="5"/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61286</v>
      </c>
      <c r="F314" s="68">
        <f>work!I314+work!J314</f>
        <v>56400</v>
      </c>
      <c r="H314" s="61">
        <f>work!L314</f>
        <v>20110509</v>
      </c>
      <c r="I314" s="68"/>
      <c r="J314" s="5"/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3276511</v>
      </c>
      <c r="F315" s="68">
        <f>work!I315+work!J315</f>
        <v>72150</v>
      </c>
      <c r="H315" s="61">
        <f>work!L315</f>
        <v>20110509</v>
      </c>
      <c r="I315" s="68"/>
      <c r="J315" s="5"/>
    </row>
    <row r="316" spans="1:10" ht="15">
      <c r="A316" s="70">
        <v>286</v>
      </c>
      <c r="B316" s="18" t="s">
        <v>1653</v>
      </c>
      <c r="C316" s="17" t="s">
        <v>1121</v>
      </c>
      <c r="D316" s="17" t="s">
        <v>1654</v>
      </c>
      <c r="E316" s="68">
        <f>work!G316+work!H316</f>
        <v>672324</v>
      </c>
      <c r="F316" s="68">
        <f>work!I316+work!J316</f>
        <v>570581</v>
      </c>
      <c r="H316" s="61">
        <f>work!L316</f>
        <v>20110509</v>
      </c>
      <c r="I316" s="68"/>
      <c r="J316" s="5"/>
    </row>
    <row r="317" spans="1:10" ht="15">
      <c r="A317" s="70">
        <v>287</v>
      </c>
      <c r="B317" s="18" t="s">
        <v>1656</v>
      </c>
      <c r="C317" s="17" t="s">
        <v>1121</v>
      </c>
      <c r="D317" s="17" t="s">
        <v>297</v>
      </c>
      <c r="E317" s="68">
        <f>work!G317+work!H317</f>
        <v>4268998</v>
      </c>
      <c r="F317" s="68">
        <f>work!I317+work!J317</f>
        <v>2778236</v>
      </c>
      <c r="H317" s="61">
        <f>work!L317</f>
        <v>20110509</v>
      </c>
      <c r="I317" s="68"/>
      <c r="J317" s="5"/>
    </row>
    <row r="318" spans="1:10" ht="15">
      <c r="A318" s="70">
        <v>288</v>
      </c>
      <c r="B318" s="18" t="s">
        <v>1658</v>
      </c>
      <c r="C318" s="17" t="s">
        <v>1121</v>
      </c>
      <c r="D318" s="17" t="s">
        <v>1659</v>
      </c>
      <c r="E318" s="68">
        <f>work!G318+work!H318</f>
        <v>109170</v>
      </c>
      <c r="F318" s="68">
        <f>work!I318+work!J318</f>
        <v>189301</v>
      </c>
      <c r="H318" s="61">
        <f>work!L318</f>
        <v>20110509</v>
      </c>
      <c r="I318" s="68"/>
      <c r="J318" s="5"/>
    </row>
    <row r="319" spans="1:10" ht="15">
      <c r="A319" s="70">
        <v>289</v>
      </c>
      <c r="B319" s="18" t="s">
        <v>1661</v>
      </c>
      <c r="C319" s="17" t="s">
        <v>1121</v>
      </c>
      <c r="D319" s="17" t="s">
        <v>1662</v>
      </c>
      <c r="E319" s="68">
        <f>work!G319+work!H319</f>
        <v>61762</v>
      </c>
      <c r="F319" s="68">
        <f>work!I319+work!J319</f>
        <v>61500</v>
      </c>
      <c r="H319" s="61">
        <f>work!L319</f>
        <v>20110509</v>
      </c>
      <c r="I319" s="68"/>
      <c r="J319" s="5"/>
    </row>
    <row r="320" spans="1:10" ht="15">
      <c r="A320" s="70">
        <v>290</v>
      </c>
      <c r="B320" s="18" t="s">
        <v>1664</v>
      </c>
      <c r="C320" s="17" t="s">
        <v>1121</v>
      </c>
      <c r="D320" s="17" t="s">
        <v>846</v>
      </c>
      <c r="E320" s="68">
        <f>work!G320+work!H320</f>
        <v>1724572</v>
      </c>
      <c r="F320" s="68">
        <f>work!I320+work!J320</f>
        <v>1229125</v>
      </c>
      <c r="H320" s="61">
        <f>work!L320</f>
        <v>20110509</v>
      </c>
      <c r="I320" s="68"/>
      <c r="J320" s="5"/>
    </row>
    <row r="321" spans="1:10" ht="15">
      <c r="A321" s="70">
        <v>291</v>
      </c>
      <c r="B321" s="18" t="s">
        <v>1666</v>
      </c>
      <c r="C321" s="17" t="s">
        <v>1121</v>
      </c>
      <c r="D321" s="17" t="s">
        <v>849</v>
      </c>
      <c r="E321" s="68">
        <f>work!G321+work!H321</f>
        <v>1473327</v>
      </c>
      <c r="F321" s="68">
        <f>work!I321+work!J321</f>
        <v>562303</v>
      </c>
      <c r="H321" s="61">
        <f>work!L321</f>
        <v>20110607</v>
      </c>
      <c r="I321" s="68"/>
      <c r="J321" s="5"/>
    </row>
    <row r="322" spans="1:10" ht="15">
      <c r="A322" s="70">
        <v>292</v>
      </c>
      <c r="B322" s="18" t="s">
        <v>1668</v>
      </c>
      <c r="C322" s="17" t="s">
        <v>1121</v>
      </c>
      <c r="D322" s="17" t="s">
        <v>1669</v>
      </c>
      <c r="E322" s="68">
        <f>work!G322+work!H322</f>
        <v>39230</v>
      </c>
      <c r="F322" s="68">
        <f>work!I322+work!J322</f>
        <v>70170</v>
      </c>
      <c r="H322" s="61">
        <f>work!L322</f>
        <v>20110509</v>
      </c>
      <c r="I322" s="68"/>
      <c r="J322" s="5"/>
    </row>
    <row r="323" spans="1:10" ht="15">
      <c r="A323" s="70">
        <v>293</v>
      </c>
      <c r="B323" s="18" t="s">
        <v>1671</v>
      </c>
      <c r="C323" s="17" t="s">
        <v>1121</v>
      </c>
      <c r="D323" s="17" t="s">
        <v>1672</v>
      </c>
      <c r="E323" s="68">
        <f>work!G323+work!H323</f>
        <v>2515878</v>
      </c>
      <c r="F323" s="68">
        <f>work!I323+work!J323</f>
        <v>12663389</v>
      </c>
      <c r="H323" s="61">
        <f>work!L323</f>
        <v>20110509</v>
      </c>
      <c r="I323" s="68"/>
      <c r="J323" s="5"/>
    </row>
    <row r="324" spans="1:10" ht="15">
      <c r="A324" s="70">
        <v>294</v>
      </c>
      <c r="B324" s="18" t="s">
        <v>1674</v>
      </c>
      <c r="C324" s="17" t="s">
        <v>1121</v>
      </c>
      <c r="D324" s="17" t="s">
        <v>1675</v>
      </c>
      <c r="E324" s="68">
        <f>work!G324+work!H324</f>
        <v>1965089</v>
      </c>
      <c r="F324" s="68">
        <f>work!I324+work!J324</f>
        <v>510986</v>
      </c>
      <c r="H324" s="61">
        <f>work!L324</f>
        <v>20110509</v>
      </c>
      <c r="I324" s="68"/>
      <c r="J324" s="5"/>
    </row>
    <row r="325" spans="1:10" ht="15">
      <c r="A325" s="70">
        <v>295</v>
      </c>
      <c r="B325" s="18" t="s">
        <v>1677</v>
      </c>
      <c r="C325" s="17" t="s">
        <v>1121</v>
      </c>
      <c r="D325" s="17" t="s">
        <v>1678</v>
      </c>
      <c r="E325" s="68">
        <f>work!G325+work!H325</f>
        <v>1377374</v>
      </c>
      <c r="F325" s="68">
        <f>work!I325+work!J325</f>
        <v>1653792</v>
      </c>
      <c r="H325" s="61">
        <f>work!L325</f>
        <v>20110607</v>
      </c>
      <c r="I325" s="68"/>
      <c r="J325" s="5"/>
    </row>
    <row r="326" spans="1:10" ht="15">
      <c r="A326" s="70">
        <v>296</v>
      </c>
      <c r="B326" s="18" t="s">
        <v>1680</v>
      </c>
      <c r="C326" s="17" t="s">
        <v>1121</v>
      </c>
      <c r="D326" s="17" t="s">
        <v>1127</v>
      </c>
      <c r="E326" s="68">
        <f>work!G326+work!H326</f>
        <v>248953</v>
      </c>
      <c r="F326" s="68">
        <f>work!I326+work!J326</f>
        <v>2017300</v>
      </c>
      <c r="H326" s="61">
        <f>work!L326</f>
        <v>20110607</v>
      </c>
      <c r="I326" s="68"/>
      <c r="J326" s="5"/>
    </row>
    <row r="327" spans="1:10" ht="15">
      <c r="A327" s="70">
        <v>297</v>
      </c>
      <c r="B327" s="18" t="s">
        <v>1682</v>
      </c>
      <c r="C327" s="17" t="s">
        <v>1121</v>
      </c>
      <c r="D327" s="17" t="s">
        <v>1683</v>
      </c>
      <c r="E327" s="68">
        <f>work!G327+work!H327</f>
        <v>3550944</v>
      </c>
      <c r="F327" s="68">
        <f>work!I327+work!J327</f>
        <v>355315</v>
      </c>
      <c r="H327" s="61">
        <f>work!L327</f>
        <v>20110509</v>
      </c>
      <c r="I327" s="68"/>
      <c r="J327" s="5"/>
    </row>
    <row r="328" spans="1:10" ht="15">
      <c r="A328" s="70">
        <v>298</v>
      </c>
      <c r="B328" s="18" t="s">
        <v>1686</v>
      </c>
      <c r="C328" s="17" t="s">
        <v>1684</v>
      </c>
      <c r="D328" s="17" t="s">
        <v>1687</v>
      </c>
      <c r="E328" s="68">
        <f>work!G328+work!H328</f>
        <v>206372</v>
      </c>
      <c r="F328" s="68">
        <f>work!I328+work!J328</f>
        <v>5250721</v>
      </c>
      <c r="H328" s="61">
        <f>work!L328</f>
        <v>20110509</v>
      </c>
      <c r="I328" s="68"/>
      <c r="J328" s="5"/>
    </row>
    <row r="329" spans="1:10" ht="15">
      <c r="A329" s="70">
        <v>299</v>
      </c>
      <c r="B329" s="18" t="s">
        <v>1689</v>
      </c>
      <c r="C329" s="17" t="s">
        <v>1684</v>
      </c>
      <c r="D329" s="17" t="s">
        <v>1690</v>
      </c>
      <c r="E329" s="68">
        <f>work!G329+work!H329</f>
        <v>712590</v>
      </c>
      <c r="F329" s="68">
        <f>work!I329+work!J329</f>
        <v>4573182</v>
      </c>
      <c r="H329" s="61">
        <f>work!L329</f>
        <v>20110509</v>
      </c>
      <c r="I329" s="68"/>
      <c r="J329" s="5"/>
    </row>
    <row r="330" spans="1:10" ht="15">
      <c r="A330" s="70">
        <v>300</v>
      </c>
      <c r="B330" s="18" t="s">
        <v>1692</v>
      </c>
      <c r="C330" s="17" t="s">
        <v>1684</v>
      </c>
      <c r="D330" s="17" t="s">
        <v>1693</v>
      </c>
      <c r="E330" s="68">
        <f>work!G330+work!H330</f>
        <v>54604</v>
      </c>
      <c r="F330" s="68">
        <f>work!I330+work!J330</f>
        <v>0</v>
      </c>
      <c r="H330" s="61">
        <f>work!L330</f>
        <v>20110509</v>
      </c>
      <c r="I330" s="68"/>
      <c r="J330" s="5"/>
    </row>
    <row r="331" spans="1:10" ht="15">
      <c r="A331" s="70">
        <v>301</v>
      </c>
      <c r="B331" s="18" t="s">
        <v>1695</v>
      </c>
      <c r="C331" s="17" t="s">
        <v>1684</v>
      </c>
      <c r="D331" s="17" t="s">
        <v>1696</v>
      </c>
      <c r="E331" s="68">
        <f>work!G331+work!H331</f>
        <v>1176487</v>
      </c>
      <c r="F331" s="68">
        <f>work!I331+work!J331</f>
        <v>934056</v>
      </c>
      <c r="H331" s="61">
        <f>work!L331</f>
        <v>20110607</v>
      </c>
      <c r="I331" s="68"/>
      <c r="J331" s="5"/>
    </row>
    <row r="332" spans="1:10" ht="15">
      <c r="A332" s="70">
        <v>302</v>
      </c>
      <c r="B332" s="18" t="s">
        <v>1698</v>
      </c>
      <c r="C332" s="17" t="s">
        <v>1684</v>
      </c>
      <c r="D332" s="17" t="s">
        <v>1699</v>
      </c>
      <c r="E332" s="68">
        <f>work!G332+work!H332</f>
        <v>2323590</v>
      </c>
      <c r="F332" s="68">
        <f>work!I332+work!J332</f>
        <v>9784356</v>
      </c>
      <c r="H332" s="61">
        <f>work!L332</f>
        <v>20110509</v>
      </c>
      <c r="I332" s="68"/>
      <c r="J332" s="5"/>
    </row>
    <row r="333" spans="1:10" ht="15">
      <c r="A333" s="70">
        <v>303</v>
      </c>
      <c r="B333" s="18" t="s">
        <v>1701</v>
      </c>
      <c r="C333" s="17" t="s">
        <v>1684</v>
      </c>
      <c r="D333" s="17" t="s">
        <v>1702</v>
      </c>
      <c r="E333" s="68">
        <f>work!G333+work!H333</f>
        <v>17637</v>
      </c>
      <c r="F333" s="68">
        <f>work!I333+work!J333</f>
        <v>10000</v>
      </c>
      <c r="H333" s="61">
        <f>work!L333</f>
        <v>20110509</v>
      </c>
      <c r="I333" s="68"/>
      <c r="J333" s="5"/>
    </row>
    <row r="334" spans="1:10" ht="15">
      <c r="A334" s="70">
        <v>304</v>
      </c>
      <c r="B334" s="18" t="s">
        <v>1704</v>
      </c>
      <c r="C334" s="17" t="s">
        <v>1684</v>
      </c>
      <c r="D334" s="17" t="s">
        <v>1705</v>
      </c>
      <c r="E334" s="68">
        <f>work!G334+work!H334</f>
        <v>1059178</v>
      </c>
      <c r="F334" s="68">
        <f>work!I334+work!J334</f>
        <v>176276</v>
      </c>
      <c r="H334" s="61">
        <f>work!L334</f>
        <v>20110509</v>
      </c>
      <c r="I334" s="68"/>
      <c r="J334" s="5"/>
    </row>
    <row r="335" spans="1:10" ht="15">
      <c r="A335" s="70">
        <v>305</v>
      </c>
      <c r="B335" s="18" t="s">
        <v>1707</v>
      </c>
      <c r="C335" s="17" t="s">
        <v>1684</v>
      </c>
      <c r="D335" s="17" t="s">
        <v>1708</v>
      </c>
      <c r="E335" s="68">
        <f>work!G335+work!H335</f>
        <v>36574</v>
      </c>
      <c r="F335" s="68">
        <f>work!I335+work!J335</f>
        <v>12000</v>
      </c>
      <c r="H335" s="61">
        <f>work!L335</f>
        <v>20110509</v>
      </c>
      <c r="I335" s="68"/>
      <c r="J335" s="5"/>
    </row>
    <row r="336" spans="1:10" ht="15">
      <c r="A336" s="70">
        <v>306</v>
      </c>
      <c r="B336" s="18" t="s">
        <v>1710</v>
      </c>
      <c r="C336" s="17" t="s">
        <v>1684</v>
      </c>
      <c r="D336" s="17" t="s">
        <v>1711</v>
      </c>
      <c r="E336" s="68">
        <f>work!G336+work!H336</f>
        <v>1341026</v>
      </c>
      <c r="F336" s="68">
        <f>work!I336+work!J336</f>
        <v>228380</v>
      </c>
      <c r="H336" s="61">
        <f>work!L336</f>
        <v>20110509</v>
      </c>
      <c r="I336" s="68"/>
      <c r="J336" s="5"/>
    </row>
    <row r="337" spans="1:10" ht="15">
      <c r="A337" s="70">
        <v>307</v>
      </c>
      <c r="B337" s="18" t="s">
        <v>1713</v>
      </c>
      <c r="C337" s="17" t="s">
        <v>1684</v>
      </c>
      <c r="D337" s="17" t="s">
        <v>1714</v>
      </c>
      <c r="E337" s="68">
        <f>work!G337+work!H337</f>
        <v>789389</v>
      </c>
      <c r="F337" s="68">
        <f>work!I337+work!J337</f>
        <v>121594</v>
      </c>
      <c r="H337" s="61">
        <f>work!L337</f>
        <v>20110509</v>
      </c>
      <c r="I337" s="68"/>
      <c r="J337" s="5"/>
    </row>
    <row r="338" spans="1:10" ht="15">
      <c r="A338" s="70">
        <v>308</v>
      </c>
      <c r="B338" s="18" t="s">
        <v>1716</v>
      </c>
      <c r="C338" s="17" t="s">
        <v>1684</v>
      </c>
      <c r="D338" s="17" t="s">
        <v>1717</v>
      </c>
      <c r="E338" s="68">
        <f>work!G338+work!H338</f>
        <v>194744</v>
      </c>
      <c r="F338" s="68">
        <f>work!I338+work!J338</f>
        <v>36452</v>
      </c>
      <c r="H338" s="61">
        <f>work!L338</f>
        <v>20110607</v>
      </c>
      <c r="I338" s="68"/>
      <c r="J338" s="5"/>
    </row>
    <row r="339" spans="1:10" ht="15">
      <c r="A339" s="70">
        <v>309</v>
      </c>
      <c r="B339" s="18" t="s">
        <v>1719</v>
      </c>
      <c r="C339" s="17" t="s">
        <v>1684</v>
      </c>
      <c r="D339" s="17" t="s">
        <v>1720</v>
      </c>
      <c r="E339" s="68">
        <f>work!G339+work!H339</f>
        <v>270977</v>
      </c>
      <c r="F339" s="68">
        <f>work!I339+work!J339</f>
        <v>29800</v>
      </c>
      <c r="H339" s="61">
        <f>work!L339</f>
        <v>20110509</v>
      </c>
      <c r="I339" s="68"/>
      <c r="J339" s="5"/>
    </row>
    <row r="340" spans="1:10" ht="15">
      <c r="A340" s="70">
        <v>310</v>
      </c>
      <c r="B340" s="18" t="s">
        <v>1722</v>
      </c>
      <c r="C340" s="17" t="s">
        <v>1684</v>
      </c>
      <c r="D340" s="17" t="s">
        <v>965</v>
      </c>
      <c r="E340" s="68">
        <f>work!G340+work!H340</f>
        <v>3472510</v>
      </c>
      <c r="F340" s="68">
        <f>work!I340+work!J340</f>
        <v>814345</v>
      </c>
      <c r="H340" s="61">
        <f>work!L340</f>
        <v>20110509</v>
      </c>
      <c r="I340" s="68"/>
      <c r="J340" s="5"/>
    </row>
    <row r="341" spans="1:10" ht="15">
      <c r="A341" s="70">
        <v>311</v>
      </c>
      <c r="B341" s="18" t="s">
        <v>1724</v>
      </c>
      <c r="C341" s="17" t="s">
        <v>1684</v>
      </c>
      <c r="D341" s="17" t="s">
        <v>2220</v>
      </c>
      <c r="E341" s="68">
        <f>work!G341+work!H341</f>
        <v>229252</v>
      </c>
      <c r="F341" s="68">
        <f>work!I341+work!J341</f>
        <v>996528</v>
      </c>
      <c r="H341" s="61">
        <f>work!L341</f>
        <v>20110509</v>
      </c>
      <c r="I341" s="68"/>
      <c r="J341" s="5"/>
    </row>
    <row r="342" spans="1:10" ht="15">
      <c r="A342" s="70">
        <v>312</v>
      </c>
      <c r="B342" s="18" t="s">
        <v>1726</v>
      </c>
      <c r="C342" s="17" t="s">
        <v>1684</v>
      </c>
      <c r="D342" s="17" t="s">
        <v>1727</v>
      </c>
      <c r="E342" s="68">
        <f>work!G342+work!H342</f>
        <v>592495</v>
      </c>
      <c r="F342" s="68">
        <f>work!I342+work!J342</f>
        <v>6103127</v>
      </c>
      <c r="H342" s="61">
        <f>work!L342</f>
        <v>20110607</v>
      </c>
      <c r="I342" s="68"/>
      <c r="J342" s="5"/>
    </row>
    <row r="343" spans="1:10" ht="15">
      <c r="A343" s="70">
        <v>313</v>
      </c>
      <c r="B343" s="18" t="s">
        <v>1729</v>
      </c>
      <c r="C343" s="17" t="s">
        <v>1684</v>
      </c>
      <c r="D343" s="17" t="s">
        <v>1730</v>
      </c>
      <c r="E343" s="68">
        <f>work!G343+work!H343</f>
        <v>490741</v>
      </c>
      <c r="F343" s="68">
        <f>work!I343+work!J343</f>
        <v>201412</v>
      </c>
      <c r="H343" s="61">
        <f>work!L343</f>
        <v>20110509</v>
      </c>
      <c r="I343" s="68"/>
      <c r="J343" s="5"/>
    </row>
    <row r="344" spans="1:10" ht="15">
      <c r="A344" s="70">
        <v>314</v>
      </c>
      <c r="B344" s="18" t="s">
        <v>1732</v>
      </c>
      <c r="C344" s="17" t="s">
        <v>1684</v>
      </c>
      <c r="D344" s="17" t="s">
        <v>1733</v>
      </c>
      <c r="E344" s="68">
        <f>work!G344+work!H344</f>
        <v>999884</v>
      </c>
      <c r="F344" s="68">
        <f>work!I344+work!J344</f>
        <v>2427915</v>
      </c>
      <c r="H344" s="61">
        <f>work!L344</f>
        <v>20110509</v>
      </c>
      <c r="I344" s="68"/>
      <c r="J344" s="5"/>
    </row>
    <row r="345" spans="1:10" ht="15">
      <c r="A345" s="70">
        <v>315</v>
      </c>
      <c r="B345" s="18" t="s">
        <v>1735</v>
      </c>
      <c r="C345" s="17" t="s">
        <v>1684</v>
      </c>
      <c r="D345" s="17" t="s">
        <v>1736</v>
      </c>
      <c r="E345" s="68">
        <f>work!G345+work!H345</f>
        <v>603544</v>
      </c>
      <c r="F345" s="68">
        <f>work!I345+work!J345</f>
        <v>3601200</v>
      </c>
      <c r="H345" s="61">
        <f>work!L345</f>
        <v>20110607</v>
      </c>
      <c r="I345" s="68"/>
      <c r="J345" s="5"/>
    </row>
    <row r="346" spans="1:10" ht="15">
      <c r="A346" s="70">
        <v>316</v>
      </c>
      <c r="B346" s="18" t="s">
        <v>1738</v>
      </c>
      <c r="C346" s="17" t="s">
        <v>1684</v>
      </c>
      <c r="D346" s="17" t="s">
        <v>1739</v>
      </c>
      <c r="E346" s="68">
        <f>work!G346+work!H346</f>
        <v>2594721</v>
      </c>
      <c r="F346" s="68">
        <f>work!I346+work!J346</f>
        <v>459099</v>
      </c>
      <c r="H346" s="61">
        <f>work!L346</f>
        <v>20110509</v>
      </c>
      <c r="I346" s="68"/>
      <c r="J346" s="5"/>
    </row>
    <row r="347" spans="1:10" ht="15">
      <c r="A347" s="70">
        <v>317</v>
      </c>
      <c r="B347" s="18" t="s">
        <v>1741</v>
      </c>
      <c r="C347" s="17" t="s">
        <v>1684</v>
      </c>
      <c r="D347" s="17" t="s">
        <v>1742</v>
      </c>
      <c r="E347" s="68">
        <f>work!G347+work!H347</f>
        <v>244323</v>
      </c>
      <c r="F347" s="68">
        <f>work!I347+work!J347</f>
        <v>500</v>
      </c>
      <c r="H347" s="61">
        <f>work!L347</f>
        <v>20110509</v>
      </c>
      <c r="I347" s="68"/>
      <c r="J347" s="5"/>
    </row>
    <row r="348" spans="1:10" ht="15">
      <c r="A348" s="70">
        <v>318</v>
      </c>
      <c r="B348" s="18" t="s">
        <v>1744</v>
      </c>
      <c r="C348" s="17" t="s">
        <v>1684</v>
      </c>
      <c r="D348" s="17" t="s">
        <v>1745</v>
      </c>
      <c r="E348" s="68">
        <f>work!G348+work!H348</f>
        <v>1804716</v>
      </c>
      <c r="F348" s="68">
        <f>work!I348+work!J348</f>
        <v>1179496</v>
      </c>
      <c r="H348" s="61">
        <f>work!L348</f>
        <v>20110509</v>
      </c>
      <c r="I348" s="68"/>
      <c r="J348" s="5"/>
    </row>
    <row r="349" spans="1:10" ht="15">
      <c r="A349" s="70">
        <v>319</v>
      </c>
      <c r="B349" s="18" t="s">
        <v>1747</v>
      </c>
      <c r="C349" s="17" t="s">
        <v>1684</v>
      </c>
      <c r="D349" s="17" t="s">
        <v>1748</v>
      </c>
      <c r="E349" s="68">
        <f>work!G349+work!H349</f>
        <v>34699</v>
      </c>
      <c r="F349" s="68">
        <f>work!I349+work!J349</f>
        <v>1153150</v>
      </c>
      <c r="H349" s="61">
        <f>work!L349</f>
        <v>20110607</v>
      </c>
      <c r="I349" s="68"/>
      <c r="J349" s="5"/>
    </row>
    <row r="350" spans="1:10" ht="15">
      <c r="A350" s="70">
        <v>320</v>
      </c>
      <c r="B350" s="18" t="s">
        <v>1750</v>
      </c>
      <c r="C350" s="17" t="s">
        <v>1684</v>
      </c>
      <c r="D350" s="17" t="s">
        <v>1751</v>
      </c>
      <c r="E350" s="68">
        <f>work!G350+work!H350</f>
        <v>198929</v>
      </c>
      <c r="F350" s="68">
        <f>work!I350+work!J350</f>
        <v>20851</v>
      </c>
      <c r="H350" s="61">
        <f>work!L350</f>
        <v>20110509</v>
      </c>
      <c r="I350" s="68"/>
      <c r="J350" s="5"/>
    </row>
    <row r="351" spans="1:10" ht="15">
      <c r="A351" s="70">
        <v>321</v>
      </c>
      <c r="B351" s="18" t="s">
        <v>1753</v>
      </c>
      <c r="C351" s="17" t="s">
        <v>1684</v>
      </c>
      <c r="D351" s="17" t="s">
        <v>1754</v>
      </c>
      <c r="E351" s="68">
        <f>work!G351+work!H351</f>
        <v>142412</v>
      </c>
      <c r="F351" s="68">
        <f>work!I351+work!J351</f>
        <v>147906</v>
      </c>
      <c r="H351" s="61">
        <f>work!L351</f>
        <v>20110509</v>
      </c>
      <c r="I351" s="68"/>
      <c r="J351" s="5"/>
    </row>
    <row r="352" spans="1:10" ht="15">
      <c r="A352" s="70">
        <v>322</v>
      </c>
      <c r="B352" s="18" t="s">
        <v>1756</v>
      </c>
      <c r="C352" s="17" t="s">
        <v>1684</v>
      </c>
      <c r="D352" s="17" t="s">
        <v>1757</v>
      </c>
      <c r="E352" s="68">
        <f>work!G352+work!H352</f>
        <v>3134007</v>
      </c>
      <c r="F352" s="68">
        <f>work!I352+work!J352</f>
        <v>10382432</v>
      </c>
      <c r="H352" s="61">
        <f>work!L352</f>
        <v>20110509</v>
      </c>
      <c r="I352" s="68"/>
      <c r="J352" s="5"/>
    </row>
    <row r="353" spans="1:10" ht="15">
      <c r="A353" s="70">
        <v>323</v>
      </c>
      <c r="B353" s="18" t="s">
        <v>1760</v>
      </c>
      <c r="C353" s="17" t="s">
        <v>1758</v>
      </c>
      <c r="D353" s="17" t="s">
        <v>1761</v>
      </c>
      <c r="E353" s="68">
        <f>work!G353+work!H353</f>
        <v>122162</v>
      </c>
      <c r="F353" s="68">
        <f>work!I353+work!J353</f>
        <v>126074</v>
      </c>
      <c r="H353" s="61">
        <f>work!L353</f>
        <v>20110509</v>
      </c>
      <c r="I353" s="68"/>
      <c r="J353" s="5"/>
    </row>
    <row r="354" spans="1:10" ht="15">
      <c r="A354" s="70">
        <v>324</v>
      </c>
      <c r="B354" s="18" t="s">
        <v>1763</v>
      </c>
      <c r="C354" s="17" t="s">
        <v>1758</v>
      </c>
      <c r="D354" s="17" t="s">
        <v>1764</v>
      </c>
      <c r="E354" s="68">
        <f>work!G354+work!H354</f>
        <v>18615</v>
      </c>
      <c r="F354" s="68">
        <f>work!I354+work!J354</f>
        <v>0</v>
      </c>
      <c r="H354" s="61">
        <f>work!L354</f>
        <v>20110607</v>
      </c>
      <c r="I354" s="68"/>
      <c r="J354" s="5"/>
    </row>
    <row r="355" spans="1:10" ht="15">
      <c r="A355" s="70">
        <v>325</v>
      </c>
      <c r="B355" s="18" t="s">
        <v>1766</v>
      </c>
      <c r="C355" s="17" t="s">
        <v>1758</v>
      </c>
      <c r="D355" s="17" t="s">
        <v>1767</v>
      </c>
      <c r="E355" s="68">
        <f>work!G355+work!H355</f>
        <v>234513</v>
      </c>
      <c r="F355" s="68">
        <f>work!I355+work!J355</f>
        <v>101236</v>
      </c>
      <c r="H355" s="61">
        <f>work!L355</f>
        <v>20110509</v>
      </c>
      <c r="I355" s="68"/>
      <c r="J355" s="5"/>
    </row>
    <row r="356" spans="1:10" ht="15">
      <c r="A356" s="70">
        <v>326</v>
      </c>
      <c r="B356" s="18" t="s">
        <v>1769</v>
      </c>
      <c r="C356" s="17" t="s">
        <v>1758</v>
      </c>
      <c r="D356" s="17" t="s">
        <v>1770</v>
      </c>
      <c r="E356" s="68">
        <f>work!G356+work!H356</f>
        <v>133543</v>
      </c>
      <c r="F356" s="68">
        <f>work!I356+work!J356</f>
        <v>1500</v>
      </c>
      <c r="H356" s="61">
        <f>work!L356</f>
        <v>20110509</v>
      </c>
      <c r="I356" s="68"/>
      <c r="J356" s="5"/>
    </row>
    <row r="357" spans="1:10" ht="15">
      <c r="A357" s="70">
        <v>327</v>
      </c>
      <c r="B357" s="18" t="s">
        <v>1772</v>
      </c>
      <c r="C357" s="17" t="s">
        <v>1758</v>
      </c>
      <c r="D357" s="17" t="s">
        <v>1773</v>
      </c>
      <c r="E357" s="68" t="e">
        <f>work!G357+work!H357</f>
        <v>#VALUE!</v>
      </c>
      <c r="F357" s="68" t="e">
        <f>work!I357+work!J357</f>
        <v>#VALUE!</v>
      </c>
      <c r="H357" s="61" t="str">
        <f>work!L357</f>
        <v>No report</v>
      </c>
      <c r="I357" s="68"/>
      <c r="J357" s="5"/>
    </row>
    <row r="358" spans="1:10" ht="15">
      <c r="A358" s="70">
        <v>328</v>
      </c>
      <c r="B358" s="18" t="s">
        <v>1775</v>
      </c>
      <c r="C358" s="17" t="s">
        <v>1758</v>
      </c>
      <c r="D358" s="17" t="s">
        <v>1776</v>
      </c>
      <c r="E358" s="68">
        <f>work!G358+work!H358</f>
        <v>245510</v>
      </c>
      <c r="F358" s="68">
        <f>work!I358+work!J358</f>
        <v>24310</v>
      </c>
      <c r="H358" s="61">
        <f>work!L358</f>
        <v>20110509</v>
      </c>
      <c r="I358" s="68"/>
      <c r="J358" s="5"/>
    </row>
    <row r="359" spans="1:10" ht="15">
      <c r="A359" s="70">
        <v>329</v>
      </c>
      <c r="B359" s="18" t="s">
        <v>1778</v>
      </c>
      <c r="C359" s="17" t="s">
        <v>1758</v>
      </c>
      <c r="D359" s="17" t="s">
        <v>1779</v>
      </c>
      <c r="E359" s="68" t="e">
        <f>work!G359+work!H359</f>
        <v>#VALUE!</v>
      </c>
      <c r="F359" s="68" t="e">
        <f>work!I359+work!J359</f>
        <v>#VALUE!</v>
      </c>
      <c r="H359" s="61" t="str">
        <f>work!L359</f>
        <v>No report</v>
      </c>
      <c r="I359" s="68"/>
      <c r="J359" s="5"/>
    </row>
    <row r="360" spans="1:10" ht="15">
      <c r="A360" s="70">
        <v>330</v>
      </c>
      <c r="B360" s="18" t="s">
        <v>1781</v>
      </c>
      <c r="C360" s="17" t="s">
        <v>1758</v>
      </c>
      <c r="D360" s="17" t="s">
        <v>1782</v>
      </c>
      <c r="E360" s="68">
        <f>work!G360+work!H360</f>
        <v>484378</v>
      </c>
      <c r="F360" s="68">
        <f>work!I360+work!J360</f>
        <v>14753</v>
      </c>
      <c r="H360" s="61">
        <f>work!L360</f>
        <v>20110509</v>
      </c>
      <c r="I360" s="68"/>
      <c r="J360" s="5"/>
    </row>
    <row r="361" spans="1:10" ht="15">
      <c r="A361" s="70">
        <v>331</v>
      </c>
      <c r="B361" s="18" t="s">
        <v>1784</v>
      </c>
      <c r="C361" s="17" t="s">
        <v>1758</v>
      </c>
      <c r="D361" s="17" t="s">
        <v>1785</v>
      </c>
      <c r="E361" s="68">
        <f>work!G361+work!H361</f>
        <v>607622</v>
      </c>
      <c r="F361" s="68">
        <f>work!I361+work!J361</f>
        <v>238746</v>
      </c>
      <c r="H361" s="61">
        <f>work!L361</f>
        <v>20110509</v>
      </c>
      <c r="I361" s="68"/>
      <c r="J361" s="5"/>
    </row>
    <row r="362" spans="1:10" ht="15">
      <c r="A362" s="70">
        <v>332</v>
      </c>
      <c r="B362" s="18" t="s">
        <v>1787</v>
      </c>
      <c r="C362" s="17" t="s">
        <v>1758</v>
      </c>
      <c r="D362" s="17" t="s">
        <v>1788</v>
      </c>
      <c r="E362" s="68">
        <f>work!G362+work!H362</f>
        <v>377235</v>
      </c>
      <c r="F362" s="68">
        <f>work!I362+work!J362</f>
        <v>47850</v>
      </c>
      <c r="H362" s="61">
        <f>work!L362</f>
        <v>20110607</v>
      </c>
      <c r="I362" s="68"/>
      <c r="J362" s="5"/>
    </row>
    <row r="363" spans="1:10" ht="15">
      <c r="A363" s="70">
        <v>333</v>
      </c>
      <c r="B363" s="18" t="s">
        <v>1790</v>
      </c>
      <c r="C363" s="17" t="s">
        <v>1758</v>
      </c>
      <c r="D363" s="17" t="s">
        <v>1791</v>
      </c>
      <c r="E363" s="68">
        <f>work!G363+work!H363</f>
        <v>237850</v>
      </c>
      <c r="F363" s="68">
        <f>work!I363+work!J363</f>
        <v>339050</v>
      </c>
      <c r="H363" s="61">
        <f>work!L363</f>
        <v>20110509</v>
      </c>
      <c r="I363" s="68"/>
      <c r="J363" s="5"/>
    </row>
    <row r="364" spans="1:10" ht="15">
      <c r="A364" s="70">
        <v>334</v>
      </c>
      <c r="B364" s="18" t="s">
        <v>1793</v>
      </c>
      <c r="C364" s="17" t="s">
        <v>1758</v>
      </c>
      <c r="D364" s="17" t="s">
        <v>1794</v>
      </c>
      <c r="E364" s="68">
        <f>work!G364+work!H364</f>
        <v>36345</v>
      </c>
      <c r="F364" s="68">
        <f>work!I364+work!J364</f>
        <v>352100</v>
      </c>
      <c r="H364" s="61">
        <f>work!L364</f>
        <v>20110509</v>
      </c>
      <c r="I364" s="68"/>
      <c r="J364" s="5"/>
    </row>
    <row r="365" spans="1:10" ht="15">
      <c r="A365" s="70">
        <v>335</v>
      </c>
      <c r="B365" s="18" t="s">
        <v>1796</v>
      </c>
      <c r="C365" s="17" t="s">
        <v>1758</v>
      </c>
      <c r="D365" s="17" t="s">
        <v>1797</v>
      </c>
      <c r="E365" s="68">
        <f>work!G365+work!H365</f>
        <v>610541</v>
      </c>
      <c r="F365" s="68">
        <f>work!I365+work!J365</f>
        <v>17000</v>
      </c>
      <c r="H365" s="61">
        <f>work!L365</f>
        <v>20110509</v>
      </c>
      <c r="I365" s="68"/>
      <c r="J365" s="5"/>
    </row>
    <row r="366" spans="1:10" ht="15">
      <c r="A366" s="70">
        <v>336</v>
      </c>
      <c r="B366" s="18" t="s">
        <v>1799</v>
      </c>
      <c r="C366" s="17" t="s">
        <v>1758</v>
      </c>
      <c r="D366" s="17" t="s">
        <v>1800</v>
      </c>
      <c r="E366" s="68">
        <f>work!G366+work!H366</f>
        <v>10968</v>
      </c>
      <c r="F366" s="68">
        <f>work!I366+work!J366</f>
        <v>9800</v>
      </c>
      <c r="H366" s="61">
        <f>work!L366</f>
        <v>20110509</v>
      </c>
      <c r="I366" s="68"/>
      <c r="J366" s="5"/>
    </row>
    <row r="367" spans="1:10" ht="15">
      <c r="A367" s="70">
        <v>337</v>
      </c>
      <c r="B367" s="18" t="s">
        <v>1802</v>
      </c>
      <c r="C367" s="17" t="s">
        <v>1758</v>
      </c>
      <c r="D367" s="17" t="s">
        <v>1803</v>
      </c>
      <c r="E367" s="68">
        <f>work!G367+work!H367</f>
        <v>381600</v>
      </c>
      <c r="F367" s="68">
        <f>work!I367+work!J367</f>
        <v>641149</v>
      </c>
      <c r="H367" s="61">
        <f>work!L367</f>
        <v>20110509</v>
      </c>
      <c r="I367" s="68"/>
      <c r="J367" s="5"/>
    </row>
    <row r="368" spans="1:10" ht="15">
      <c r="A368" s="70">
        <v>338</v>
      </c>
      <c r="B368" s="18" t="s">
        <v>1805</v>
      </c>
      <c r="C368" s="17" t="s">
        <v>1758</v>
      </c>
      <c r="D368" s="17" t="s">
        <v>1806</v>
      </c>
      <c r="E368" s="68">
        <f>work!G368+work!H368</f>
        <v>1289334</v>
      </c>
      <c r="F368" s="68">
        <f>work!I368+work!J368</f>
        <v>1395683</v>
      </c>
      <c r="H368" s="61">
        <f>work!L368</f>
        <v>20110509</v>
      </c>
      <c r="I368" s="68"/>
      <c r="J368" s="5"/>
    </row>
    <row r="369" spans="1:10" ht="15">
      <c r="A369" s="70">
        <v>339</v>
      </c>
      <c r="B369" s="18" t="s">
        <v>1808</v>
      </c>
      <c r="C369" s="17" t="s">
        <v>1758</v>
      </c>
      <c r="D369" s="17" t="s">
        <v>1809</v>
      </c>
      <c r="E369" s="68">
        <f>work!G369+work!H369</f>
        <v>15920</v>
      </c>
      <c r="F369" s="68">
        <f>work!I369+work!J369</f>
        <v>0</v>
      </c>
      <c r="H369" s="61">
        <f>work!L369</f>
        <v>20110509</v>
      </c>
      <c r="I369" s="68"/>
      <c r="J369" s="5"/>
    </row>
    <row r="370" spans="1:10" ht="15">
      <c r="A370" s="70">
        <v>340</v>
      </c>
      <c r="B370" s="18" t="s">
        <v>1811</v>
      </c>
      <c r="C370" s="17" t="s">
        <v>1758</v>
      </c>
      <c r="D370" s="17" t="s">
        <v>1812</v>
      </c>
      <c r="E370" s="68">
        <f>work!G370+work!H370</f>
        <v>837535</v>
      </c>
      <c r="F370" s="68">
        <f>work!I370+work!J370</f>
        <v>159951</v>
      </c>
      <c r="H370" s="61">
        <f>work!L370</f>
        <v>20110607</v>
      </c>
      <c r="I370" s="68"/>
      <c r="J370" s="5"/>
    </row>
    <row r="371" spans="1:10" ht="15">
      <c r="A371" s="70">
        <v>341</v>
      </c>
      <c r="B371" s="18" t="s">
        <v>1814</v>
      </c>
      <c r="C371" s="17" t="s">
        <v>1758</v>
      </c>
      <c r="D371" s="17" t="s">
        <v>1815</v>
      </c>
      <c r="E371" s="68">
        <f>work!G371+work!H371</f>
        <v>1946353</v>
      </c>
      <c r="F371" s="68">
        <f>work!I371+work!J371</f>
        <v>615236</v>
      </c>
      <c r="H371" s="61">
        <f>work!L371</f>
        <v>20110607</v>
      </c>
      <c r="I371" s="68"/>
      <c r="J371" s="5"/>
    </row>
    <row r="372" spans="1:10" ht="15">
      <c r="A372" s="70">
        <v>342</v>
      </c>
      <c r="B372" s="18" t="s">
        <v>1817</v>
      </c>
      <c r="C372" s="17" t="s">
        <v>1758</v>
      </c>
      <c r="D372" s="17" t="s">
        <v>1818</v>
      </c>
      <c r="E372" s="68">
        <f>work!G372+work!H372</f>
        <v>18600</v>
      </c>
      <c r="F372" s="68">
        <f>work!I372+work!J372</f>
        <v>0</v>
      </c>
      <c r="H372" s="61">
        <f>work!L372</f>
        <v>20110509</v>
      </c>
      <c r="I372" s="68"/>
      <c r="J372" s="5"/>
    </row>
    <row r="373" spans="1:10" ht="15">
      <c r="A373" s="70">
        <v>343</v>
      </c>
      <c r="B373" s="18" t="s">
        <v>1820</v>
      </c>
      <c r="C373" s="17" t="s">
        <v>1758</v>
      </c>
      <c r="D373" s="17" t="s">
        <v>1821</v>
      </c>
      <c r="E373" s="68">
        <f>work!G373+work!H373</f>
        <v>188625</v>
      </c>
      <c r="F373" s="68">
        <f>work!I373+work!J373</f>
        <v>17600</v>
      </c>
      <c r="H373" s="61">
        <f>work!L373</f>
        <v>20110509</v>
      </c>
      <c r="I373" s="68"/>
      <c r="J373" s="5"/>
    </row>
    <row r="374" spans="1:10" ht="15">
      <c r="A374" s="70">
        <v>344</v>
      </c>
      <c r="B374" s="18" t="s">
        <v>1823</v>
      </c>
      <c r="C374" s="17" t="s">
        <v>1758</v>
      </c>
      <c r="D374" s="17" t="s">
        <v>1824</v>
      </c>
      <c r="E374" s="68">
        <f>work!G374+work!H374</f>
        <v>114992</v>
      </c>
      <c r="F374" s="68">
        <f>work!I374+work!J374</f>
        <v>105235</v>
      </c>
      <c r="H374" s="61">
        <f>work!L374</f>
        <v>20110607</v>
      </c>
      <c r="I374" s="68"/>
      <c r="J374" s="5"/>
    </row>
    <row r="375" spans="1:10" ht="15">
      <c r="A375" s="70">
        <v>345</v>
      </c>
      <c r="B375" s="18" t="s">
        <v>1827</v>
      </c>
      <c r="C375" s="17" t="s">
        <v>1758</v>
      </c>
      <c r="D375" s="17" t="s">
        <v>1828</v>
      </c>
      <c r="E375" s="68">
        <f>work!G375+work!H375</f>
        <v>625948</v>
      </c>
      <c r="F375" s="68">
        <f>work!I375+work!J375</f>
        <v>30720</v>
      </c>
      <c r="H375" s="61">
        <f>work!L375</f>
        <v>20110607</v>
      </c>
      <c r="I375" s="68"/>
      <c r="J375" s="5"/>
    </row>
    <row r="376" spans="1:10" ht="15">
      <c r="A376" s="70">
        <v>346</v>
      </c>
      <c r="B376" s="18" t="s">
        <v>1830</v>
      </c>
      <c r="C376" s="17" t="s">
        <v>1758</v>
      </c>
      <c r="D376" s="17" t="s">
        <v>1831</v>
      </c>
      <c r="E376" s="68">
        <f>work!G376+work!H376</f>
        <v>16150</v>
      </c>
      <c r="F376" s="68">
        <f>work!I376+work!J376</f>
        <v>0</v>
      </c>
      <c r="H376" s="61">
        <f>work!L376</f>
        <v>20110509</v>
      </c>
      <c r="I376" s="68"/>
      <c r="J376" s="5"/>
    </row>
    <row r="377" spans="1:10" ht="15">
      <c r="A377" s="70">
        <v>347</v>
      </c>
      <c r="B377" s="18" t="s">
        <v>1833</v>
      </c>
      <c r="C377" s="17" t="s">
        <v>1758</v>
      </c>
      <c r="D377" s="17" t="s">
        <v>1834</v>
      </c>
      <c r="E377" s="68">
        <f>work!G377+work!H377</f>
        <v>866746</v>
      </c>
      <c r="F377" s="68">
        <f>work!I377+work!J377</f>
        <v>699053</v>
      </c>
      <c r="H377" s="61">
        <f>work!L377</f>
        <v>20110509</v>
      </c>
      <c r="I377" s="68"/>
      <c r="J377" s="5"/>
    </row>
    <row r="378" spans="1:10" ht="15">
      <c r="A378" s="70">
        <v>348</v>
      </c>
      <c r="B378" s="18" t="s">
        <v>1836</v>
      </c>
      <c r="C378" s="17" t="s">
        <v>1758</v>
      </c>
      <c r="D378" s="17" t="s">
        <v>1837</v>
      </c>
      <c r="E378" s="68">
        <f>work!G378+work!H378</f>
        <v>2952223</v>
      </c>
      <c r="F378" s="68">
        <f>work!I378+work!J378</f>
        <v>502941</v>
      </c>
      <c r="H378" s="61">
        <f>work!L378</f>
        <v>20110509</v>
      </c>
      <c r="I378" s="68"/>
      <c r="J378" s="5"/>
    </row>
    <row r="379" spans="1:10" ht="15">
      <c r="A379" s="70">
        <v>349</v>
      </c>
      <c r="B379" s="18" t="s">
        <v>1839</v>
      </c>
      <c r="C379" s="17" t="s">
        <v>1758</v>
      </c>
      <c r="D379" s="17" t="s">
        <v>1840</v>
      </c>
      <c r="E379" s="68">
        <f>work!G379+work!H379</f>
        <v>772449</v>
      </c>
      <c r="F379" s="68">
        <f>work!I379+work!J379</f>
        <v>159400</v>
      </c>
      <c r="H379" s="61">
        <f>work!L379</f>
        <v>20110509</v>
      </c>
      <c r="I379" s="68"/>
      <c r="J379" s="5"/>
    </row>
    <row r="380" spans="1:10" ht="15">
      <c r="A380" s="70">
        <v>350</v>
      </c>
      <c r="B380" s="18" t="s">
        <v>1842</v>
      </c>
      <c r="C380" s="17" t="s">
        <v>1758</v>
      </c>
      <c r="D380" s="17" t="s">
        <v>1843</v>
      </c>
      <c r="E380" s="68">
        <f>work!G380+work!H380</f>
        <v>3463217</v>
      </c>
      <c r="F380" s="68">
        <f>work!I380+work!J380</f>
        <v>650246</v>
      </c>
      <c r="H380" s="61">
        <f>work!L380</f>
        <v>20110509</v>
      </c>
      <c r="I380" s="68"/>
      <c r="J380" s="5"/>
    </row>
    <row r="381" spans="1:10" ht="15">
      <c r="A381" s="70">
        <v>351</v>
      </c>
      <c r="B381" s="18" t="s">
        <v>1845</v>
      </c>
      <c r="C381" s="17" t="s">
        <v>1758</v>
      </c>
      <c r="D381" s="17" t="s">
        <v>1846</v>
      </c>
      <c r="E381" s="68">
        <f>work!G381+work!H381</f>
        <v>125835</v>
      </c>
      <c r="F381" s="68">
        <f>work!I381+work!J381</f>
        <v>111900</v>
      </c>
      <c r="H381" s="61">
        <f>work!L381</f>
        <v>20110607</v>
      </c>
      <c r="I381" s="68"/>
      <c r="J381" s="5"/>
    </row>
    <row r="382" spans="1:10" ht="15">
      <c r="A382" s="70">
        <v>352</v>
      </c>
      <c r="B382" s="18" t="s">
        <v>1848</v>
      </c>
      <c r="C382" s="17" t="s">
        <v>1758</v>
      </c>
      <c r="D382" s="17" t="s">
        <v>1849</v>
      </c>
      <c r="E382" s="68">
        <f>work!G382+work!H382</f>
        <v>224632</v>
      </c>
      <c r="F382" s="68">
        <f>work!I382+work!J382</f>
        <v>164301</v>
      </c>
      <c r="H382" s="61">
        <f>work!L382</f>
        <v>20110509</v>
      </c>
      <c r="I382" s="68"/>
      <c r="J382" s="5"/>
    </row>
    <row r="383" spans="1:10" ht="15">
      <c r="A383" s="70">
        <v>353</v>
      </c>
      <c r="B383" s="18" t="s">
        <v>1851</v>
      </c>
      <c r="C383" s="17" t="s">
        <v>1758</v>
      </c>
      <c r="D383" s="17" t="s">
        <v>1852</v>
      </c>
      <c r="E383" s="68">
        <f>work!G383+work!H383</f>
        <v>2957235</v>
      </c>
      <c r="F383" s="68">
        <f>work!I383+work!J383</f>
        <v>2511042</v>
      </c>
      <c r="H383" s="61">
        <f>work!L383</f>
        <v>20110509</v>
      </c>
      <c r="I383" s="68"/>
      <c r="J383" s="5"/>
    </row>
    <row r="384" spans="1:10" ht="15">
      <c r="A384" s="70">
        <v>354</v>
      </c>
      <c r="B384" s="18" t="s">
        <v>1854</v>
      </c>
      <c r="C384" s="17" t="s">
        <v>1758</v>
      </c>
      <c r="D384" s="17" t="s">
        <v>1855</v>
      </c>
      <c r="E384" s="68">
        <f>work!G384+work!H384</f>
        <v>556920</v>
      </c>
      <c r="F384" s="68">
        <f>work!I384+work!J384</f>
        <v>380073</v>
      </c>
      <c r="H384" s="61">
        <f>work!L384</f>
        <v>20110509</v>
      </c>
      <c r="I384" s="68"/>
      <c r="J384" s="5"/>
    </row>
    <row r="385" spans="1:10" ht="15">
      <c r="A385" s="70">
        <v>355</v>
      </c>
      <c r="B385" s="18" t="s">
        <v>1857</v>
      </c>
      <c r="C385" s="17" t="s">
        <v>1758</v>
      </c>
      <c r="D385" s="17" t="s">
        <v>1858</v>
      </c>
      <c r="E385" s="68">
        <f>work!G385+work!H385</f>
        <v>290642</v>
      </c>
      <c r="F385" s="68">
        <f>work!I385+work!J385</f>
        <v>377702</v>
      </c>
      <c r="H385" s="61">
        <f>work!L385</f>
        <v>20110509</v>
      </c>
      <c r="I385" s="68"/>
      <c r="J385" s="5"/>
    </row>
    <row r="386" spans="1:10" ht="15">
      <c r="A386" s="70">
        <v>356</v>
      </c>
      <c r="B386" s="18" t="s">
        <v>1860</v>
      </c>
      <c r="C386" s="17" t="s">
        <v>1758</v>
      </c>
      <c r="D386" s="17" t="s">
        <v>1861</v>
      </c>
      <c r="E386" s="68">
        <f>work!G386+work!H386</f>
        <v>1373165</v>
      </c>
      <c r="F386" s="68">
        <f>work!I386+work!J386</f>
        <v>1185233</v>
      </c>
      <c r="H386" s="61">
        <f>work!L386</f>
        <v>20110509</v>
      </c>
      <c r="I386" s="68"/>
      <c r="J386" s="5"/>
    </row>
    <row r="387" spans="1:10" ht="15">
      <c r="A387" s="70">
        <v>357</v>
      </c>
      <c r="B387" s="18" t="s">
        <v>1863</v>
      </c>
      <c r="C387" s="17" t="s">
        <v>1758</v>
      </c>
      <c r="D387" s="17" t="s">
        <v>1864</v>
      </c>
      <c r="E387" s="68">
        <f>work!G387+work!H387</f>
        <v>67913</v>
      </c>
      <c r="F387" s="68">
        <f>work!I387+work!J387</f>
        <v>266305</v>
      </c>
      <c r="H387" s="61">
        <f>work!L387</f>
        <v>20110509</v>
      </c>
      <c r="I387" s="68"/>
      <c r="J387" s="5"/>
    </row>
    <row r="388" spans="1:10" ht="15">
      <c r="A388" s="70">
        <v>358</v>
      </c>
      <c r="B388" s="18" t="s">
        <v>1866</v>
      </c>
      <c r="C388" s="17" t="s">
        <v>1758</v>
      </c>
      <c r="D388" s="17" t="s">
        <v>1867</v>
      </c>
      <c r="E388" s="68">
        <f>work!G388+work!H388</f>
        <v>208087</v>
      </c>
      <c r="F388" s="68">
        <f>work!I388+work!J388</f>
        <v>1391243</v>
      </c>
      <c r="H388" s="61">
        <f>work!L388</f>
        <v>20110509</v>
      </c>
      <c r="I388" s="68"/>
      <c r="J388" s="5"/>
    </row>
    <row r="389" spans="1:10" ht="15">
      <c r="A389" s="70">
        <v>359</v>
      </c>
      <c r="B389" s="18" t="s">
        <v>1869</v>
      </c>
      <c r="C389" s="17" t="s">
        <v>1758</v>
      </c>
      <c r="D389" s="17" t="s">
        <v>1870</v>
      </c>
      <c r="E389" s="68">
        <f>work!G389+work!H389</f>
        <v>1733842</v>
      </c>
      <c r="F389" s="68">
        <f>work!I389+work!J389</f>
        <v>344034</v>
      </c>
      <c r="H389" s="61">
        <f>work!L389</f>
        <v>20110607</v>
      </c>
      <c r="I389" s="68"/>
      <c r="J389" s="5"/>
    </row>
    <row r="390" spans="1:10" ht="15">
      <c r="A390" s="70">
        <v>360</v>
      </c>
      <c r="B390" s="18" t="s">
        <v>1872</v>
      </c>
      <c r="C390" s="17" t="s">
        <v>1758</v>
      </c>
      <c r="D390" s="17" t="s">
        <v>1873</v>
      </c>
      <c r="E390" s="68">
        <f>work!G390+work!H390</f>
        <v>852625</v>
      </c>
      <c r="F390" s="68">
        <f>work!I390+work!J390</f>
        <v>102091</v>
      </c>
      <c r="H390" s="61">
        <f>work!L390</f>
        <v>20110509</v>
      </c>
      <c r="I390" s="68"/>
      <c r="J390" s="5"/>
    </row>
    <row r="391" spans="1:10" ht="15">
      <c r="A391" s="70">
        <v>361</v>
      </c>
      <c r="B391" s="18" t="s">
        <v>1875</v>
      </c>
      <c r="C391" s="17" t="s">
        <v>1758</v>
      </c>
      <c r="D391" s="17" t="s">
        <v>1876</v>
      </c>
      <c r="E391" s="68">
        <f>work!G391+work!H391</f>
        <v>669996</v>
      </c>
      <c r="F391" s="68">
        <f>work!I391+work!J391</f>
        <v>27740</v>
      </c>
      <c r="H391" s="61">
        <f>work!L391</f>
        <v>20110509</v>
      </c>
      <c r="I391" s="68"/>
      <c r="J391" s="5"/>
    </row>
    <row r="392" spans="1:10" ht="15">
      <c r="A392" s="70">
        <v>362</v>
      </c>
      <c r="B392" s="18" t="s">
        <v>1878</v>
      </c>
      <c r="C392" s="17" t="s">
        <v>1758</v>
      </c>
      <c r="D392" s="17" t="s">
        <v>1879</v>
      </c>
      <c r="E392" s="68">
        <f>work!G392+work!H392</f>
        <v>598085</v>
      </c>
      <c r="F392" s="68">
        <f>work!I392+work!J392</f>
        <v>510313</v>
      </c>
      <c r="H392" s="61">
        <f>work!L392</f>
        <v>20110607</v>
      </c>
      <c r="I392" s="68"/>
      <c r="J392" s="5"/>
    </row>
    <row r="393" spans="1:10" ht="15">
      <c r="A393" s="70">
        <v>363</v>
      </c>
      <c r="B393" s="18" t="s">
        <v>1881</v>
      </c>
      <c r="C393" s="17" t="s">
        <v>1758</v>
      </c>
      <c r="D393" s="17" t="s">
        <v>1882</v>
      </c>
      <c r="E393" s="68">
        <f>work!G393+work!H393</f>
        <v>24231</v>
      </c>
      <c r="F393" s="68">
        <f>work!I393+work!J393</f>
        <v>0</v>
      </c>
      <c r="H393" s="61">
        <f>work!L393</f>
        <v>20110509</v>
      </c>
      <c r="I393" s="68"/>
      <c r="J393" s="5"/>
    </row>
    <row r="394" spans="1:10" ht="15">
      <c r="A394" s="70">
        <v>364</v>
      </c>
      <c r="B394" s="18" t="s">
        <v>1884</v>
      </c>
      <c r="C394" s="17" t="s">
        <v>1758</v>
      </c>
      <c r="D394" s="17" t="s">
        <v>1885</v>
      </c>
      <c r="E394" s="68">
        <f>work!G394+work!H394</f>
        <v>922534</v>
      </c>
      <c r="F394" s="68">
        <f>work!I394+work!J394</f>
        <v>3350</v>
      </c>
      <c r="H394" s="61">
        <f>work!L394</f>
        <v>20110509</v>
      </c>
      <c r="I394" s="68"/>
      <c r="J394" s="5"/>
    </row>
    <row r="395" spans="1:10" ht="15">
      <c r="A395" s="70">
        <v>365</v>
      </c>
      <c r="B395" s="18" t="s">
        <v>1887</v>
      </c>
      <c r="C395" s="17" t="s">
        <v>1758</v>
      </c>
      <c r="D395" s="17" t="s">
        <v>1888</v>
      </c>
      <c r="E395" s="68" t="e">
        <f>work!G395+work!H395</f>
        <v>#VALUE!</v>
      </c>
      <c r="F395" s="68" t="e">
        <f>work!I395+work!J395</f>
        <v>#VALUE!</v>
      </c>
      <c r="H395" s="61" t="str">
        <f>work!L395</f>
        <v>No report</v>
      </c>
      <c r="I395" s="68"/>
      <c r="J395" s="5"/>
    </row>
    <row r="396" spans="1:10" ht="15">
      <c r="A396" s="70">
        <v>366</v>
      </c>
      <c r="B396" s="18" t="s">
        <v>1890</v>
      </c>
      <c r="C396" s="17" t="s">
        <v>1758</v>
      </c>
      <c r="D396" s="17" t="s">
        <v>1891</v>
      </c>
      <c r="E396" s="68">
        <f>work!G396+work!H396</f>
        <v>635895</v>
      </c>
      <c r="F396" s="68">
        <f>work!I396+work!J396</f>
        <v>34751</v>
      </c>
      <c r="H396" s="61">
        <f>work!L396</f>
        <v>20110509</v>
      </c>
      <c r="I396" s="68"/>
      <c r="J396" s="5"/>
    </row>
    <row r="397" spans="1:10" ht="15">
      <c r="A397" s="70">
        <v>367</v>
      </c>
      <c r="B397" s="18" t="s">
        <v>1893</v>
      </c>
      <c r="C397" s="17" t="s">
        <v>1758</v>
      </c>
      <c r="D397" s="17" t="s">
        <v>1894</v>
      </c>
      <c r="E397" s="68">
        <f>work!G397+work!H397</f>
        <v>135150</v>
      </c>
      <c r="F397" s="68">
        <f>work!I397+work!J397</f>
        <v>155900</v>
      </c>
      <c r="H397" s="61">
        <f>work!L397</f>
        <v>20110509</v>
      </c>
      <c r="I397" s="68"/>
      <c r="J397" s="5"/>
    </row>
    <row r="398" spans="1:10" ht="15">
      <c r="A398" s="70">
        <v>368</v>
      </c>
      <c r="B398" s="18" t="s">
        <v>1896</v>
      </c>
      <c r="C398" s="17" t="s">
        <v>1758</v>
      </c>
      <c r="D398" s="17" t="s">
        <v>1897</v>
      </c>
      <c r="E398" s="68">
        <f>work!G398+work!H398</f>
        <v>5150</v>
      </c>
      <c r="F398" s="68">
        <f>work!I398+work!J398</f>
        <v>0</v>
      </c>
      <c r="H398" s="61">
        <f>work!L398</f>
        <v>20110509</v>
      </c>
      <c r="I398" s="68"/>
      <c r="J398" s="5"/>
    </row>
    <row r="399" spans="1:10" ht="15">
      <c r="A399" s="70">
        <v>369</v>
      </c>
      <c r="B399" s="18" t="s">
        <v>1899</v>
      </c>
      <c r="C399" s="17" t="s">
        <v>1758</v>
      </c>
      <c r="D399" s="17" t="s">
        <v>1126</v>
      </c>
      <c r="E399" s="68">
        <f>work!G399+work!H399</f>
        <v>46800</v>
      </c>
      <c r="F399" s="68">
        <f>work!I399+work!J399</f>
        <v>19300</v>
      </c>
      <c r="H399" s="61">
        <f>work!L399</f>
        <v>20110607</v>
      </c>
      <c r="I399" s="68"/>
      <c r="J399" s="5"/>
    </row>
    <row r="400" spans="1:10" ht="15">
      <c r="A400" s="70">
        <v>370</v>
      </c>
      <c r="B400" s="18" t="s">
        <v>1901</v>
      </c>
      <c r="C400" s="17" t="s">
        <v>1758</v>
      </c>
      <c r="D400" s="17" t="s">
        <v>1902</v>
      </c>
      <c r="E400" s="68">
        <f>work!G400+work!H400</f>
        <v>979458</v>
      </c>
      <c r="F400" s="68">
        <f>work!I400+work!J400</f>
        <v>158600</v>
      </c>
      <c r="H400" s="61">
        <f>work!L400</f>
        <v>20110509</v>
      </c>
      <c r="I400" s="68"/>
      <c r="J400" s="5"/>
    </row>
    <row r="401" spans="1:10" ht="15">
      <c r="A401" s="70">
        <v>371</v>
      </c>
      <c r="B401" s="18" t="s">
        <v>1904</v>
      </c>
      <c r="C401" s="17" t="s">
        <v>1758</v>
      </c>
      <c r="D401" s="17" t="s">
        <v>2217</v>
      </c>
      <c r="E401" s="68">
        <f>work!G401+work!H401</f>
        <v>139270</v>
      </c>
      <c r="F401" s="68">
        <f>work!I401+work!J401</f>
        <v>55102</v>
      </c>
      <c r="H401" s="61">
        <f>work!L401</f>
        <v>20110509</v>
      </c>
      <c r="I401" s="68"/>
      <c r="J401" s="5"/>
    </row>
    <row r="402" spans="1:10" ht="15">
      <c r="A402" s="70">
        <v>372</v>
      </c>
      <c r="B402" s="18" t="s">
        <v>1906</v>
      </c>
      <c r="C402" s="17" t="s">
        <v>1758</v>
      </c>
      <c r="D402" s="17" t="s">
        <v>1907</v>
      </c>
      <c r="E402" s="68">
        <f>work!G402+work!H402</f>
        <v>144254</v>
      </c>
      <c r="F402" s="68">
        <f>work!I402+work!J402</f>
        <v>12299</v>
      </c>
      <c r="H402" s="61">
        <f>work!L402</f>
        <v>20110509</v>
      </c>
      <c r="I402" s="68"/>
      <c r="J402" s="5"/>
    </row>
    <row r="403" spans="1:10" ht="15">
      <c r="A403" s="70">
        <v>373</v>
      </c>
      <c r="B403" s="18" t="s">
        <v>1909</v>
      </c>
      <c r="C403" s="17" t="s">
        <v>1758</v>
      </c>
      <c r="D403" s="17" t="s">
        <v>1910</v>
      </c>
      <c r="E403" s="68">
        <f>work!G403+work!H403</f>
        <v>221996</v>
      </c>
      <c r="F403" s="68">
        <f>work!I403+work!J403</f>
        <v>66175</v>
      </c>
      <c r="H403" s="61">
        <f>work!L403</f>
        <v>20110509</v>
      </c>
      <c r="I403" s="68"/>
      <c r="J403" s="5"/>
    </row>
    <row r="404" spans="1:10" ht="15">
      <c r="A404" s="70">
        <v>374</v>
      </c>
      <c r="B404" s="18" t="s">
        <v>1912</v>
      </c>
      <c r="C404" s="17" t="s">
        <v>1758</v>
      </c>
      <c r="D404" s="17" t="s">
        <v>1913</v>
      </c>
      <c r="E404" s="68">
        <f>work!G404+work!H404</f>
        <v>1061365</v>
      </c>
      <c r="F404" s="68">
        <f>work!I404+work!J404</f>
        <v>465156</v>
      </c>
      <c r="H404" s="61">
        <f>work!L404</f>
        <v>20110509</v>
      </c>
      <c r="I404" s="68"/>
      <c r="J404" s="5"/>
    </row>
    <row r="405" spans="1:10" ht="15">
      <c r="A405" s="70">
        <v>375</v>
      </c>
      <c r="B405" s="18" t="s">
        <v>1915</v>
      </c>
      <c r="C405" s="17" t="s">
        <v>1758</v>
      </c>
      <c r="D405" s="17" t="s">
        <v>1916</v>
      </c>
      <c r="E405" s="68">
        <f>work!G405+work!H405</f>
        <v>298286</v>
      </c>
      <c r="F405" s="68">
        <f>work!I405+work!J405</f>
        <v>278710</v>
      </c>
      <c r="H405" s="61">
        <f>work!L405</f>
        <v>20110509</v>
      </c>
      <c r="I405" s="68"/>
      <c r="J405" s="5"/>
    </row>
    <row r="406" spans="1:10" ht="15">
      <c r="A406" s="70">
        <v>376</v>
      </c>
      <c r="B406" s="18" t="s">
        <v>1919</v>
      </c>
      <c r="C406" s="17" t="s">
        <v>1917</v>
      </c>
      <c r="D406" s="17" t="s">
        <v>1920</v>
      </c>
      <c r="E406" s="68">
        <f>work!G406+work!H406</f>
        <v>170104</v>
      </c>
      <c r="F406" s="68">
        <f>work!I406+work!J406</f>
        <v>28374</v>
      </c>
      <c r="H406" s="61">
        <f>work!L406</f>
        <v>20110509</v>
      </c>
      <c r="I406" s="68"/>
      <c r="J406" s="5"/>
    </row>
    <row r="407" spans="1:10" ht="15">
      <c r="A407" s="70">
        <v>377</v>
      </c>
      <c r="B407" s="18" t="s">
        <v>1922</v>
      </c>
      <c r="C407" s="17" t="s">
        <v>1917</v>
      </c>
      <c r="D407" s="17" t="s">
        <v>1923</v>
      </c>
      <c r="E407" s="68">
        <f>work!G407+work!H407</f>
        <v>199547</v>
      </c>
      <c r="F407" s="68">
        <f>work!I407+work!J407</f>
        <v>0</v>
      </c>
      <c r="H407" s="61">
        <f>work!L407</f>
        <v>20110509</v>
      </c>
      <c r="I407" s="68"/>
      <c r="J407" s="5"/>
    </row>
    <row r="408" spans="1:10" ht="15">
      <c r="A408" s="70">
        <v>378</v>
      </c>
      <c r="B408" s="18" t="s">
        <v>1925</v>
      </c>
      <c r="C408" s="17" t="s">
        <v>1917</v>
      </c>
      <c r="D408" s="17" t="s">
        <v>1926</v>
      </c>
      <c r="E408" s="68">
        <f>work!G408+work!H408</f>
        <v>100224</v>
      </c>
      <c r="F408" s="68">
        <f>work!I408+work!J408</f>
        <v>142366</v>
      </c>
      <c r="H408" s="61">
        <f>work!L408</f>
        <v>20110509</v>
      </c>
      <c r="I408" s="68"/>
      <c r="J408" s="5"/>
    </row>
    <row r="409" spans="1:10" ht="15">
      <c r="A409" s="70">
        <v>379</v>
      </c>
      <c r="B409" s="18" t="s">
        <v>1928</v>
      </c>
      <c r="C409" s="17" t="s">
        <v>1917</v>
      </c>
      <c r="D409" s="17" t="s">
        <v>1929</v>
      </c>
      <c r="E409" s="68">
        <f>work!G409+work!H409</f>
        <v>909705</v>
      </c>
      <c r="F409" s="68">
        <f>work!I409+work!J409</f>
        <v>4190</v>
      </c>
      <c r="H409" s="61">
        <f>work!L409</f>
        <v>20110509</v>
      </c>
      <c r="I409" s="68"/>
      <c r="J409" s="5"/>
    </row>
    <row r="410" spans="1:10" ht="15">
      <c r="A410" s="70">
        <v>380</v>
      </c>
      <c r="B410" s="18" t="s">
        <v>1931</v>
      </c>
      <c r="C410" s="17" t="s">
        <v>1917</v>
      </c>
      <c r="D410" s="17" t="s">
        <v>1932</v>
      </c>
      <c r="E410" s="68">
        <f>work!G410+work!H410</f>
        <v>2494054</v>
      </c>
      <c r="F410" s="68">
        <f>work!I410+work!J410</f>
        <v>118352</v>
      </c>
      <c r="H410" s="61">
        <f>work!L410</f>
        <v>20110509</v>
      </c>
      <c r="I410" s="68"/>
      <c r="J410" s="5"/>
    </row>
    <row r="411" spans="1:10" ht="15">
      <c r="A411" s="70">
        <v>381</v>
      </c>
      <c r="B411" s="18" t="s">
        <v>1934</v>
      </c>
      <c r="C411" s="17" t="s">
        <v>1917</v>
      </c>
      <c r="D411" s="17" t="s">
        <v>1935</v>
      </c>
      <c r="E411" s="68">
        <f>work!G411+work!H411</f>
        <v>0</v>
      </c>
      <c r="F411" s="68">
        <f>work!I411+work!J411</f>
        <v>20000</v>
      </c>
      <c r="H411" s="61">
        <f>work!L411</f>
        <v>20110407</v>
      </c>
      <c r="I411" s="68"/>
      <c r="J411" s="5"/>
    </row>
    <row r="412" spans="1:10" ht="15">
      <c r="A412" s="70">
        <v>382</v>
      </c>
      <c r="B412" s="18" t="s">
        <v>1937</v>
      </c>
      <c r="C412" s="17" t="s">
        <v>1917</v>
      </c>
      <c r="D412" s="17" t="s">
        <v>1938</v>
      </c>
      <c r="E412" s="68">
        <f>work!G412+work!H412</f>
        <v>427707</v>
      </c>
      <c r="F412" s="68">
        <f>work!I412+work!J412</f>
        <v>169103</v>
      </c>
      <c r="H412" s="61">
        <f>work!L412</f>
        <v>20110509</v>
      </c>
      <c r="I412" s="68"/>
      <c r="J412" s="5"/>
    </row>
    <row r="413" spans="1:10" ht="15">
      <c r="A413" s="70">
        <v>383</v>
      </c>
      <c r="B413" s="18" t="s">
        <v>1940</v>
      </c>
      <c r="C413" s="17" t="s">
        <v>1917</v>
      </c>
      <c r="D413" s="17" t="s">
        <v>1941</v>
      </c>
      <c r="E413" s="68">
        <f>work!G413+work!H413</f>
        <v>678599</v>
      </c>
      <c r="F413" s="68">
        <f>work!I413+work!J413</f>
        <v>337526</v>
      </c>
      <c r="H413" s="61">
        <f>work!L413</f>
        <v>20110509</v>
      </c>
      <c r="I413" s="68"/>
      <c r="J413" s="5"/>
    </row>
    <row r="414" spans="1:10" ht="15">
      <c r="A414" s="70">
        <v>384</v>
      </c>
      <c r="B414" s="18" t="s">
        <v>1943</v>
      </c>
      <c r="C414" s="17" t="s">
        <v>1917</v>
      </c>
      <c r="D414" s="17" t="s">
        <v>1944</v>
      </c>
      <c r="E414" s="68">
        <f>work!G414+work!H414</f>
        <v>193547</v>
      </c>
      <c r="F414" s="68">
        <f>work!I414+work!J414</f>
        <v>61845</v>
      </c>
      <c r="H414" s="61">
        <f>work!L414</f>
        <v>20110509</v>
      </c>
      <c r="I414" s="68"/>
      <c r="J414" s="5"/>
    </row>
    <row r="415" spans="1:10" ht="15">
      <c r="A415" s="70">
        <v>385</v>
      </c>
      <c r="B415" s="18" t="s">
        <v>1946</v>
      </c>
      <c r="C415" s="17" t="s">
        <v>1917</v>
      </c>
      <c r="D415" s="17" t="s">
        <v>1947</v>
      </c>
      <c r="E415" s="68">
        <f>work!G415+work!H415</f>
        <v>212104</v>
      </c>
      <c r="F415" s="68">
        <f>work!I415+work!J415</f>
        <v>175400</v>
      </c>
      <c r="H415" s="61">
        <f>work!L415</f>
        <v>20110509</v>
      </c>
      <c r="I415" s="68"/>
      <c r="J415" s="5"/>
    </row>
    <row r="416" spans="1:10" ht="15">
      <c r="A416" s="70">
        <v>386</v>
      </c>
      <c r="B416" s="18" t="s">
        <v>1949</v>
      </c>
      <c r="C416" s="17" t="s">
        <v>1917</v>
      </c>
      <c r="D416" s="17" t="s">
        <v>1950</v>
      </c>
      <c r="E416" s="68">
        <f>work!G416+work!H416</f>
        <v>434362</v>
      </c>
      <c r="F416" s="68">
        <f>work!I416+work!J416</f>
        <v>22007100</v>
      </c>
      <c r="H416" s="61">
        <f>work!L416</f>
        <v>20110607</v>
      </c>
      <c r="I416" s="68"/>
      <c r="J416" s="5"/>
    </row>
    <row r="417" spans="1:10" ht="15">
      <c r="A417" s="70">
        <v>387</v>
      </c>
      <c r="B417" s="18" t="s">
        <v>1952</v>
      </c>
      <c r="C417" s="17" t="s">
        <v>1917</v>
      </c>
      <c r="D417" s="17" t="s">
        <v>1953</v>
      </c>
      <c r="E417" s="68">
        <f>work!G417+work!H417</f>
        <v>364560</v>
      </c>
      <c r="F417" s="68">
        <f>work!I417+work!J417</f>
        <v>1215701</v>
      </c>
      <c r="H417" s="61">
        <f>work!L417</f>
        <v>20110509</v>
      </c>
      <c r="I417" s="68"/>
      <c r="J417" s="5"/>
    </row>
    <row r="418" spans="1:10" ht="15">
      <c r="A418" s="70">
        <v>388</v>
      </c>
      <c r="B418" s="18" t="s">
        <v>1955</v>
      </c>
      <c r="C418" s="17" t="s">
        <v>1917</v>
      </c>
      <c r="D418" s="17" t="s">
        <v>1956</v>
      </c>
      <c r="E418" s="68">
        <f>work!G418+work!H418</f>
        <v>960949</v>
      </c>
      <c r="F418" s="68">
        <f>work!I418+work!J418</f>
        <v>116500</v>
      </c>
      <c r="H418" s="61">
        <f>work!L418</f>
        <v>20110509</v>
      </c>
      <c r="I418" s="68"/>
      <c r="J418" s="5"/>
    </row>
    <row r="419" spans="1:10" ht="15">
      <c r="A419" s="70">
        <v>389</v>
      </c>
      <c r="B419" s="18" t="s">
        <v>1958</v>
      </c>
      <c r="C419" s="17" t="s">
        <v>1917</v>
      </c>
      <c r="D419" s="17" t="s">
        <v>1959</v>
      </c>
      <c r="E419" s="68">
        <f>work!G419+work!H419</f>
        <v>221808</v>
      </c>
      <c r="F419" s="68">
        <f>work!I419+work!J419</f>
        <v>124999</v>
      </c>
      <c r="H419" s="61">
        <f>work!L419</f>
        <v>20110607</v>
      </c>
      <c r="I419" s="68"/>
      <c r="J419" s="5"/>
    </row>
    <row r="420" spans="1:10" ht="15">
      <c r="A420" s="70">
        <v>390</v>
      </c>
      <c r="B420" s="18" t="s">
        <v>1961</v>
      </c>
      <c r="C420" s="17" t="s">
        <v>1917</v>
      </c>
      <c r="D420" s="17" t="s">
        <v>1962</v>
      </c>
      <c r="E420" s="68">
        <f>work!G420+work!H420</f>
        <v>505559</v>
      </c>
      <c r="F420" s="68">
        <f>work!I420+work!J420</f>
        <v>1300</v>
      </c>
      <c r="H420" s="61">
        <f>work!L420</f>
        <v>20110509</v>
      </c>
      <c r="I420" s="68"/>
      <c r="J420" s="5"/>
    </row>
    <row r="421" spans="1:10" ht="15">
      <c r="A421" s="70">
        <v>391</v>
      </c>
      <c r="B421" s="18" t="s">
        <v>1964</v>
      </c>
      <c r="C421" s="17" t="s">
        <v>1917</v>
      </c>
      <c r="D421" s="17" t="s">
        <v>1965</v>
      </c>
      <c r="E421" s="68">
        <f>work!G421+work!H421</f>
        <v>255732</v>
      </c>
      <c r="F421" s="68">
        <f>work!I421+work!J421</f>
        <v>460136</v>
      </c>
      <c r="H421" s="61">
        <f>work!L421</f>
        <v>20110509</v>
      </c>
      <c r="I421" s="68"/>
      <c r="J421" s="5"/>
    </row>
    <row r="422" spans="1:10" ht="15">
      <c r="A422" s="70">
        <v>392</v>
      </c>
      <c r="B422" s="18" t="s">
        <v>1967</v>
      </c>
      <c r="C422" s="17" t="s">
        <v>1917</v>
      </c>
      <c r="D422" s="17" t="s">
        <v>1968</v>
      </c>
      <c r="E422" s="68">
        <f>work!G422+work!H422</f>
        <v>1146424</v>
      </c>
      <c r="F422" s="68">
        <f>work!I422+work!J422</f>
        <v>1480200</v>
      </c>
      <c r="H422" s="61">
        <f>work!L422</f>
        <v>20110509</v>
      </c>
      <c r="I422" s="68"/>
      <c r="J422" s="5"/>
    </row>
    <row r="423" spans="1:10" ht="15">
      <c r="A423" s="70">
        <v>393</v>
      </c>
      <c r="B423" s="18" t="s">
        <v>1970</v>
      </c>
      <c r="C423" s="17" t="s">
        <v>1917</v>
      </c>
      <c r="D423" s="17" t="s">
        <v>1971</v>
      </c>
      <c r="E423" s="68">
        <f>work!G423+work!H423</f>
        <v>278945</v>
      </c>
      <c r="F423" s="68">
        <f>work!I423+work!J423</f>
        <v>199800</v>
      </c>
      <c r="H423" s="61">
        <f>work!L423</f>
        <v>20110509</v>
      </c>
      <c r="I423" s="68"/>
      <c r="J423" s="5"/>
    </row>
    <row r="424" spans="1:10" ht="15">
      <c r="A424" s="70">
        <v>394</v>
      </c>
      <c r="B424" s="18" t="s">
        <v>1973</v>
      </c>
      <c r="C424" s="17" t="s">
        <v>1917</v>
      </c>
      <c r="D424" s="17" t="s">
        <v>1974</v>
      </c>
      <c r="E424" s="68">
        <f>work!G424+work!H424</f>
        <v>391395</v>
      </c>
      <c r="F424" s="68">
        <f>work!I424+work!J424</f>
        <v>3310</v>
      </c>
      <c r="H424" s="61">
        <f>work!L424</f>
        <v>20110509</v>
      </c>
      <c r="I424" s="68"/>
      <c r="J424" s="5"/>
    </row>
    <row r="425" spans="1:10" ht="15">
      <c r="A425" s="70">
        <v>395</v>
      </c>
      <c r="B425" s="18" t="s">
        <v>1976</v>
      </c>
      <c r="C425" s="17" t="s">
        <v>1917</v>
      </c>
      <c r="D425" s="17" t="s">
        <v>1977</v>
      </c>
      <c r="E425" s="68">
        <f>work!G425+work!H425</f>
        <v>71475</v>
      </c>
      <c r="F425" s="68">
        <f>work!I425+work!J425</f>
        <v>79000</v>
      </c>
      <c r="H425" s="61">
        <f>work!L425</f>
        <v>20110509</v>
      </c>
      <c r="I425" s="68"/>
      <c r="J425" s="5"/>
    </row>
    <row r="426" spans="1:10" ht="15">
      <c r="A426" s="70">
        <v>396</v>
      </c>
      <c r="B426" s="18" t="s">
        <v>1979</v>
      </c>
      <c r="C426" s="17" t="s">
        <v>1917</v>
      </c>
      <c r="D426" s="17" t="s">
        <v>1980</v>
      </c>
      <c r="E426" s="68">
        <f>work!G426+work!H426</f>
        <v>1081306</v>
      </c>
      <c r="F426" s="68">
        <f>work!I426+work!J426</f>
        <v>394090</v>
      </c>
      <c r="H426" s="61">
        <f>work!L426</f>
        <v>20110509</v>
      </c>
      <c r="I426" s="68"/>
      <c r="J426" s="5"/>
    </row>
    <row r="427" spans="1:10" ht="15">
      <c r="A427" s="70">
        <v>397</v>
      </c>
      <c r="B427" s="18" t="s">
        <v>1982</v>
      </c>
      <c r="C427" s="17" t="s">
        <v>1917</v>
      </c>
      <c r="D427" s="17" t="s">
        <v>1983</v>
      </c>
      <c r="E427" s="68">
        <f>work!G427+work!H427</f>
        <v>777504</v>
      </c>
      <c r="F427" s="68">
        <f>work!I427+work!J427</f>
        <v>809702</v>
      </c>
      <c r="H427" s="61">
        <f>work!L427</f>
        <v>20110509</v>
      </c>
      <c r="I427" s="68"/>
      <c r="J427" s="5"/>
    </row>
    <row r="428" spans="1:10" ht="15">
      <c r="A428" s="70">
        <v>398</v>
      </c>
      <c r="B428" s="18" t="s">
        <v>1985</v>
      </c>
      <c r="C428" s="17" t="s">
        <v>1917</v>
      </c>
      <c r="D428" s="17" t="s">
        <v>1986</v>
      </c>
      <c r="E428" s="68">
        <f>work!G428+work!H428</f>
        <v>321060</v>
      </c>
      <c r="F428" s="68">
        <f>work!I428+work!J428</f>
        <v>0</v>
      </c>
      <c r="H428" s="61">
        <f>work!L428</f>
        <v>20110607</v>
      </c>
      <c r="I428" s="68"/>
      <c r="J428" s="5"/>
    </row>
    <row r="429" spans="1:10" ht="15">
      <c r="A429" s="70">
        <v>399</v>
      </c>
      <c r="B429" s="18" t="s">
        <v>1988</v>
      </c>
      <c r="C429" s="17" t="s">
        <v>1917</v>
      </c>
      <c r="D429" s="17" t="s">
        <v>1989</v>
      </c>
      <c r="E429" s="68">
        <f>work!G429+work!H429</f>
        <v>427498</v>
      </c>
      <c r="F429" s="68">
        <f>work!I429+work!J429</f>
        <v>1475535</v>
      </c>
      <c r="H429" s="61">
        <f>work!L429</f>
        <v>20110509</v>
      </c>
      <c r="I429" s="68"/>
      <c r="J429" s="5"/>
    </row>
    <row r="430" spans="1:10" ht="15">
      <c r="A430" s="70">
        <v>400</v>
      </c>
      <c r="B430" s="18" t="s">
        <v>1991</v>
      </c>
      <c r="C430" s="17" t="s">
        <v>1917</v>
      </c>
      <c r="D430" s="17" t="s">
        <v>1992</v>
      </c>
      <c r="E430" s="68">
        <f>work!G430+work!H430</f>
        <v>587150</v>
      </c>
      <c r="F430" s="68">
        <f>work!I430+work!J430</f>
        <v>33200</v>
      </c>
      <c r="H430" s="61">
        <f>work!L430</f>
        <v>20110607</v>
      </c>
      <c r="I430" s="68"/>
      <c r="J430" s="5"/>
    </row>
    <row r="431" spans="1:10" ht="15">
      <c r="A431" s="70">
        <v>401</v>
      </c>
      <c r="B431" s="18" t="s">
        <v>1994</v>
      </c>
      <c r="C431" s="17" t="s">
        <v>1917</v>
      </c>
      <c r="D431" s="17" t="s">
        <v>1995</v>
      </c>
      <c r="E431" s="68">
        <f>work!G431+work!H431</f>
        <v>265621</v>
      </c>
      <c r="F431" s="68">
        <f>work!I431+work!J431</f>
        <v>25979</v>
      </c>
      <c r="H431" s="61">
        <f>work!L431</f>
        <v>20110607</v>
      </c>
      <c r="I431" s="68"/>
      <c r="J431" s="5"/>
    </row>
    <row r="432" spans="1:10" ht="15">
      <c r="A432" s="70">
        <v>402</v>
      </c>
      <c r="B432" s="18" t="s">
        <v>1997</v>
      </c>
      <c r="C432" s="17" t="s">
        <v>1917</v>
      </c>
      <c r="D432" s="17" t="s">
        <v>1998</v>
      </c>
      <c r="E432" s="68">
        <f>work!G432+work!H432</f>
        <v>1631559</v>
      </c>
      <c r="F432" s="68">
        <f>work!I432+work!J432</f>
        <v>7176885</v>
      </c>
      <c r="H432" s="61">
        <f>work!L432</f>
        <v>20110509</v>
      </c>
      <c r="I432" s="68"/>
      <c r="J432" s="5"/>
    </row>
    <row r="433" spans="1:10" ht="15">
      <c r="A433" s="70">
        <v>403</v>
      </c>
      <c r="B433" s="18" t="s">
        <v>2000</v>
      </c>
      <c r="C433" s="17" t="s">
        <v>1917</v>
      </c>
      <c r="D433" s="17" t="s">
        <v>2001</v>
      </c>
      <c r="E433" s="68">
        <f>work!G433+work!H433</f>
        <v>34550</v>
      </c>
      <c r="F433" s="68">
        <f>work!I433+work!J433</f>
        <v>1100</v>
      </c>
      <c r="H433" s="61">
        <f>work!L433</f>
        <v>20110509</v>
      </c>
      <c r="I433" s="68"/>
      <c r="J433" s="5"/>
    </row>
    <row r="434" spans="1:10" ht="15">
      <c r="A434" s="70">
        <v>404</v>
      </c>
      <c r="B434" s="18" t="s">
        <v>2003</v>
      </c>
      <c r="C434" s="17" t="s">
        <v>1917</v>
      </c>
      <c r="D434" s="17" t="s">
        <v>2004</v>
      </c>
      <c r="E434" s="68">
        <f>work!G434+work!H434</f>
        <v>1748369</v>
      </c>
      <c r="F434" s="68">
        <f>work!I434+work!J434</f>
        <v>8498395</v>
      </c>
      <c r="H434" s="61">
        <f>work!L434</f>
        <v>20110509</v>
      </c>
      <c r="I434" s="68"/>
      <c r="J434" s="5"/>
    </row>
    <row r="435" spans="1:10" ht="15">
      <c r="A435" s="70">
        <v>405</v>
      </c>
      <c r="B435" s="18" t="s">
        <v>2006</v>
      </c>
      <c r="C435" s="17" t="s">
        <v>1917</v>
      </c>
      <c r="D435" s="17" t="s">
        <v>2007</v>
      </c>
      <c r="E435" s="68">
        <f>work!G435+work!H435</f>
        <v>371854</v>
      </c>
      <c r="F435" s="68">
        <f>work!I435+work!J435</f>
        <v>29500</v>
      </c>
      <c r="H435" s="61">
        <f>work!L435</f>
        <v>20110509</v>
      </c>
      <c r="I435" s="68"/>
      <c r="J435" s="5"/>
    </row>
    <row r="436" spans="1:10" ht="15">
      <c r="A436" s="70">
        <v>406</v>
      </c>
      <c r="B436" s="18" t="s">
        <v>2009</v>
      </c>
      <c r="C436" s="17" t="s">
        <v>1917</v>
      </c>
      <c r="D436" s="17" t="s">
        <v>2010</v>
      </c>
      <c r="E436" s="68">
        <f>work!G436+work!H436</f>
        <v>1223919</v>
      </c>
      <c r="F436" s="68">
        <f>work!I436+work!J436</f>
        <v>336157</v>
      </c>
      <c r="H436" s="61">
        <f>work!L436</f>
        <v>20110607</v>
      </c>
      <c r="I436" s="68"/>
      <c r="J436" s="5"/>
    </row>
    <row r="437" spans="1:10" ht="15">
      <c r="A437" s="70">
        <v>407</v>
      </c>
      <c r="B437" s="18" t="s">
        <v>2012</v>
      </c>
      <c r="C437" s="17" t="s">
        <v>1917</v>
      </c>
      <c r="D437" s="17" t="s">
        <v>2013</v>
      </c>
      <c r="E437" s="68">
        <f>work!G437+work!H437</f>
        <v>1231479</v>
      </c>
      <c r="F437" s="68">
        <f>work!I437+work!J437</f>
        <v>695731</v>
      </c>
      <c r="H437" s="61">
        <f>work!L437</f>
        <v>20110509</v>
      </c>
      <c r="I437" s="68"/>
      <c r="J437" s="5"/>
    </row>
    <row r="438" spans="1:10" ht="15">
      <c r="A438" s="70">
        <v>408</v>
      </c>
      <c r="B438" s="18" t="s">
        <v>2015</v>
      </c>
      <c r="C438" s="17" t="s">
        <v>1917</v>
      </c>
      <c r="D438" s="17" t="s">
        <v>2016</v>
      </c>
      <c r="E438" s="68">
        <f>work!G438+work!H438</f>
        <v>137118</v>
      </c>
      <c r="F438" s="68">
        <f>work!I438+work!J438</f>
        <v>885358</v>
      </c>
      <c r="H438" s="61">
        <f>work!L438</f>
        <v>20110509</v>
      </c>
      <c r="I438" s="68"/>
      <c r="J438" s="5"/>
    </row>
    <row r="439" spans="1:10" ht="15">
      <c r="A439" s="70">
        <v>409</v>
      </c>
      <c r="B439" s="18" t="s">
        <v>2018</v>
      </c>
      <c r="C439" s="17" t="s">
        <v>1917</v>
      </c>
      <c r="D439" s="17" t="s">
        <v>2019</v>
      </c>
      <c r="E439" s="68">
        <f>work!G439+work!H439</f>
        <v>204277</v>
      </c>
      <c r="F439" s="68">
        <f>work!I439+work!J439</f>
        <v>140510</v>
      </c>
      <c r="H439" s="61">
        <f>work!L439</f>
        <v>20110509</v>
      </c>
      <c r="I439" s="68"/>
      <c r="J439" s="5"/>
    </row>
    <row r="440" spans="1:10" ht="15">
      <c r="A440" s="70">
        <v>410</v>
      </c>
      <c r="B440" s="18" t="s">
        <v>2021</v>
      </c>
      <c r="C440" s="17" t="s">
        <v>1917</v>
      </c>
      <c r="D440" s="17" t="s">
        <v>2022</v>
      </c>
      <c r="E440" s="68">
        <f>work!G440+work!H440</f>
        <v>1783153</v>
      </c>
      <c r="F440" s="68">
        <f>work!I440+work!J440</f>
        <v>99645</v>
      </c>
      <c r="H440" s="61">
        <f>work!L440</f>
        <v>20110509</v>
      </c>
      <c r="I440" s="68"/>
      <c r="J440" s="5"/>
    </row>
    <row r="441" spans="1:10" ht="15">
      <c r="A441" s="70">
        <v>411</v>
      </c>
      <c r="B441" s="18" t="s">
        <v>2024</v>
      </c>
      <c r="C441" s="17" t="s">
        <v>1917</v>
      </c>
      <c r="D441" s="17" t="s">
        <v>2025</v>
      </c>
      <c r="E441" s="68">
        <f>work!G441+work!H441</f>
        <v>614978</v>
      </c>
      <c r="F441" s="68">
        <f>work!I441+work!J441</f>
        <v>43004</v>
      </c>
      <c r="H441" s="61">
        <f>work!L441</f>
        <v>20110509</v>
      </c>
      <c r="I441" s="68"/>
      <c r="J441" s="5"/>
    </row>
    <row r="442" spans="1:10" ht="15">
      <c r="A442" s="70">
        <v>412</v>
      </c>
      <c r="B442" s="18" t="s">
        <v>2027</v>
      </c>
      <c r="C442" s="17" t="s">
        <v>1917</v>
      </c>
      <c r="D442" s="17" t="s">
        <v>2028</v>
      </c>
      <c r="E442" s="68">
        <f>work!G442+work!H442</f>
        <v>17893</v>
      </c>
      <c r="F442" s="68">
        <f>work!I442+work!J442</f>
        <v>0</v>
      </c>
      <c r="H442" s="61">
        <f>work!L442</f>
        <v>20110607</v>
      </c>
      <c r="I442" s="68"/>
      <c r="J442" s="5"/>
    </row>
    <row r="443" spans="1:10" ht="15">
      <c r="A443" s="70">
        <v>413</v>
      </c>
      <c r="B443" s="18" t="s">
        <v>2030</v>
      </c>
      <c r="C443" s="17" t="s">
        <v>1917</v>
      </c>
      <c r="D443" s="17" t="s">
        <v>529</v>
      </c>
      <c r="E443" s="68">
        <f>work!G443+work!H443</f>
        <v>453513</v>
      </c>
      <c r="F443" s="68">
        <f>work!I443+work!J443</f>
        <v>2169100</v>
      </c>
      <c r="H443" s="61">
        <f>work!L443</f>
        <v>20110509</v>
      </c>
      <c r="I443" s="68"/>
      <c r="J443" s="5"/>
    </row>
    <row r="444" spans="1:10" ht="15">
      <c r="A444" s="70">
        <v>414</v>
      </c>
      <c r="B444" s="18" t="s">
        <v>2032</v>
      </c>
      <c r="C444" s="17" t="s">
        <v>1917</v>
      </c>
      <c r="D444" s="17" t="s">
        <v>2033</v>
      </c>
      <c r="E444" s="68">
        <f>work!G444+work!H444</f>
        <v>61115</v>
      </c>
      <c r="F444" s="68">
        <f>work!I444+work!J444</f>
        <v>19300</v>
      </c>
      <c r="H444" s="61">
        <f>work!L444</f>
        <v>20110607</v>
      </c>
      <c r="I444" s="68"/>
      <c r="J444" s="5"/>
    </row>
    <row r="445" spans="1:10" ht="15">
      <c r="A445" s="70">
        <v>415</v>
      </c>
      <c r="B445" s="18" t="s">
        <v>2036</v>
      </c>
      <c r="C445" s="17" t="s">
        <v>2034</v>
      </c>
      <c r="D445" s="17" t="s">
        <v>2037</v>
      </c>
      <c r="E445" s="68">
        <f>work!G445+work!H445</f>
        <v>255900</v>
      </c>
      <c r="F445" s="68">
        <f>work!I445+work!J445</f>
        <v>16750</v>
      </c>
      <c r="H445" s="61">
        <f>work!L445</f>
        <v>20110509</v>
      </c>
      <c r="I445" s="68"/>
      <c r="J445" s="5"/>
    </row>
    <row r="446" spans="1:10" ht="15">
      <c r="A446" s="70">
        <v>416</v>
      </c>
      <c r="B446" s="18" t="s">
        <v>2039</v>
      </c>
      <c r="C446" s="17" t="s">
        <v>2034</v>
      </c>
      <c r="D446" s="17" t="s">
        <v>2040</v>
      </c>
      <c r="E446" s="68">
        <f>work!G446+work!H446</f>
        <v>629009</v>
      </c>
      <c r="F446" s="68">
        <f>work!I446+work!J446</f>
        <v>0</v>
      </c>
      <c r="H446" s="61">
        <f>work!L446</f>
        <v>20110509</v>
      </c>
      <c r="I446" s="68"/>
      <c r="J446" s="5"/>
    </row>
    <row r="447" spans="1:10" ht="15">
      <c r="A447" s="70">
        <v>417</v>
      </c>
      <c r="B447" s="18" t="s">
        <v>2042</v>
      </c>
      <c r="C447" s="17" t="s">
        <v>2034</v>
      </c>
      <c r="D447" s="17" t="s">
        <v>2043</v>
      </c>
      <c r="E447" s="68">
        <f>work!G447+work!H447</f>
        <v>149455</v>
      </c>
      <c r="F447" s="68">
        <f>work!I447+work!J447</f>
        <v>52000</v>
      </c>
      <c r="H447" s="61">
        <f>work!L447</f>
        <v>20110509</v>
      </c>
      <c r="I447" s="68"/>
      <c r="J447" s="5"/>
    </row>
    <row r="448" spans="1:10" ht="15">
      <c r="A448" s="70">
        <v>418</v>
      </c>
      <c r="B448" s="18" t="s">
        <v>2045</v>
      </c>
      <c r="C448" s="17" t="s">
        <v>2034</v>
      </c>
      <c r="D448" s="17" t="s">
        <v>2046</v>
      </c>
      <c r="E448" s="68">
        <f>work!G448+work!H448</f>
        <v>111284</v>
      </c>
      <c r="F448" s="68">
        <f>work!I448+work!J448</f>
        <v>55025</v>
      </c>
      <c r="H448" s="61">
        <f>work!L448</f>
        <v>20110509</v>
      </c>
      <c r="I448" s="68"/>
      <c r="J448" s="5"/>
    </row>
    <row r="449" spans="1:10" ht="15">
      <c r="A449" s="70">
        <v>419</v>
      </c>
      <c r="B449" s="18" t="s">
        <v>2048</v>
      </c>
      <c r="C449" s="17" t="s">
        <v>2034</v>
      </c>
      <c r="D449" s="17" t="s">
        <v>2049</v>
      </c>
      <c r="E449" s="68">
        <f>work!G449+work!H449</f>
        <v>1689362</v>
      </c>
      <c r="F449" s="68">
        <f>work!I449+work!J449</f>
        <v>3526800</v>
      </c>
      <c r="H449" s="61">
        <f>work!L449</f>
        <v>20110509</v>
      </c>
      <c r="I449" s="68"/>
      <c r="J449" s="5"/>
    </row>
    <row r="450" spans="1:10" ht="15">
      <c r="A450" s="70">
        <v>420</v>
      </c>
      <c r="B450" s="18" t="s">
        <v>2052</v>
      </c>
      <c r="C450" s="17" t="s">
        <v>2034</v>
      </c>
      <c r="D450" s="17" t="s">
        <v>2053</v>
      </c>
      <c r="E450" s="68">
        <f>work!G450+work!H450</f>
        <v>4515751</v>
      </c>
      <c r="F450" s="68">
        <f>work!I450+work!J450</f>
        <v>1097232</v>
      </c>
      <c r="H450" s="61">
        <f>work!L450</f>
        <v>20110509</v>
      </c>
      <c r="I450" s="68"/>
      <c r="J450" s="5"/>
    </row>
    <row r="451" spans="1:10" ht="15">
      <c r="A451" s="70">
        <v>421</v>
      </c>
      <c r="B451" s="18" t="s">
        <v>2055</v>
      </c>
      <c r="C451" s="17" t="s">
        <v>2034</v>
      </c>
      <c r="D451" s="17" t="s">
        <v>1125</v>
      </c>
      <c r="E451" s="68">
        <f>work!G451+work!H451</f>
        <v>2717421</v>
      </c>
      <c r="F451" s="68">
        <f>work!I451+work!J451</f>
        <v>32576262</v>
      </c>
      <c r="H451" s="61">
        <f>work!L451</f>
        <v>20110509</v>
      </c>
      <c r="I451" s="68"/>
      <c r="J451" s="5"/>
    </row>
    <row r="452" spans="1:10" ht="15">
      <c r="A452" s="70">
        <v>422</v>
      </c>
      <c r="B452" s="18" t="s">
        <v>2058</v>
      </c>
      <c r="C452" s="17" t="s">
        <v>2034</v>
      </c>
      <c r="D452" s="17" t="s">
        <v>2059</v>
      </c>
      <c r="E452" s="68">
        <f>work!G452+work!H452</f>
        <v>81850</v>
      </c>
      <c r="F452" s="68">
        <f>work!I452+work!J452</f>
        <v>9900</v>
      </c>
      <c r="H452" s="61">
        <f>work!L452</f>
        <v>20110509</v>
      </c>
      <c r="I452" s="68"/>
      <c r="J452" s="5"/>
    </row>
    <row r="453" spans="1:10" ht="15">
      <c r="A453" s="70">
        <v>423</v>
      </c>
      <c r="B453" s="18" t="s">
        <v>2061</v>
      </c>
      <c r="C453" s="17" t="s">
        <v>2034</v>
      </c>
      <c r="D453" s="17" t="s">
        <v>2062</v>
      </c>
      <c r="E453" s="68">
        <f>work!G453+work!H453</f>
        <v>178908</v>
      </c>
      <c r="F453" s="68">
        <f>work!I453+work!J453</f>
        <v>28400</v>
      </c>
      <c r="H453" s="61">
        <f>work!L453</f>
        <v>20110509</v>
      </c>
      <c r="I453" s="68"/>
      <c r="J453" s="5"/>
    </row>
    <row r="454" spans="1:10" ht="15">
      <c r="A454" s="70">
        <v>424</v>
      </c>
      <c r="B454" s="18" t="s">
        <v>2064</v>
      </c>
      <c r="C454" s="17" t="s">
        <v>2034</v>
      </c>
      <c r="D454" s="17" t="s">
        <v>2065</v>
      </c>
      <c r="E454" s="68">
        <f>work!G454+work!H454</f>
        <v>257862</v>
      </c>
      <c r="F454" s="68">
        <f>work!I454+work!J454</f>
        <v>40000</v>
      </c>
      <c r="H454" s="61">
        <f>work!L454</f>
        <v>20110509</v>
      </c>
      <c r="I454" s="68"/>
      <c r="J454" s="5"/>
    </row>
    <row r="455" spans="1:10" ht="15">
      <c r="A455" s="70">
        <v>425</v>
      </c>
      <c r="B455" s="18" t="s">
        <v>2067</v>
      </c>
      <c r="C455" s="17" t="s">
        <v>2034</v>
      </c>
      <c r="D455" s="17" t="s">
        <v>2068</v>
      </c>
      <c r="E455" s="68">
        <f>work!G455+work!H455</f>
        <v>2051506</v>
      </c>
      <c r="F455" s="68">
        <f>work!I455+work!J455</f>
        <v>456519</v>
      </c>
      <c r="H455" s="61">
        <f>work!L455</f>
        <v>20110509</v>
      </c>
      <c r="I455" s="68"/>
      <c r="J455" s="5"/>
    </row>
    <row r="456" spans="1:10" ht="15">
      <c r="A456" s="70">
        <v>426</v>
      </c>
      <c r="B456" s="18" t="s">
        <v>2070</v>
      </c>
      <c r="C456" s="17" t="s">
        <v>2034</v>
      </c>
      <c r="D456" s="17" t="s">
        <v>2071</v>
      </c>
      <c r="E456" s="68">
        <f>work!G456+work!H456</f>
        <v>1772502</v>
      </c>
      <c r="F456" s="68">
        <f>work!I456+work!J456</f>
        <v>149480</v>
      </c>
      <c r="H456" s="61">
        <f>work!L456</f>
        <v>20110607</v>
      </c>
      <c r="I456" s="68"/>
      <c r="J456" s="5"/>
    </row>
    <row r="457" spans="1:10" ht="15">
      <c r="A457" s="70">
        <v>427</v>
      </c>
      <c r="B457" s="18" t="s">
        <v>2073</v>
      </c>
      <c r="C457" s="17" t="s">
        <v>2034</v>
      </c>
      <c r="D457" s="17" t="s">
        <v>2074</v>
      </c>
      <c r="E457" s="68">
        <f>work!G457+work!H457</f>
        <v>3500</v>
      </c>
      <c r="F457" s="68">
        <f>work!I457+work!J457</f>
        <v>3200</v>
      </c>
      <c r="H457" s="61">
        <f>work!L457</f>
        <v>20110509</v>
      </c>
      <c r="I457" s="68"/>
      <c r="J457" s="5"/>
    </row>
    <row r="458" spans="1:10" ht="15">
      <c r="A458" s="70">
        <v>428</v>
      </c>
      <c r="B458" s="18" t="s">
        <v>2076</v>
      </c>
      <c r="C458" s="17" t="s">
        <v>2034</v>
      </c>
      <c r="D458" s="17" t="s">
        <v>2077</v>
      </c>
      <c r="E458" s="68">
        <f>work!G458+work!H458</f>
        <v>1820148</v>
      </c>
      <c r="F458" s="68">
        <f>work!I458+work!J458</f>
        <v>1624264</v>
      </c>
      <c r="H458" s="61">
        <f>work!L458</f>
        <v>20110509</v>
      </c>
      <c r="I458" s="68"/>
      <c r="J458" s="5"/>
    </row>
    <row r="459" spans="1:10" ht="15">
      <c r="A459" s="70">
        <v>429</v>
      </c>
      <c r="B459" s="18" t="s">
        <v>2079</v>
      </c>
      <c r="C459" s="17" t="s">
        <v>2034</v>
      </c>
      <c r="D459" s="17" t="s">
        <v>2080</v>
      </c>
      <c r="E459" s="68">
        <f>work!G459+work!H459</f>
        <v>825120</v>
      </c>
      <c r="F459" s="68">
        <f>work!I459+work!J459</f>
        <v>7550</v>
      </c>
      <c r="H459" s="61">
        <f>work!L459</f>
        <v>20110509</v>
      </c>
      <c r="I459" s="68"/>
      <c r="J459" s="5"/>
    </row>
    <row r="460" spans="1:10" ht="15">
      <c r="A460" s="70">
        <v>430</v>
      </c>
      <c r="B460" s="18" t="s">
        <v>2082</v>
      </c>
      <c r="C460" s="17" t="s">
        <v>2034</v>
      </c>
      <c r="D460" s="17" t="s">
        <v>2083</v>
      </c>
      <c r="E460" s="68">
        <f>work!G460+work!H460</f>
        <v>917413</v>
      </c>
      <c r="F460" s="68">
        <f>work!I460+work!J460</f>
        <v>100</v>
      </c>
      <c r="H460" s="61">
        <f>work!L460</f>
        <v>20110509</v>
      </c>
      <c r="I460" s="68"/>
      <c r="J460" s="5"/>
    </row>
    <row r="461" spans="1:10" ht="15">
      <c r="A461" s="70">
        <v>431</v>
      </c>
      <c r="B461" s="18" t="s">
        <v>2085</v>
      </c>
      <c r="C461" s="17" t="s">
        <v>2034</v>
      </c>
      <c r="D461" s="17" t="s">
        <v>2086</v>
      </c>
      <c r="E461" s="68">
        <f>work!G461+work!H461</f>
        <v>6259731</v>
      </c>
      <c r="F461" s="68">
        <f>work!I461+work!J461</f>
        <v>38900</v>
      </c>
      <c r="H461" s="61">
        <f>work!L461</f>
        <v>20110607</v>
      </c>
      <c r="I461" s="68"/>
      <c r="J461" s="5"/>
    </row>
    <row r="462" spans="1:10" ht="15">
      <c r="A462" s="70">
        <v>432</v>
      </c>
      <c r="B462" s="18" t="s">
        <v>2088</v>
      </c>
      <c r="C462" s="17" t="s">
        <v>2034</v>
      </c>
      <c r="D462" s="17" t="s">
        <v>2089</v>
      </c>
      <c r="E462" s="68">
        <f>work!G462+work!H462</f>
        <v>1891704</v>
      </c>
      <c r="F462" s="68">
        <f>work!I462+work!J462</f>
        <v>19281</v>
      </c>
      <c r="H462" s="61">
        <f>work!L462</f>
        <v>20110509</v>
      </c>
      <c r="I462" s="68"/>
      <c r="J462" s="5"/>
    </row>
    <row r="463" spans="1:10" ht="15">
      <c r="A463" s="70">
        <v>433</v>
      </c>
      <c r="B463" s="18" t="s">
        <v>2091</v>
      </c>
      <c r="C463" s="17" t="s">
        <v>2034</v>
      </c>
      <c r="D463" s="17" t="s">
        <v>2092</v>
      </c>
      <c r="E463" s="68">
        <f>work!G463+work!H463</f>
        <v>858000</v>
      </c>
      <c r="F463" s="68">
        <f>work!I463+work!J463</f>
        <v>0</v>
      </c>
      <c r="H463" s="61">
        <f>work!L463</f>
        <v>20110607</v>
      </c>
      <c r="I463" s="68"/>
      <c r="J463" s="5"/>
    </row>
    <row r="464" spans="1:10" ht="15">
      <c r="A464" s="70">
        <v>434</v>
      </c>
      <c r="B464" s="18" t="s">
        <v>2094</v>
      </c>
      <c r="C464" s="17" t="s">
        <v>2034</v>
      </c>
      <c r="D464" s="17" t="s">
        <v>1870</v>
      </c>
      <c r="E464" s="68">
        <f>work!G464+work!H464</f>
        <v>1311080</v>
      </c>
      <c r="F464" s="68">
        <f>work!I464+work!J464</f>
        <v>39160</v>
      </c>
      <c r="H464" s="61">
        <f>work!L464</f>
        <v>20110509</v>
      </c>
      <c r="I464" s="68"/>
      <c r="J464" s="5"/>
    </row>
    <row r="465" spans="1:10" ht="15">
      <c r="A465" s="70">
        <v>435</v>
      </c>
      <c r="B465" s="18" t="s">
        <v>2096</v>
      </c>
      <c r="C465" s="17" t="s">
        <v>2034</v>
      </c>
      <c r="D465" s="17" t="s">
        <v>2097</v>
      </c>
      <c r="E465" s="68">
        <f>work!G465+work!H465</f>
        <v>56400</v>
      </c>
      <c r="F465" s="68">
        <f>work!I465+work!J465</f>
        <v>4200</v>
      </c>
      <c r="H465" s="61">
        <f>work!L465</f>
        <v>20110607</v>
      </c>
      <c r="I465" s="68"/>
      <c r="J465" s="5"/>
    </row>
    <row r="466" spans="1:10" ht="15">
      <c r="A466" s="70">
        <v>436</v>
      </c>
      <c r="B466" s="18" t="s">
        <v>2099</v>
      </c>
      <c r="C466" s="17" t="s">
        <v>2034</v>
      </c>
      <c r="D466" s="17" t="s">
        <v>2100</v>
      </c>
      <c r="E466" s="68">
        <f>work!G466+work!H466</f>
        <v>72500</v>
      </c>
      <c r="F466" s="68">
        <f>work!I466+work!J466</f>
        <v>213250</v>
      </c>
      <c r="H466" s="61">
        <f>work!L466</f>
        <v>20110509</v>
      </c>
      <c r="I466" s="68"/>
      <c r="J466" s="5"/>
    </row>
    <row r="467" spans="1:10" ht="15">
      <c r="A467" s="70">
        <v>437</v>
      </c>
      <c r="B467" s="18" t="s">
        <v>2102</v>
      </c>
      <c r="C467" s="17" t="s">
        <v>2034</v>
      </c>
      <c r="D467" s="17" t="s">
        <v>2103</v>
      </c>
      <c r="E467" s="68">
        <f>work!G467+work!H467</f>
        <v>96484</v>
      </c>
      <c r="F467" s="68">
        <f>work!I467+work!J467</f>
        <v>194452</v>
      </c>
      <c r="H467" s="61">
        <f>work!L467</f>
        <v>20110509</v>
      </c>
      <c r="I467" s="68"/>
      <c r="J467" s="5"/>
    </row>
    <row r="468" spans="1:10" ht="15">
      <c r="A468" s="70">
        <v>438</v>
      </c>
      <c r="B468" s="18" t="s">
        <v>2105</v>
      </c>
      <c r="C468" s="17" t="s">
        <v>2034</v>
      </c>
      <c r="D468" s="17" t="s">
        <v>2106</v>
      </c>
      <c r="E468" s="68">
        <f>work!G468+work!H468</f>
        <v>424552</v>
      </c>
      <c r="F468" s="68">
        <f>work!I468+work!J468</f>
        <v>164364</v>
      </c>
      <c r="H468" s="61">
        <f>work!L468</f>
        <v>20110509</v>
      </c>
      <c r="I468" s="68"/>
      <c r="J468" s="5"/>
    </row>
    <row r="469" spans="1:10" ht="15">
      <c r="A469" s="70">
        <v>439</v>
      </c>
      <c r="B469" s="18" t="s">
        <v>2108</v>
      </c>
      <c r="C469" s="17" t="s">
        <v>2034</v>
      </c>
      <c r="D469" s="17" t="s">
        <v>2109</v>
      </c>
      <c r="E469" s="68">
        <f>work!G469+work!H469</f>
        <v>308700</v>
      </c>
      <c r="F469" s="68">
        <f>work!I469+work!J469</f>
        <v>107101</v>
      </c>
      <c r="H469" s="61">
        <f>work!L469</f>
        <v>20110509</v>
      </c>
      <c r="I469" s="68"/>
      <c r="J469" s="5"/>
    </row>
    <row r="470" spans="1:10" ht="15">
      <c r="A470" s="70">
        <v>440</v>
      </c>
      <c r="B470" s="18" t="s">
        <v>2111</v>
      </c>
      <c r="C470" s="17" t="s">
        <v>2034</v>
      </c>
      <c r="D470" s="17" t="s">
        <v>2112</v>
      </c>
      <c r="E470" s="68">
        <f>work!G470+work!H470</f>
        <v>94776</v>
      </c>
      <c r="F470" s="68">
        <f>work!I470+work!J470</f>
        <v>68843</v>
      </c>
      <c r="H470" s="61">
        <f>work!L470</f>
        <v>20110607</v>
      </c>
      <c r="I470" s="68"/>
      <c r="J470" s="5"/>
    </row>
    <row r="471" spans="1:10" ht="15">
      <c r="A471" s="70">
        <v>441</v>
      </c>
      <c r="B471" s="18" t="s">
        <v>2114</v>
      </c>
      <c r="C471" s="17" t="s">
        <v>2034</v>
      </c>
      <c r="D471" s="17" t="s">
        <v>2115</v>
      </c>
      <c r="E471" s="68" t="e">
        <f>work!G471+work!H471</f>
        <v>#VALUE!</v>
      </c>
      <c r="F471" s="68" t="e">
        <f>work!I471+work!J471</f>
        <v>#VALUE!</v>
      </c>
      <c r="H471" s="61" t="str">
        <f>work!L471</f>
        <v>No report</v>
      </c>
      <c r="I471" s="68"/>
      <c r="J471" s="5"/>
    </row>
    <row r="472" spans="1:10" ht="15">
      <c r="A472" s="70">
        <v>442</v>
      </c>
      <c r="B472" s="18" t="s">
        <v>2117</v>
      </c>
      <c r="C472" s="17" t="s">
        <v>2034</v>
      </c>
      <c r="D472" s="17" t="s">
        <v>2118</v>
      </c>
      <c r="E472" s="68">
        <f>work!G472+work!H472</f>
        <v>257624</v>
      </c>
      <c r="F472" s="68">
        <f>work!I472+work!J472</f>
        <v>101292</v>
      </c>
      <c r="H472" s="61">
        <f>work!L472</f>
        <v>20110607</v>
      </c>
      <c r="I472" s="68"/>
      <c r="J472" s="5"/>
    </row>
    <row r="473" spans="1:10" ht="15">
      <c r="A473" s="70">
        <v>443</v>
      </c>
      <c r="B473" s="18" t="s">
        <v>2120</v>
      </c>
      <c r="C473" s="17" t="s">
        <v>2034</v>
      </c>
      <c r="D473" s="17" t="s">
        <v>2121</v>
      </c>
      <c r="E473" s="68">
        <f>work!G473+work!H473</f>
        <v>20095</v>
      </c>
      <c r="F473" s="68">
        <f>work!I473+work!J473</f>
        <v>500</v>
      </c>
      <c r="H473" s="61">
        <f>work!L473</f>
        <v>20110509</v>
      </c>
      <c r="I473" s="68"/>
      <c r="J473" s="5"/>
    </row>
    <row r="474" spans="1:10" ht="15">
      <c r="A474" s="70">
        <v>444</v>
      </c>
      <c r="B474" s="18" t="s">
        <v>2123</v>
      </c>
      <c r="C474" s="17" t="s">
        <v>2034</v>
      </c>
      <c r="D474" s="17" t="s">
        <v>2124</v>
      </c>
      <c r="E474" s="68">
        <f>work!G474+work!H474</f>
        <v>954263</v>
      </c>
      <c r="F474" s="68">
        <f>work!I474+work!J474</f>
        <v>2661231</v>
      </c>
      <c r="H474" s="61">
        <f>work!L474</f>
        <v>20110509</v>
      </c>
      <c r="I474" s="68"/>
      <c r="J474" s="5"/>
    </row>
    <row r="475" spans="1:10" ht="15">
      <c r="A475" s="70">
        <v>445</v>
      </c>
      <c r="B475" s="18" t="s">
        <v>2126</v>
      </c>
      <c r="C475" s="17" t="s">
        <v>2034</v>
      </c>
      <c r="D475" s="17" t="s">
        <v>2127</v>
      </c>
      <c r="E475" s="68">
        <f>work!G475+work!H475</f>
        <v>221235</v>
      </c>
      <c r="F475" s="68">
        <f>work!I475+work!J475</f>
        <v>58500</v>
      </c>
      <c r="H475" s="61">
        <f>work!L475</f>
        <v>20110509</v>
      </c>
      <c r="I475" s="68"/>
      <c r="J475" s="5"/>
    </row>
    <row r="476" spans="1:10" ht="15">
      <c r="A476" s="70">
        <v>446</v>
      </c>
      <c r="B476" s="18" t="s">
        <v>2129</v>
      </c>
      <c r="C476" s="17" t="s">
        <v>2034</v>
      </c>
      <c r="D476" s="17" t="s">
        <v>2130</v>
      </c>
      <c r="E476" s="68">
        <f>work!G476+work!H476</f>
        <v>0</v>
      </c>
      <c r="F476" s="68">
        <f>work!I476+work!J476</f>
        <v>98667</v>
      </c>
      <c r="H476" s="61">
        <f>work!L476</f>
        <v>20110509</v>
      </c>
      <c r="I476" s="68"/>
      <c r="J476" s="5"/>
    </row>
    <row r="477" spans="1:10" ht="15">
      <c r="A477" s="70">
        <v>447</v>
      </c>
      <c r="B477" s="18" t="s">
        <v>2132</v>
      </c>
      <c r="C477" s="17" t="s">
        <v>2034</v>
      </c>
      <c r="D477" s="17" t="s">
        <v>2133</v>
      </c>
      <c r="E477" s="68">
        <f>work!G477+work!H477</f>
        <v>833897</v>
      </c>
      <c r="F477" s="68">
        <f>work!I477+work!J477</f>
        <v>100675</v>
      </c>
      <c r="H477" s="61">
        <f>work!L477</f>
        <v>20110509</v>
      </c>
      <c r="I477" s="68"/>
      <c r="J477" s="5"/>
    </row>
    <row r="478" spans="1:10" ht="15">
      <c r="A478" s="70">
        <v>448</v>
      </c>
      <c r="B478" s="18" t="s">
        <v>2136</v>
      </c>
      <c r="C478" s="17" t="s">
        <v>2134</v>
      </c>
      <c r="D478" s="17" t="s">
        <v>2137</v>
      </c>
      <c r="E478" s="68">
        <f>work!G478+work!H478</f>
        <v>331765</v>
      </c>
      <c r="F478" s="68">
        <f>work!I478+work!J478</f>
        <v>97340</v>
      </c>
      <c r="H478" s="61">
        <f>work!L478</f>
        <v>20110509</v>
      </c>
      <c r="I478" s="68"/>
      <c r="J478" s="5"/>
    </row>
    <row r="479" spans="1:10" ht="15">
      <c r="A479" s="70">
        <v>449</v>
      </c>
      <c r="B479" s="18" t="s">
        <v>2139</v>
      </c>
      <c r="C479" s="17" t="s">
        <v>2134</v>
      </c>
      <c r="D479" s="17" t="s">
        <v>2140</v>
      </c>
      <c r="E479" s="68">
        <f>work!G479+work!H479</f>
        <v>1460733</v>
      </c>
      <c r="F479" s="68">
        <f>work!I479+work!J479</f>
        <v>1282355</v>
      </c>
      <c r="H479" s="61">
        <f>work!L479</f>
        <v>20110607</v>
      </c>
      <c r="I479" s="68"/>
      <c r="J479" s="5"/>
    </row>
    <row r="480" spans="1:10" ht="15">
      <c r="A480" s="70">
        <v>450</v>
      </c>
      <c r="B480" s="18" t="s">
        <v>2142</v>
      </c>
      <c r="C480" s="17" t="s">
        <v>2134</v>
      </c>
      <c r="D480" s="17" t="s">
        <v>2143</v>
      </c>
      <c r="E480" s="68">
        <f>work!G480+work!H480</f>
        <v>236350</v>
      </c>
      <c r="F480" s="68">
        <f>work!I480+work!J480</f>
        <v>2360</v>
      </c>
      <c r="H480" s="61">
        <f>work!L480</f>
        <v>20110509</v>
      </c>
      <c r="I480" s="68"/>
      <c r="J480" s="5"/>
    </row>
    <row r="481" spans="1:10" ht="15">
      <c r="A481" s="70">
        <v>451</v>
      </c>
      <c r="B481" s="18" t="s">
        <v>2145</v>
      </c>
      <c r="C481" s="17" t="s">
        <v>2134</v>
      </c>
      <c r="D481" s="17" t="s">
        <v>2146</v>
      </c>
      <c r="E481" s="68">
        <f>work!G481+work!H481</f>
        <v>481549</v>
      </c>
      <c r="F481" s="68">
        <f>work!I481+work!J481</f>
        <v>136001</v>
      </c>
      <c r="H481" s="61">
        <f>work!L481</f>
        <v>20110607</v>
      </c>
      <c r="I481" s="68"/>
      <c r="J481" s="5"/>
    </row>
    <row r="482" spans="1:10" ht="15">
      <c r="A482" s="70">
        <v>452</v>
      </c>
      <c r="B482" s="18" t="s">
        <v>2148</v>
      </c>
      <c r="C482" s="17" t="s">
        <v>2134</v>
      </c>
      <c r="D482" s="17" t="s">
        <v>2149</v>
      </c>
      <c r="E482" s="68">
        <f>work!G482+work!H482</f>
        <v>312078</v>
      </c>
      <c r="F482" s="68">
        <f>work!I482+work!J482</f>
        <v>5200</v>
      </c>
      <c r="H482" s="61">
        <f>work!L482</f>
        <v>20110509</v>
      </c>
      <c r="I482" s="68"/>
      <c r="J482" s="5"/>
    </row>
    <row r="483" spans="1:10" ht="15">
      <c r="A483" s="70">
        <v>453</v>
      </c>
      <c r="B483" s="18" t="s">
        <v>2151</v>
      </c>
      <c r="C483" s="17" t="s">
        <v>2134</v>
      </c>
      <c r="D483" s="17" t="s">
        <v>2152</v>
      </c>
      <c r="E483" s="68">
        <f>work!G483+work!H483</f>
        <v>227472</v>
      </c>
      <c r="F483" s="68">
        <f>work!I483+work!J483</f>
        <v>2600</v>
      </c>
      <c r="H483" s="61">
        <f>work!L483</f>
        <v>20110509</v>
      </c>
      <c r="I483" s="68"/>
      <c r="J483" s="5"/>
    </row>
    <row r="484" spans="1:10" ht="15">
      <c r="A484" s="70">
        <v>454</v>
      </c>
      <c r="B484" s="18" t="s">
        <v>2154</v>
      </c>
      <c r="C484" s="17" t="s">
        <v>2134</v>
      </c>
      <c r="D484" s="17" t="s">
        <v>2155</v>
      </c>
      <c r="E484" s="68">
        <f>work!G484+work!H484</f>
        <v>456422</v>
      </c>
      <c r="F484" s="68">
        <f>work!I484+work!J484</f>
        <v>185435</v>
      </c>
      <c r="H484" s="61">
        <f>work!L484</f>
        <v>20110509</v>
      </c>
      <c r="I484" s="68"/>
      <c r="J484" s="5"/>
    </row>
    <row r="485" spans="1:10" ht="15">
      <c r="A485" s="70">
        <v>455</v>
      </c>
      <c r="B485" s="18" t="s">
        <v>2157</v>
      </c>
      <c r="C485" s="17" t="s">
        <v>2134</v>
      </c>
      <c r="D485" s="17" t="s">
        <v>2158</v>
      </c>
      <c r="E485" s="68">
        <f>work!G485+work!H485</f>
        <v>1054794</v>
      </c>
      <c r="F485" s="68">
        <f>work!I485+work!J485</f>
        <v>2868745</v>
      </c>
      <c r="H485" s="61">
        <f>work!L485</f>
        <v>20110607</v>
      </c>
      <c r="I485" s="68"/>
      <c r="J485" s="5"/>
    </row>
    <row r="486" spans="1:10" ht="15">
      <c r="A486" s="70">
        <v>456</v>
      </c>
      <c r="B486" s="18" t="s">
        <v>2160</v>
      </c>
      <c r="C486" s="17" t="s">
        <v>2134</v>
      </c>
      <c r="D486" s="17" t="s">
        <v>2161</v>
      </c>
      <c r="E486" s="68">
        <f>work!G486+work!H486</f>
        <v>582818</v>
      </c>
      <c r="F486" s="68">
        <f>work!I486+work!J486</f>
        <v>10729</v>
      </c>
      <c r="H486" s="61">
        <f>work!L486</f>
        <v>20110607</v>
      </c>
      <c r="I486" s="68"/>
      <c r="J486" s="5"/>
    </row>
    <row r="487" spans="1:10" ht="15">
      <c r="A487" s="70">
        <v>457</v>
      </c>
      <c r="B487" s="18" t="s">
        <v>2163</v>
      </c>
      <c r="C487" s="17" t="s">
        <v>2134</v>
      </c>
      <c r="D487" s="17" t="s">
        <v>2164</v>
      </c>
      <c r="E487" s="68" t="e">
        <f>work!G487+work!H487</f>
        <v>#VALUE!</v>
      </c>
      <c r="F487" s="68" t="e">
        <f>work!I487+work!J487</f>
        <v>#VALUE!</v>
      </c>
      <c r="H487" s="61" t="str">
        <f>work!L487</f>
        <v>No report</v>
      </c>
      <c r="I487" s="68"/>
      <c r="J487" s="5"/>
    </row>
    <row r="488" spans="1:10" ht="15">
      <c r="A488" s="70">
        <v>458</v>
      </c>
      <c r="B488" s="18" t="s">
        <v>2166</v>
      </c>
      <c r="C488" s="17" t="s">
        <v>2134</v>
      </c>
      <c r="D488" s="17" t="s">
        <v>2167</v>
      </c>
      <c r="E488" s="68">
        <f>work!G488+work!H488</f>
        <v>395666</v>
      </c>
      <c r="F488" s="68">
        <f>work!I488+work!J488</f>
        <v>34875</v>
      </c>
      <c r="H488" s="61">
        <f>work!L488</f>
        <v>20110509</v>
      </c>
      <c r="I488" s="68"/>
      <c r="J488" s="5"/>
    </row>
    <row r="489" spans="1:10" ht="15">
      <c r="A489" s="70">
        <v>459</v>
      </c>
      <c r="B489" s="18" t="s">
        <v>2169</v>
      </c>
      <c r="C489" s="17" t="s">
        <v>2134</v>
      </c>
      <c r="D489" s="17" t="s">
        <v>2170</v>
      </c>
      <c r="E489" s="68">
        <f>work!G489+work!H489</f>
        <v>332313</v>
      </c>
      <c r="F489" s="68">
        <f>work!I489+work!J489</f>
        <v>2222990</v>
      </c>
      <c r="H489" s="61">
        <f>work!L489</f>
        <v>20110509</v>
      </c>
      <c r="I489" s="68"/>
      <c r="J489" s="5"/>
    </row>
    <row r="490" spans="1:10" ht="15">
      <c r="A490" s="70">
        <v>460</v>
      </c>
      <c r="B490" s="18" t="s">
        <v>2172</v>
      </c>
      <c r="C490" s="17" t="s">
        <v>2134</v>
      </c>
      <c r="D490" s="17" t="s">
        <v>2173</v>
      </c>
      <c r="E490" s="68">
        <f>work!G490+work!H490</f>
        <v>183677</v>
      </c>
      <c r="F490" s="68">
        <f>work!I490+work!J490</f>
        <v>33040</v>
      </c>
      <c r="H490" s="61">
        <f>work!L490</f>
        <v>20110509</v>
      </c>
      <c r="I490" s="68"/>
      <c r="J490" s="5"/>
    </row>
    <row r="491" spans="1:10" ht="15">
      <c r="A491" s="70">
        <v>461</v>
      </c>
      <c r="B491" s="18" t="s">
        <v>2175</v>
      </c>
      <c r="C491" s="17" t="s">
        <v>2134</v>
      </c>
      <c r="D491" s="17" t="s">
        <v>2176</v>
      </c>
      <c r="E491" s="68">
        <f>work!G491+work!H491</f>
        <v>3131497</v>
      </c>
      <c r="F491" s="68">
        <f>work!I491+work!J491</f>
        <v>7723505</v>
      </c>
      <c r="H491" s="61">
        <f>work!L491</f>
        <v>20110509</v>
      </c>
      <c r="I491" s="68"/>
      <c r="J491" s="5"/>
    </row>
    <row r="492" spans="1:10" ht="15">
      <c r="A492" s="70">
        <v>462</v>
      </c>
      <c r="B492" s="18" t="s">
        <v>2178</v>
      </c>
      <c r="C492" s="17" t="s">
        <v>2134</v>
      </c>
      <c r="D492" s="17" t="s">
        <v>2179</v>
      </c>
      <c r="E492" s="68">
        <f>work!G492+work!H492</f>
        <v>963614</v>
      </c>
      <c r="F492" s="68">
        <f>work!I492+work!J492</f>
        <v>261205</v>
      </c>
      <c r="H492" s="61">
        <f>work!L492</f>
        <v>20110607</v>
      </c>
      <c r="I492" s="68"/>
      <c r="J492" s="5"/>
    </row>
    <row r="493" spans="1:10" ht="15">
      <c r="A493" s="70">
        <v>463</v>
      </c>
      <c r="B493" s="18" t="s">
        <v>2181</v>
      </c>
      <c r="C493" s="17" t="s">
        <v>2134</v>
      </c>
      <c r="D493" s="17" t="s">
        <v>1595</v>
      </c>
      <c r="E493" s="68">
        <f>work!G493+work!H493</f>
        <v>2717448</v>
      </c>
      <c r="F493" s="68">
        <f>work!I493+work!J493</f>
        <v>171605</v>
      </c>
      <c r="H493" s="61">
        <f>work!L493</f>
        <v>20110509</v>
      </c>
      <c r="I493" s="68"/>
      <c r="J493" s="5"/>
    </row>
    <row r="494" spans="1:10" ht="15">
      <c r="A494" s="70">
        <v>464</v>
      </c>
      <c r="B494" s="18" t="s">
        <v>2185</v>
      </c>
      <c r="C494" s="17" t="s">
        <v>2183</v>
      </c>
      <c r="D494" s="17" t="s">
        <v>2186</v>
      </c>
      <c r="E494" s="68">
        <f>work!G494+work!H494</f>
        <v>19100</v>
      </c>
      <c r="F494" s="68">
        <f>work!I494+work!J494</f>
        <v>1</v>
      </c>
      <c r="H494" s="61">
        <f>work!L494</f>
        <v>20110607</v>
      </c>
      <c r="I494" s="68"/>
      <c r="J494" s="5"/>
    </row>
    <row r="495" spans="1:10" ht="15">
      <c r="A495" s="70">
        <v>465</v>
      </c>
      <c r="B495" s="18" t="s">
        <v>2188</v>
      </c>
      <c r="C495" s="17" t="s">
        <v>2183</v>
      </c>
      <c r="D495" s="17" t="s">
        <v>2189</v>
      </c>
      <c r="E495" s="68">
        <f>work!G495+work!H495</f>
        <v>25340</v>
      </c>
      <c r="F495" s="68">
        <f>work!I495+work!J495</f>
        <v>251800</v>
      </c>
      <c r="H495" s="61">
        <f>work!L495</f>
        <v>20110509</v>
      </c>
      <c r="I495" s="68"/>
      <c r="J495" s="5"/>
    </row>
    <row r="496" spans="1:10" ht="15">
      <c r="A496" s="70">
        <v>466</v>
      </c>
      <c r="B496" s="18" t="s">
        <v>2191</v>
      </c>
      <c r="C496" s="17" t="s">
        <v>2183</v>
      </c>
      <c r="D496" s="17" t="s">
        <v>2192</v>
      </c>
      <c r="E496" s="68">
        <f>work!G496+work!H496</f>
        <v>81040</v>
      </c>
      <c r="F496" s="68">
        <f>work!I496+work!J496</f>
        <v>11350</v>
      </c>
      <c r="H496" s="61">
        <f>work!L496</f>
        <v>20110509</v>
      </c>
      <c r="I496" s="68"/>
      <c r="J496" s="5"/>
    </row>
    <row r="497" spans="1:10" ht="15">
      <c r="A497" s="70">
        <v>467</v>
      </c>
      <c r="B497" s="18" t="s">
        <v>2194</v>
      </c>
      <c r="C497" s="17" t="s">
        <v>2183</v>
      </c>
      <c r="D497" s="17" t="s">
        <v>2195</v>
      </c>
      <c r="E497" s="68">
        <f>work!G497+work!H497</f>
        <v>17558</v>
      </c>
      <c r="F497" s="68">
        <f>work!I497+work!J497</f>
        <v>15400</v>
      </c>
      <c r="H497" s="61">
        <f>work!L497</f>
        <v>20110509</v>
      </c>
      <c r="I497" s="68"/>
      <c r="J497" s="5"/>
    </row>
    <row r="498" spans="1:10" ht="15">
      <c r="A498" s="70">
        <v>468</v>
      </c>
      <c r="B498" s="18" t="s">
        <v>2197</v>
      </c>
      <c r="C498" s="17" t="s">
        <v>2183</v>
      </c>
      <c r="D498" s="17" t="s">
        <v>2198</v>
      </c>
      <c r="E498" s="68">
        <f>work!G498+work!H498</f>
        <v>0</v>
      </c>
      <c r="F498" s="68">
        <f>work!I498+work!J498</f>
        <v>750</v>
      </c>
      <c r="H498" s="61">
        <f>work!L498</f>
        <v>20110509</v>
      </c>
      <c r="I498" s="68"/>
      <c r="J498" s="5"/>
    </row>
    <row r="499" spans="1:10" ht="15">
      <c r="A499" s="70">
        <v>469</v>
      </c>
      <c r="B499" s="18" t="s">
        <v>2200</v>
      </c>
      <c r="C499" s="17" t="s">
        <v>2183</v>
      </c>
      <c r="D499" s="17" t="s">
        <v>2201</v>
      </c>
      <c r="E499" s="68">
        <f>work!G499+work!H499</f>
        <v>126000</v>
      </c>
      <c r="F499" s="68">
        <f>work!I499+work!J499</f>
        <v>34000</v>
      </c>
      <c r="H499" s="61">
        <f>work!L499</f>
        <v>20110607</v>
      </c>
      <c r="I499" s="68"/>
      <c r="J499" s="5"/>
    </row>
    <row r="500" spans="1:10" ht="15">
      <c r="A500" s="70">
        <v>470</v>
      </c>
      <c r="B500" s="18" t="s">
        <v>2203</v>
      </c>
      <c r="C500" s="17" t="s">
        <v>2183</v>
      </c>
      <c r="D500" s="17" t="s">
        <v>2204</v>
      </c>
      <c r="E500" s="68">
        <f>work!G500+work!H500</f>
        <v>3900</v>
      </c>
      <c r="F500" s="68">
        <f>work!I500+work!J500</f>
        <v>0</v>
      </c>
      <c r="H500" s="61">
        <f>work!L500</f>
        <v>20110509</v>
      </c>
      <c r="I500" s="68"/>
      <c r="J500" s="5"/>
    </row>
    <row r="501" spans="1:10" ht="15">
      <c r="A501" s="70">
        <v>471</v>
      </c>
      <c r="B501" s="18" t="s">
        <v>2206</v>
      </c>
      <c r="C501" s="17" t="s">
        <v>2183</v>
      </c>
      <c r="D501" s="17" t="s">
        <v>2207</v>
      </c>
      <c r="E501" s="68">
        <f>work!G501+work!H501</f>
        <v>97095</v>
      </c>
      <c r="F501" s="68">
        <f>work!I501+work!J501</f>
        <v>173129</v>
      </c>
      <c r="H501" s="61">
        <f>work!L501</f>
        <v>20110509</v>
      </c>
      <c r="I501" s="68"/>
      <c r="J501" s="5"/>
    </row>
    <row r="502" spans="1:10" ht="15">
      <c r="A502" s="70">
        <v>472</v>
      </c>
      <c r="B502" s="18" t="s">
        <v>2209</v>
      </c>
      <c r="C502" s="17" t="s">
        <v>2183</v>
      </c>
      <c r="D502" s="17" t="s">
        <v>2210</v>
      </c>
      <c r="E502" s="68">
        <f>work!G502+work!H502</f>
        <v>62729</v>
      </c>
      <c r="F502" s="68">
        <f>work!I502+work!J502</f>
        <v>93595</v>
      </c>
      <c r="H502" s="61">
        <f>work!L502</f>
        <v>20110509</v>
      </c>
      <c r="I502" s="68"/>
      <c r="J502" s="5"/>
    </row>
    <row r="503" spans="1:10" ht="15">
      <c r="A503" s="70">
        <v>473</v>
      </c>
      <c r="B503" s="18" t="s">
        <v>2212</v>
      </c>
      <c r="C503" s="17" t="s">
        <v>2183</v>
      </c>
      <c r="D503" s="17" t="s">
        <v>2213</v>
      </c>
      <c r="E503" s="68">
        <f>work!G503+work!H503</f>
        <v>473416</v>
      </c>
      <c r="F503" s="68">
        <f>work!I503+work!J503</f>
        <v>151784</v>
      </c>
      <c r="H503" s="61">
        <f>work!L503</f>
        <v>20110509</v>
      </c>
      <c r="I503" s="68"/>
      <c r="J503" s="5"/>
    </row>
    <row r="504" spans="1:10" ht="15">
      <c r="A504" s="70">
        <v>474</v>
      </c>
      <c r="B504" s="18" t="s">
        <v>2215</v>
      </c>
      <c r="C504" s="17" t="s">
        <v>2183</v>
      </c>
      <c r="D504" s="17" t="s">
        <v>2221</v>
      </c>
      <c r="E504" s="68">
        <f>work!G504+work!H504</f>
        <v>93832</v>
      </c>
      <c r="F504" s="68">
        <f>work!I504+work!J504</f>
        <v>1200</v>
      </c>
      <c r="H504" s="61">
        <f>work!L504</f>
        <v>20110509</v>
      </c>
      <c r="I504" s="68"/>
      <c r="J504" s="5"/>
    </row>
    <row r="505" spans="1:10" ht="15">
      <c r="A505" s="70">
        <v>475</v>
      </c>
      <c r="B505" s="18" t="s">
        <v>2223</v>
      </c>
      <c r="C505" s="17" t="s">
        <v>2183</v>
      </c>
      <c r="D505" s="17" t="s">
        <v>2224</v>
      </c>
      <c r="E505" s="68">
        <f>work!G505+work!H505</f>
        <v>12615</v>
      </c>
      <c r="F505" s="68">
        <f>work!I505+work!J505</f>
        <v>1750</v>
      </c>
      <c r="H505" s="61">
        <f>work!L505</f>
        <v>20110509</v>
      </c>
      <c r="I505" s="68"/>
      <c r="J505" s="5"/>
    </row>
    <row r="506" spans="1:10" ht="15">
      <c r="A506" s="70">
        <v>476</v>
      </c>
      <c r="B506" s="18" t="s">
        <v>2226</v>
      </c>
      <c r="C506" s="17" t="s">
        <v>2183</v>
      </c>
      <c r="D506" s="17" t="s">
        <v>2227</v>
      </c>
      <c r="E506" s="68">
        <f>work!G506+work!H506</f>
        <v>43915</v>
      </c>
      <c r="F506" s="68">
        <f>work!I506+work!J506</f>
        <v>12296</v>
      </c>
      <c r="H506" s="61">
        <f>work!L506</f>
        <v>20110509</v>
      </c>
      <c r="I506" s="68"/>
      <c r="J506" s="5"/>
    </row>
    <row r="507" spans="1:10" ht="15">
      <c r="A507" s="70">
        <v>477</v>
      </c>
      <c r="B507" s="18" t="s">
        <v>2229</v>
      </c>
      <c r="C507" s="17" t="s">
        <v>2183</v>
      </c>
      <c r="D507" s="17" t="s">
        <v>2230</v>
      </c>
      <c r="E507" s="68">
        <f>work!G507+work!H507</f>
        <v>73164</v>
      </c>
      <c r="F507" s="68">
        <f>work!I507+work!J507</f>
        <v>104332</v>
      </c>
      <c r="H507" s="61">
        <f>work!L507</f>
        <v>20110509</v>
      </c>
      <c r="I507" s="68"/>
      <c r="J507" s="5"/>
    </row>
    <row r="508" spans="1:10" ht="15">
      <c r="A508" s="70">
        <v>478</v>
      </c>
      <c r="B508" s="18" t="s">
        <v>2232</v>
      </c>
      <c r="C508" s="17" t="s">
        <v>2183</v>
      </c>
      <c r="D508" s="17" t="s">
        <v>2233</v>
      </c>
      <c r="E508" s="68">
        <f>work!G508+work!H508</f>
        <v>135538</v>
      </c>
      <c r="F508" s="68">
        <f>work!I508+work!J508</f>
        <v>0</v>
      </c>
      <c r="H508" s="61">
        <f>work!L508</f>
        <v>20110509</v>
      </c>
      <c r="I508" s="68"/>
      <c r="J508" s="5"/>
    </row>
    <row r="509" spans="1:10" ht="15">
      <c r="A509" s="70">
        <v>479</v>
      </c>
      <c r="B509" s="18" t="s">
        <v>2236</v>
      </c>
      <c r="C509" s="17" t="s">
        <v>2234</v>
      </c>
      <c r="D509" s="17" t="s">
        <v>2237</v>
      </c>
      <c r="E509" s="68">
        <f>work!G509+work!H509</f>
        <v>236159</v>
      </c>
      <c r="F509" s="68">
        <f>work!I509+work!J509</f>
        <v>284285</v>
      </c>
      <c r="H509" s="61">
        <f>work!L509</f>
        <v>20110509</v>
      </c>
      <c r="I509" s="68"/>
      <c r="J509" s="5"/>
    </row>
    <row r="510" spans="1:10" ht="15">
      <c r="A510" s="70">
        <v>480</v>
      </c>
      <c r="B510" s="18" t="s">
        <v>2239</v>
      </c>
      <c r="C510" s="17" t="s">
        <v>2234</v>
      </c>
      <c r="D510" s="17" t="s">
        <v>2240</v>
      </c>
      <c r="E510" s="68">
        <f>work!G510+work!H510</f>
        <v>1189307</v>
      </c>
      <c r="F510" s="68">
        <f>work!I510+work!J510</f>
        <v>97643</v>
      </c>
      <c r="H510" s="61">
        <f>work!L510</f>
        <v>20110509</v>
      </c>
      <c r="I510" s="68"/>
      <c r="J510" s="5"/>
    </row>
    <row r="511" spans="1:10" ht="15">
      <c r="A511" s="70">
        <v>481</v>
      </c>
      <c r="B511" s="18" t="s">
        <v>2242</v>
      </c>
      <c r="C511" s="17" t="s">
        <v>2234</v>
      </c>
      <c r="D511" s="17" t="s">
        <v>2243</v>
      </c>
      <c r="E511" s="68">
        <f>work!G511+work!H511</f>
        <v>591601</v>
      </c>
      <c r="F511" s="68">
        <f>work!I511+work!J511</f>
        <v>182015</v>
      </c>
      <c r="H511" s="61">
        <f>work!L511</f>
        <v>20110607</v>
      </c>
      <c r="I511" s="68"/>
      <c r="J511" s="5"/>
    </row>
    <row r="512" spans="1:10" ht="15">
      <c r="A512" s="70">
        <v>482</v>
      </c>
      <c r="B512" s="18" t="s">
        <v>2245</v>
      </c>
      <c r="C512" s="17" t="s">
        <v>2234</v>
      </c>
      <c r="D512" s="17" t="s">
        <v>2246</v>
      </c>
      <c r="E512" s="68">
        <f>work!G512+work!H512</f>
        <v>84674</v>
      </c>
      <c r="F512" s="68">
        <f>work!I512+work!J512</f>
        <v>22737</v>
      </c>
      <c r="H512" s="61">
        <f>work!L512</f>
        <v>20110509</v>
      </c>
      <c r="I512" s="68"/>
      <c r="J512" s="5"/>
    </row>
    <row r="513" spans="1:10" ht="15">
      <c r="A513" s="70">
        <v>483</v>
      </c>
      <c r="B513" s="18" t="s">
        <v>2248</v>
      </c>
      <c r="C513" s="17" t="s">
        <v>2234</v>
      </c>
      <c r="D513" s="17" t="s">
        <v>2249</v>
      </c>
      <c r="E513" s="68">
        <f>work!G513+work!H513</f>
        <v>721042</v>
      </c>
      <c r="F513" s="68">
        <f>work!I513+work!J513</f>
        <v>1178472</v>
      </c>
      <c r="H513" s="61">
        <f>work!L513</f>
        <v>20110607</v>
      </c>
      <c r="I513" s="68"/>
      <c r="J513" s="5"/>
    </row>
    <row r="514" spans="1:10" ht="15">
      <c r="A514" s="70">
        <v>484</v>
      </c>
      <c r="B514" s="18" t="s">
        <v>2251</v>
      </c>
      <c r="C514" s="17" t="s">
        <v>2234</v>
      </c>
      <c r="D514" s="17" t="s">
        <v>2252</v>
      </c>
      <c r="E514" s="68">
        <f>work!G514+work!H514</f>
        <v>1672253</v>
      </c>
      <c r="F514" s="68">
        <f>work!I514+work!J514</f>
        <v>1587793</v>
      </c>
      <c r="H514" s="61">
        <f>work!L514</f>
        <v>20110509</v>
      </c>
      <c r="I514" s="68"/>
      <c r="J514" s="5"/>
    </row>
    <row r="515" spans="1:10" ht="15">
      <c r="A515" s="70">
        <v>485</v>
      </c>
      <c r="B515" s="18" t="s">
        <v>2254</v>
      </c>
      <c r="C515" s="17" t="s">
        <v>2234</v>
      </c>
      <c r="D515" s="17" t="s">
        <v>2255</v>
      </c>
      <c r="E515" s="68">
        <f>work!G515+work!H515</f>
        <v>5000</v>
      </c>
      <c r="F515" s="68">
        <f>work!I515+work!J515</f>
        <v>0</v>
      </c>
      <c r="H515" s="61">
        <f>work!L515</f>
        <v>20110509</v>
      </c>
      <c r="I515" s="68"/>
      <c r="J515" s="5"/>
    </row>
    <row r="516" spans="1:10" ht="15">
      <c r="A516" s="70">
        <v>486</v>
      </c>
      <c r="B516" s="18" t="s">
        <v>2258</v>
      </c>
      <c r="C516" s="17" t="s">
        <v>2234</v>
      </c>
      <c r="D516" s="17" t="s">
        <v>948</v>
      </c>
      <c r="E516" s="68">
        <f>work!G516+work!H516</f>
        <v>1653123</v>
      </c>
      <c r="F516" s="68">
        <f>work!I516+work!J516</f>
        <v>2921981</v>
      </c>
      <c r="H516" s="61">
        <f>work!L516</f>
        <v>20110607</v>
      </c>
      <c r="I516" s="68"/>
      <c r="J516" s="5"/>
    </row>
    <row r="517" spans="1:10" ht="15">
      <c r="A517" s="70">
        <v>487</v>
      </c>
      <c r="B517" s="18" t="s">
        <v>2260</v>
      </c>
      <c r="C517" s="17" t="s">
        <v>2234</v>
      </c>
      <c r="D517" s="17" t="s">
        <v>18</v>
      </c>
      <c r="E517" s="68">
        <f>work!G517+work!H517</f>
        <v>129904</v>
      </c>
      <c r="F517" s="68">
        <f>work!I517+work!J517</f>
        <v>55480</v>
      </c>
      <c r="H517" s="61">
        <f>work!L517</f>
        <v>20110607</v>
      </c>
      <c r="I517" s="68"/>
      <c r="J517" s="5"/>
    </row>
    <row r="518" spans="1:10" ht="15">
      <c r="A518" s="70">
        <v>488</v>
      </c>
      <c r="B518" s="18" t="s">
        <v>20</v>
      </c>
      <c r="C518" s="17" t="s">
        <v>2234</v>
      </c>
      <c r="D518" s="17" t="s">
        <v>21</v>
      </c>
      <c r="E518" s="68">
        <f>work!G518+work!H518</f>
        <v>3248088</v>
      </c>
      <c r="F518" s="68">
        <f>work!I518+work!J518</f>
        <v>932107</v>
      </c>
      <c r="H518" s="61">
        <f>work!L518</f>
        <v>20110607</v>
      </c>
      <c r="I518" s="68"/>
      <c r="J518" s="5"/>
    </row>
    <row r="519" spans="1:10" ht="15">
      <c r="A519" s="70">
        <v>489</v>
      </c>
      <c r="B519" s="18" t="s">
        <v>23</v>
      </c>
      <c r="C519" s="17" t="s">
        <v>2234</v>
      </c>
      <c r="D519" s="17" t="s">
        <v>24</v>
      </c>
      <c r="E519" s="68">
        <f>work!G519+work!H519</f>
        <v>73043</v>
      </c>
      <c r="F519" s="68">
        <f>work!I519+work!J519</f>
        <v>28002</v>
      </c>
      <c r="H519" s="61">
        <f>work!L519</f>
        <v>20110509</v>
      </c>
      <c r="I519" s="68"/>
      <c r="J519" s="5"/>
    </row>
    <row r="520" spans="1:10" ht="15">
      <c r="A520" s="70">
        <v>490</v>
      </c>
      <c r="B520" s="18" t="s">
        <v>26</v>
      </c>
      <c r="C520" s="17" t="s">
        <v>2234</v>
      </c>
      <c r="D520" s="17" t="s">
        <v>27</v>
      </c>
      <c r="E520" s="68">
        <f>work!G520+work!H520</f>
        <v>11500</v>
      </c>
      <c r="F520" s="68">
        <f>work!I520+work!J520</f>
        <v>0</v>
      </c>
      <c r="H520" s="61">
        <f>work!L520</f>
        <v>20110509</v>
      </c>
      <c r="I520" s="68"/>
      <c r="J520" s="5"/>
    </row>
    <row r="521" spans="1:10" ht="15">
      <c r="A521" s="70">
        <v>491</v>
      </c>
      <c r="B521" s="18" t="s">
        <v>29</v>
      </c>
      <c r="C521" s="17" t="s">
        <v>2234</v>
      </c>
      <c r="D521" s="17" t="s">
        <v>30</v>
      </c>
      <c r="E521" s="68">
        <f>work!G521+work!H521</f>
        <v>1252757</v>
      </c>
      <c r="F521" s="68">
        <f>work!I521+work!J521</f>
        <v>638878</v>
      </c>
      <c r="H521" s="61">
        <f>work!L521</f>
        <v>20110607</v>
      </c>
      <c r="I521" s="68"/>
      <c r="J521" s="5"/>
    </row>
    <row r="522" spans="1:10" ht="15">
      <c r="A522" s="70">
        <v>492</v>
      </c>
      <c r="B522" s="18" t="s">
        <v>32</v>
      </c>
      <c r="C522" s="17" t="s">
        <v>2234</v>
      </c>
      <c r="D522" s="17" t="s">
        <v>33</v>
      </c>
      <c r="E522" s="68">
        <f>work!G522+work!H522</f>
        <v>437343</v>
      </c>
      <c r="F522" s="68">
        <f>work!I522+work!J522</f>
        <v>25300</v>
      </c>
      <c r="H522" s="61">
        <f>work!L522</f>
        <v>20110607</v>
      </c>
      <c r="I522" s="68"/>
      <c r="J522" s="5"/>
    </row>
    <row r="523" spans="1:10" ht="15">
      <c r="A523" s="70">
        <v>493</v>
      </c>
      <c r="B523" s="18" t="s">
        <v>35</v>
      </c>
      <c r="C523" s="17" t="s">
        <v>2234</v>
      </c>
      <c r="D523" s="17" t="s">
        <v>2218</v>
      </c>
      <c r="E523" s="68">
        <f>work!G523+work!H523</f>
        <v>203450</v>
      </c>
      <c r="F523" s="68">
        <f>work!I523+work!J523</f>
        <v>23460</v>
      </c>
      <c r="H523" s="61">
        <f>work!L523</f>
        <v>20110509</v>
      </c>
      <c r="I523" s="68"/>
      <c r="J523" s="5"/>
    </row>
    <row r="524" spans="1:10" ht="15">
      <c r="A524" s="70">
        <v>494</v>
      </c>
      <c r="B524" s="18" t="s">
        <v>37</v>
      </c>
      <c r="C524" s="17" t="s">
        <v>2234</v>
      </c>
      <c r="D524" s="17" t="s">
        <v>38</v>
      </c>
      <c r="E524" s="68">
        <f>work!G524+work!H524</f>
        <v>583167</v>
      </c>
      <c r="F524" s="68">
        <f>work!I524+work!J524</f>
        <v>325495</v>
      </c>
      <c r="H524" s="61">
        <f>work!L524</f>
        <v>20110607</v>
      </c>
      <c r="I524" s="68"/>
      <c r="J524" s="5"/>
    </row>
    <row r="525" spans="1:10" ht="15">
      <c r="A525" s="70">
        <v>495</v>
      </c>
      <c r="B525" s="18" t="s">
        <v>40</v>
      </c>
      <c r="C525" s="17" t="s">
        <v>2234</v>
      </c>
      <c r="D525" s="17" t="s">
        <v>41</v>
      </c>
      <c r="E525" s="68">
        <f>work!G525+work!H525</f>
        <v>14800</v>
      </c>
      <c r="F525" s="68">
        <f>work!I525+work!J525</f>
        <v>6773</v>
      </c>
      <c r="H525" s="61">
        <f>work!L525</f>
        <v>20110509</v>
      </c>
      <c r="I525" s="68"/>
      <c r="J525" s="5"/>
    </row>
    <row r="526" spans="1:10" ht="15">
      <c r="A526" s="70">
        <v>496</v>
      </c>
      <c r="B526" s="18" t="s">
        <v>43</v>
      </c>
      <c r="C526" s="17" t="s">
        <v>2234</v>
      </c>
      <c r="D526" s="17" t="s">
        <v>44</v>
      </c>
      <c r="E526" s="68">
        <f>work!G526+work!H526</f>
        <v>142329</v>
      </c>
      <c r="F526" s="68">
        <f>work!I526+work!J526</f>
        <v>268904</v>
      </c>
      <c r="H526" s="61">
        <f>work!L526</f>
        <v>20110509</v>
      </c>
      <c r="I526" s="68"/>
      <c r="J526" s="5"/>
    </row>
    <row r="527" spans="1:10" ht="15">
      <c r="A527" s="70">
        <v>497</v>
      </c>
      <c r="B527" s="18" t="s">
        <v>46</v>
      </c>
      <c r="C527" s="17" t="s">
        <v>2234</v>
      </c>
      <c r="D527" s="17" t="s">
        <v>2219</v>
      </c>
      <c r="E527" s="68">
        <f>work!G527+work!H527</f>
        <v>95501</v>
      </c>
      <c r="F527" s="68">
        <f>work!I527+work!J527</f>
        <v>51000</v>
      </c>
      <c r="H527" s="61">
        <f>work!L527</f>
        <v>20110607</v>
      </c>
      <c r="I527" s="68"/>
      <c r="J527" s="5"/>
    </row>
    <row r="528" spans="1:10" ht="15">
      <c r="A528" s="70">
        <v>498</v>
      </c>
      <c r="B528" s="18" t="s">
        <v>48</v>
      </c>
      <c r="C528" s="17" t="s">
        <v>2234</v>
      </c>
      <c r="D528" s="17" t="s">
        <v>49</v>
      </c>
      <c r="E528" s="68">
        <f>work!G528+work!H528</f>
        <v>2340644</v>
      </c>
      <c r="F528" s="68">
        <f>work!I528+work!J528</f>
        <v>1018436</v>
      </c>
      <c r="H528" s="61">
        <f>work!L528</f>
        <v>20110509</v>
      </c>
      <c r="I528" s="68"/>
      <c r="J528" s="5"/>
    </row>
    <row r="529" spans="1:10" ht="15">
      <c r="A529" s="70">
        <v>499</v>
      </c>
      <c r="B529" s="18" t="s">
        <v>51</v>
      </c>
      <c r="C529" s="17" t="s">
        <v>2234</v>
      </c>
      <c r="D529" s="17" t="s">
        <v>52</v>
      </c>
      <c r="E529" s="68">
        <f>work!G529+work!H529</f>
        <v>51372</v>
      </c>
      <c r="F529" s="68">
        <f>work!I529+work!J529</f>
        <v>0</v>
      </c>
      <c r="H529" s="61">
        <f>work!L529</f>
        <v>20110407</v>
      </c>
      <c r="I529" s="68"/>
      <c r="J529" s="5"/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1000</v>
      </c>
      <c r="F530" s="68">
        <f>work!I530+work!J530</f>
        <v>0</v>
      </c>
      <c r="H530" s="61">
        <f>work!L530</f>
        <v>20110607</v>
      </c>
      <c r="I530" s="68"/>
      <c r="J530" s="5"/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155093</v>
      </c>
      <c r="F531" s="68">
        <f>work!I531+work!J531</f>
        <v>2195</v>
      </c>
      <c r="H531" s="61">
        <f>work!L531</f>
        <v>20110607</v>
      </c>
      <c r="I531" s="68"/>
      <c r="J531" s="5"/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5838</v>
      </c>
      <c r="F532" s="68">
        <f>work!I532+work!J532</f>
        <v>30000</v>
      </c>
      <c r="H532" s="61">
        <f>work!L532</f>
        <v>20110509</v>
      </c>
      <c r="I532" s="68"/>
      <c r="J532" s="5"/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277314</v>
      </c>
      <c r="F533" s="68">
        <f>work!I533+work!J533</f>
        <v>15530</v>
      </c>
      <c r="H533" s="61">
        <f>work!L533</f>
        <v>20110509</v>
      </c>
      <c r="I533" s="68"/>
      <c r="J533" s="5"/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684719</v>
      </c>
      <c r="F534" s="68">
        <f>work!I534+work!J534</f>
        <v>0</v>
      </c>
      <c r="H534" s="61">
        <f>work!L534</f>
        <v>20110607</v>
      </c>
      <c r="I534" s="68"/>
      <c r="J534" s="5"/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157177</v>
      </c>
      <c r="F535" s="68">
        <f>work!I535+work!J535</f>
        <v>32451</v>
      </c>
      <c r="H535" s="61">
        <f>work!L535</f>
        <v>20110607</v>
      </c>
      <c r="I535" s="68"/>
      <c r="J535" s="5"/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104293</v>
      </c>
      <c r="F536" s="68">
        <f>work!I536+work!J536</f>
        <v>115000</v>
      </c>
      <c r="H536" s="61">
        <f>work!L536</f>
        <v>20110509</v>
      </c>
      <c r="I536" s="68"/>
      <c r="J536" s="5"/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103115</v>
      </c>
      <c r="F537" s="68">
        <f>work!I537+work!J537</f>
        <v>30575</v>
      </c>
      <c r="H537" s="61">
        <f>work!L537</f>
        <v>20110509</v>
      </c>
      <c r="I537" s="68"/>
      <c r="J537" s="5"/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18121</v>
      </c>
      <c r="F538" s="68">
        <f>work!I538+work!J538</f>
        <v>414423</v>
      </c>
      <c r="H538" s="61">
        <f>work!L538</f>
        <v>20110607</v>
      </c>
      <c r="I538" s="68"/>
      <c r="J538" s="5"/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153893</v>
      </c>
      <c r="F539" s="68">
        <f>work!I539+work!J539</f>
        <v>132500</v>
      </c>
      <c r="H539" s="61">
        <f>work!L539</f>
        <v>20110509</v>
      </c>
      <c r="I539" s="68"/>
      <c r="J539" s="5"/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231370</v>
      </c>
      <c r="F540" s="68">
        <f>work!I540+work!J540</f>
        <v>103701</v>
      </c>
      <c r="H540" s="61">
        <f>work!L540</f>
        <v>20110607</v>
      </c>
      <c r="I540" s="68"/>
      <c r="J540" s="5"/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212956</v>
      </c>
      <c r="F541" s="68">
        <f>work!I541+work!J541</f>
        <v>23861</v>
      </c>
      <c r="H541" s="61">
        <f>work!L541</f>
        <v>20110607</v>
      </c>
      <c r="I541" s="68"/>
      <c r="J541" s="5"/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22465</v>
      </c>
      <c r="F542" s="68">
        <f>work!I542+work!J542</f>
        <v>55000</v>
      </c>
      <c r="H542" s="61">
        <f>work!L542</f>
        <v>20110509</v>
      </c>
      <c r="I542" s="68"/>
      <c r="J542" s="5"/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36925</v>
      </c>
      <c r="F543" s="68">
        <f>work!I543+work!J543</f>
        <v>10400</v>
      </c>
      <c r="H543" s="61">
        <f>work!L543</f>
        <v>20110509</v>
      </c>
      <c r="I543" s="68"/>
      <c r="J543" s="5"/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163523</v>
      </c>
      <c r="F544" s="68">
        <f>work!I544+work!J544</f>
        <v>428800</v>
      </c>
      <c r="H544" s="61">
        <f>work!L544</f>
        <v>20110607</v>
      </c>
      <c r="I544" s="68"/>
      <c r="J544" s="5"/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55925</v>
      </c>
      <c r="F545" s="68">
        <f>work!I545+work!J545</f>
        <v>34400</v>
      </c>
      <c r="H545" s="61">
        <f>work!L545</f>
        <v>20110509</v>
      </c>
      <c r="I545" s="68"/>
      <c r="J545" s="5"/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100550</v>
      </c>
      <c r="F546" s="68">
        <f>work!I546+work!J546</f>
        <v>0</v>
      </c>
      <c r="H546" s="61">
        <f>work!L546</f>
        <v>20110509</v>
      </c>
      <c r="I546" s="68"/>
      <c r="J546" s="5"/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648958</v>
      </c>
      <c r="F547" s="68">
        <f>work!I547+work!J547</f>
        <v>781683</v>
      </c>
      <c r="H547" s="61">
        <f>work!L547</f>
        <v>20110607</v>
      </c>
      <c r="I547" s="68"/>
      <c r="J547" s="5"/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51570</v>
      </c>
      <c r="F548" s="68">
        <f>work!I548+work!J548</f>
        <v>6000</v>
      </c>
      <c r="H548" s="61">
        <f>work!L548</f>
        <v>20110607</v>
      </c>
      <c r="I548" s="68"/>
      <c r="J548" s="5"/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126410</v>
      </c>
      <c r="F549" s="68">
        <f>work!I549+work!J549</f>
        <v>0</v>
      </c>
      <c r="H549" s="61">
        <f>work!L549</f>
        <v>20110509</v>
      </c>
      <c r="I549" s="68"/>
      <c r="J549" s="5"/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12600</v>
      </c>
      <c r="F550" s="68">
        <f>work!I550+work!J550</f>
        <v>171375</v>
      </c>
      <c r="H550" s="61">
        <f>work!L550</f>
        <v>20110607</v>
      </c>
      <c r="I550" s="68"/>
      <c r="J550" s="5"/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588842</v>
      </c>
      <c r="F551" s="68">
        <f>work!I551+work!J551</f>
        <v>35155</v>
      </c>
      <c r="H551" s="61">
        <f>work!L551</f>
        <v>20110607</v>
      </c>
      <c r="I551" s="68"/>
      <c r="J551" s="5"/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H552" s="61">
        <f>work!L552</f>
        <v>20110509</v>
      </c>
      <c r="I552" s="68"/>
      <c r="J552" s="5"/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245406</v>
      </c>
      <c r="F553" s="68">
        <f>work!I553+work!J553</f>
        <v>874082</v>
      </c>
      <c r="H553" s="61">
        <f>work!L553</f>
        <v>20110509</v>
      </c>
      <c r="I553" s="68"/>
      <c r="J553" s="5"/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750728</v>
      </c>
      <c r="F554" s="68">
        <f>work!I554+work!J554</f>
        <v>1857209</v>
      </c>
      <c r="H554" s="61">
        <f>work!L554</f>
        <v>20110509</v>
      </c>
      <c r="I554" s="68"/>
      <c r="J554" s="5"/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583122</v>
      </c>
      <c r="F555" s="68">
        <f>work!I555+work!J555</f>
        <v>216425</v>
      </c>
      <c r="H555" s="61">
        <f>work!L555</f>
        <v>20110509</v>
      </c>
      <c r="I555" s="68"/>
      <c r="J555" s="5"/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1614399</v>
      </c>
      <c r="F556" s="68">
        <f>work!I556+work!J556</f>
        <v>274457</v>
      </c>
      <c r="H556" s="61">
        <f>work!L556</f>
        <v>20110509</v>
      </c>
      <c r="I556" s="68"/>
      <c r="J556" s="5"/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1510103</v>
      </c>
      <c r="F557" s="68">
        <f>work!I557+work!J557</f>
        <v>6325171</v>
      </c>
      <c r="H557" s="61">
        <f>work!L557</f>
        <v>20110607</v>
      </c>
      <c r="I557" s="68"/>
      <c r="J557" s="5"/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263257</v>
      </c>
      <c r="F558" s="68">
        <f>work!I558+work!J558</f>
        <v>0</v>
      </c>
      <c r="H558" s="61">
        <f>work!L558</f>
        <v>20110509</v>
      </c>
      <c r="I558" s="68"/>
      <c r="J558" s="5"/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55996</v>
      </c>
      <c r="F559" s="68">
        <f>work!I559+work!J559</f>
        <v>7294</v>
      </c>
      <c r="H559" s="61">
        <f>work!L559</f>
        <v>20110509</v>
      </c>
      <c r="I559" s="68"/>
      <c r="J559" s="5"/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197881</v>
      </c>
      <c r="F560" s="68">
        <f>work!I560+work!J560</f>
        <v>80360</v>
      </c>
      <c r="H560" s="61">
        <f>work!L560</f>
        <v>20110509</v>
      </c>
      <c r="I560" s="68"/>
      <c r="J560" s="5"/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156508</v>
      </c>
      <c r="F561" s="68">
        <f>work!I561+work!J561</f>
        <v>9473488</v>
      </c>
      <c r="H561" s="61">
        <f>work!L561</f>
        <v>20110509</v>
      </c>
      <c r="I561" s="68"/>
      <c r="J561" s="5"/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608879</v>
      </c>
      <c r="F562" s="68">
        <f>work!I562+work!J562</f>
        <v>391340</v>
      </c>
      <c r="H562" s="61">
        <f>work!L562</f>
        <v>20110509</v>
      </c>
      <c r="I562" s="68"/>
      <c r="J562" s="5"/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453485</v>
      </c>
      <c r="F563" s="68">
        <f>work!I563+work!J563</f>
        <v>332799</v>
      </c>
      <c r="H563" s="61">
        <f>work!L563</f>
        <v>20110509</v>
      </c>
      <c r="I563" s="68"/>
      <c r="J563" s="5"/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453752</v>
      </c>
      <c r="F564" s="68">
        <f>work!I564+work!J564</f>
        <v>458528</v>
      </c>
      <c r="H564" s="61">
        <f>work!L564</f>
        <v>20110509</v>
      </c>
      <c r="I564" s="68"/>
      <c r="J564" s="5"/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627041</v>
      </c>
      <c r="F565" s="68">
        <f>work!I565+work!J565</f>
        <v>3420</v>
      </c>
      <c r="H565" s="61">
        <f>work!L565</f>
        <v>20110509</v>
      </c>
      <c r="I565" s="68"/>
      <c r="J565" s="5"/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1135357</v>
      </c>
      <c r="F566" s="68">
        <f>work!I566+work!J566</f>
        <v>210995</v>
      </c>
      <c r="H566" s="61">
        <f>work!L566</f>
        <v>20110509</v>
      </c>
      <c r="I566" s="68"/>
      <c r="J566" s="5"/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330740</v>
      </c>
      <c r="F567" s="68">
        <f>work!I567+work!J567</f>
        <v>134595</v>
      </c>
      <c r="H567" s="61">
        <f>work!L567</f>
        <v>20110509</v>
      </c>
      <c r="I567" s="68"/>
      <c r="J567" s="5"/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247956</v>
      </c>
      <c r="F568" s="68">
        <f>work!I568+work!J568</f>
        <v>58655</v>
      </c>
      <c r="H568" s="61">
        <f>work!L568</f>
        <v>20110509</v>
      </c>
      <c r="I568" s="68"/>
      <c r="J568" s="5"/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1759689</v>
      </c>
      <c r="F569" s="68">
        <f>work!I569+work!J569</f>
        <v>8000</v>
      </c>
      <c r="H569" s="61">
        <f>work!L569</f>
        <v>20110607</v>
      </c>
      <c r="I569" s="68"/>
      <c r="J569" s="5"/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49457</v>
      </c>
      <c r="F570" s="68">
        <f>work!I570+work!J570</f>
        <v>5000</v>
      </c>
      <c r="H570" s="61">
        <f>work!L570</f>
        <v>20110407</v>
      </c>
      <c r="I570" s="68"/>
      <c r="J570" s="5"/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3562123</v>
      </c>
      <c r="F571" s="68">
        <f>work!I571+work!J571</f>
        <v>1487690</v>
      </c>
      <c r="H571" s="61">
        <f>work!L571</f>
        <v>20110509</v>
      </c>
      <c r="I571" s="68"/>
      <c r="J571" s="5"/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728955</v>
      </c>
      <c r="F572" s="68">
        <f>work!I572+work!J572</f>
        <v>1935456</v>
      </c>
      <c r="H572" s="61">
        <f>work!L572</f>
        <v>20110509</v>
      </c>
      <c r="I572" s="68"/>
      <c r="J572" s="5"/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2603944</v>
      </c>
      <c r="F573" s="68">
        <f>work!I573+work!J573</f>
        <v>864814</v>
      </c>
      <c r="H573" s="61">
        <f>work!L573</f>
        <v>20110607</v>
      </c>
      <c r="I573" s="68"/>
      <c r="J573" s="5"/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2330</v>
      </c>
      <c r="F574" s="68">
        <f>work!I574+work!J574</f>
        <v>0</v>
      </c>
      <c r="H574" s="61">
        <f>work!L574</f>
        <v>20110607</v>
      </c>
      <c r="I574" s="68"/>
      <c r="J574" s="5"/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137800</v>
      </c>
      <c r="F575" s="68">
        <f>work!I575+work!J575</f>
        <v>81800</v>
      </c>
      <c r="H575" s="61">
        <f>work!L575</f>
        <v>20110607</v>
      </c>
      <c r="I575" s="68"/>
      <c r="J575" s="5"/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109335</v>
      </c>
      <c r="F576" s="68">
        <f>work!I576+work!J576</f>
        <v>0</v>
      </c>
      <c r="H576" s="61">
        <f>work!L576</f>
        <v>20110607</v>
      </c>
      <c r="I576" s="68"/>
      <c r="J576" s="5"/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57550</v>
      </c>
      <c r="F577" s="68">
        <f>work!I577+work!J577</f>
        <v>9900</v>
      </c>
      <c r="H577" s="61">
        <f>work!L577</f>
        <v>20110509</v>
      </c>
      <c r="I577" s="68"/>
      <c r="J577" s="5"/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77796</v>
      </c>
      <c r="F578" s="68">
        <f>work!I578+work!J578</f>
        <v>23110</v>
      </c>
      <c r="H578" s="61">
        <f>work!L578</f>
        <v>20110509</v>
      </c>
      <c r="I578" s="68"/>
      <c r="J578" s="5"/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50628</v>
      </c>
      <c r="F579" s="68">
        <f>work!I579+work!J579</f>
        <v>6800</v>
      </c>
      <c r="H579" s="61">
        <f>work!L579</f>
        <v>20110509</v>
      </c>
      <c r="I579" s="68"/>
      <c r="J579" s="5"/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8735</v>
      </c>
      <c r="F580" s="68">
        <f>work!I580+work!J580</f>
        <v>73000</v>
      </c>
      <c r="H580" s="61">
        <f>work!L580</f>
        <v>20110509</v>
      </c>
      <c r="I580" s="68"/>
      <c r="J580" s="5"/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87300</v>
      </c>
      <c r="F581" s="68">
        <f>work!I581+work!J581</f>
        <v>55167</v>
      </c>
      <c r="H581" s="61">
        <f>work!L581</f>
        <v>20110509</v>
      </c>
      <c r="I581" s="68"/>
      <c r="J581" s="5"/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51889</v>
      </c>
      <c r="F582" s="68">
        <f>work!I582+work!J582</f>
        <v>199130</v>
      </c>
      <c r="H582" s="61">
        <f>work!L582</f>
        <v>20110509</v>
      </c>
      <c r="I582" s="68"/>
      <c r="J582" s="5"/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22975</v>
      </c>
      <c r="F583" s="68">
        <f>work!I583+work!J583</f>
        <v>0</v>
      </c>
      <c r="H583" s="61">
        <f>work!L583</f>
        <v>20110509</v>
      </c>
      <c r="I583" s="68"/>
      <c r="J583" s="5"/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15621</v>
      </c>
      <c r="F584" s="68">
        <f>work!I584+work!J584</f>
        <v>438148</v>
      </c>
      <c r="H584" s="61">
        <f>work!L584</f>
        <v>20110509</v>
      </c>
      <c r="I584" s="68"/>
      <c r="J584" s="5"/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54950</v>
      </c>
      <c r="F585" s="68">
        <f>work!I585+work!J585</f>
        <v>169000</v>
      </c>
      <c r="H585" s="61">
        <f>work!L585</f>
        <v>20110509</v>
      </c>
      <c r="I585" s="68"/>
      <c r="J585" s="5"/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57223</v>
      </c>
      <c r="F586" s="68">
        <f>work!I586+work!J586</f>
        <v>4545</v>
      </c>
      <c r="H586" s="61">
        <f>work!L586</f>
        <v>20110509</v>
      </c>
      <c r="I586" s="68"/>
      <c r="J586" s="5"/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53780</v>
      </c>
      <c r="F587" s="68">
        <f>work!I587+work!J587</f>
        <v>36600</v>
      </c>
      <c r="H587" s="61">
        <f>work!L587</f>
        <v>20110607</v>
      </c>
      <c r="I587" s="68"/>
      <c r="J587" s="5"/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29093</v>
      </c>
      <c r="F588" s="68">
        <f>work!I588+work!J588</f>
        <v>5850</v>
      </c>
      <c r="H588" s="61">
        <f>work!L588</f>
        <v>20110509</v>
      </c>
      <c r="I588" s="68"/>
      <c r="J588" s="5"/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0</v>
      </c>
      <c r="F589" s="68">
        <f>work!I589+work!J589</f>
        <v>13800</v>
      </c>
      <c r="H589" s="61">
        <f>work!L589</f>
        <v>20110407</v>
      </c>
      <c r="I589" s="68"/>
      <c r="J589" s="5"/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175150</v>
      </c>
      <c r="F590" s="68">
        <f>work!I590+work!J590</f>
        <v>80900</v>
      </c>
      <c r="H590" s="61">
        <f>work!L590</f>
        <v>20110509</v>
      </c>
      <c r="I590" s="68"/>
      <c r="J590" s="5"/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146303</v>
      </c>
      <c r="F591" s="68">
        <f>work!I591+work!J591</f>
        <v>10600</v>
      </c>
      <c r="H591" s="61">
        <f>work!L591</f>
        <v>20110509</v>
      </c>
      <c r="I591" s="68"/>
      <c r="J591" s="5"/>
    </row>
    <row r="592" spans="1:10" ht="15">
      <c r="A592" s="70">
        <v>562</v>
      </c>
      <c r="B592" s="71">
        <v>2118</v>
      </c>
      <c r="C592" s="17"/>
      <c r="D592" s="17" t="s">
        <v>126</v>
      </c>
      <c r="E592" s="68">
        <f>work!G592+work!H592</f>
        <v>0</v>
      </c>
      <c r="F592" s="68">
        <f>work!I592+work!J592</f>
        <v>0</v>
      </c>
      <c r="H592" s="61" t="str">
        <f>work!L592</f>
        <v>see Hardwick Twp</v>
      </c>
      <c r="I592" s="68"/>
      <c r="J592" s="5"/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1520387</v>
      </c>
      <c r="F593" s="68">
        <f>work!I593+work!J593</f>
        <v>155301</v>
      </c>
      <c r="H593" s="61">
        <f>work!L593</f>
        <v>20110509</v>
      </c>
      <c r="I593" s="68"/>
      <c r="J593" s="5"/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14475</v>
      </c>
      <c r="F594" s="68">
        <f>work!I594+work!J594</f>
        <v>800</v>
      </c>
      <c r="H594" s="61">
        <f>work!L594</f>
        <v>20110509</v>
      </c>
      <c r="I594" s="68"/>
      <c r="J594" s="5"/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36500</v>
      </c>
      <c r="F595" s="68">
        <f>work!I595+work!J595</f>
        <v>164760</v>
      </c>
      <c r="H595" s="61">
        <f>work!L595</f>
        <v>20110509</v>
      </c>
      <c r="I595" s="68"/>
      <c r="J595" s="5"/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214502</v>
      </c>
      <c r="F596" s="68">
        <f>work!I596+work!J596</f>
        <v>416539</v>
      </c>
      <c r="H596" s="61">
        <f>work!L596</f>
        <v>20110607</v>
      </c>
      <c r="I596" s="68"/>
      <c r="J596" s="5"/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53591</v>
      </c>
      <c r="F597" s="68">
        <f>work!I597+work!J597</f>
        <v>52250</v>
      </c>
      <c r="H597" s="61">
        <f>work!L597</f>
        <v>20110509</v>
      </c>
      <c r="I597" s="68"/>
      <c r="J597" s="5"/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102190686</v>
      </c>
      <c r="H598" s="61">
        <f>work!L598</f>
        <v>20110509</v>
      </c>
      <c r="I598" s="68"/>
      <c r="J598" s="5"/>
    </row>
    <row r="599" spans="5:8" ht="15">
      <c r="E599" s="68"/>
      <c r="F599" s="68"/>
      <c r="H599" s="80"/>
    </row>
    <row r="601" ht="15">
      <c r="E601" s="68">
        <f>E599+F599</f>
        <v>0</v>
      </c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January-April 2011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6/7/11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2261</v>
      </c>
      <c r="E6" s="24" t="s">
        <v>12</v>
      </c>
    </row>
    <row r="7" spans="1:7" ht="15.75" thickTop="1">
      <c r="A7" s="18" t="str">
        <f>top_20_ytd!A7</f>
        <v>Newark City</v>
      </c>
      <c r="B7" s="18" t="str">
        <f>top_20_ytd!B7</f>
        <v>Essex</v>
      </c>
      <c r="C7" s="45">
        <f>D7+E7</f>
        <v>95345432</v>
      </c>
      <c r="D7" s="45">
        <f>SUM(top_20_ytd!D7+top_20_ytd!E7)</f>
        <v>20227424</v>
      </c>
      <c r="E7" s="45">
        <f>SUM(top_20_ytd!F7+top_20_ytd!G7)</f>
        <v>75118008</v>
      </c>
      <c r="G7" s="47"/>
    </row>
    <row r="8" spans="1:7" ht="15">
      <c r="A8" s="18" t="str">
        <f>top_20_ytd!A8</f>
        <v>Clifton City</v>
      </c>
      <c r="B8" s="18" t="str">
        <f>top_20_ytd!B8</f>
        <v>Passaic</v>
      </c>
      <c r="C8" s="47">
        <f aca="true" t="shared" si="0" ref="C8:C26">D8+E8</f>
        <v>91335502</v>
      </c>
      <c r="D8" s="47">
        <f>SUM(top_20_ytd!D8+top_20_ytd!E8)</f>
        <v>6275821</v>
      </c>
      <c r="E8" s="47">
        <f>SUM(top_20_ytd!F8+top_20_ytd!G8)</f>
        <v>85059681</v>
      </c>
      <c r="G8" s="47"/>
    </row>
    <row r="9" spans="1:7" ht="15">
      <c r="A9" s="18" t="str">
        <f>top_20_ytd!A9</f>
        <v>Hoboken City</v>
      </c>
      <c r="B9" s="18" t="str">
        <f>top_20_ytd!B9</f>
        <v>Hudson</v>
      </c>
      <c r="C9" s="47">
        <f t="shared" si="0"/>
        <v>90862771</v>
      </c>
      <c r="D9" s="47">
        <f>SUM(top_20_ytd!D9+top_20_ytd!E9)</f>
        <v>86004552</v>
      </c>
      <c r="E9" s="47">
        <f>SUM(top_20_ytd!F9+top_20_ytd!G9)</f>
        <v>4858219</v>
      </c>
      <c r="G9" s="47"/>
    </row>
    <row r="10" spans="1:7" ht="15">
      <c r="A10" s="18" t="str">
        <f>top_20_ytd!A10</f>
        <v>Wood-Ridge Borough</v>
      </c>
      <c r="B10" s="18" t="str">
        <f>top_20_ytd!B10</f>
        <v>Bergen</v>
      </c>
      <c r="C10" s="47">
        <f t="shared" si="0"/>
        <v>85485288</v>
      </c>
      <c r="D10" s="47">
        <f>SUM(top_20_ytd!D10+top_20_ytd!E10)</f>
        <v>759087</v>
      </c>
      <c r="E10" s="47">
        <f>SUM(top_20_ytd!F10+top_20_ytd!G10)</f>
        <v>84726201</v>
      </c>
      <c r="G10" s="47"/>
    </row>
    <row r="11" spans="1:7" ht="15">
      <c r="A11" s="18" t="str">
        <f>top_20_ytd!A11</f>
        <v>Toms River Township</v>
      </c>
      <c r="B11" s="18" t="str">
        <f>top_20_ytd!B11</f>
        <v>Ocean</v>
      </c>
      <c r="C11" s="47">
        <f t="shared" si="0"/>
        <v>85169434</v>
      </c>
      <c r="D11" s="47">
        <f>SUM(top_20_ytd!D11+top_20_ytd!E11)</f>
        <v>14136155</v>
      </c>
      <c r="E11" s="47">
        <f>SUM(top_20_ytd!F11+top_20_ytd!G11)</f>
        <v>71033279</v>
      </c>
      <c r="G11" s="47"/>
    </row>
    <row r="12" spans="1:7" ht="15">
      <c r="A12" s="18" t="str">
        <f>top_20_ytd!A12</f>
        <v>Cliffside Park Borough</v>
      </c>
      <c r="B12" s="18" t="str">
        <f>top_20_ytd!B12</f>
        <v>Bergen</v>
      </c>
      <c r="C12" s="47">
        <f t="shared" si="0"/>
        <v>83368752</v>
      </c>
      <c r="D12" s="47">
        <f>SUM(top_20_ytd!D12+top_20_ytd!E12)</f>
        <v>2711127</v>
      </c>
      <c r="E12" s="47">
        <f>SUM(top_20_ytd!F12+top_20_ytd!G12)</f>
        <v>80657625</v>
      </c>
      <c r="G12" s="47"/>
    </row>
    <row r="13" spans="1:7" ht="15">
      <c r="A13" s="18" t="str">
        <f>top_20_ytd!A13</f>
        <v>Atlantic City</v>
      </c>
      <c r="B13" s="18" t="str">
        <f>top_20_ytd!B13</f>
        <v>Atlantic</v>
      </c>
      <c r="C13" s="47">
        <f t="shared" si="0"/>
        <v>59137139</v>
      </c>
      <c r="D13" s="47">
        <f>SUM(top_20_ytd!D13+top_20_ytd!E13)</f>
        <v>1597177</v>
      </c>
      <c r="E13" s="47">
        <f>SUM(top_20_ytd!F13+top_20_ytd!G13)</f>
        <v>57539962</v>
      </c>
      <c r="G13" s="47"/>
    </row>
    <row r="14" spans="1:7" ht="15">
      <c r="A14" s="18" t="str">
        <f>top_20_ytd!A14</f>
        <v>Princeton Borough</v>
      </c>
      <c r="B14" s="18" t="str">
        <f>top_20_ytd!B14</f>
        <v>Mercer</v>
      </c>
      <c r="C14" s="47">
        <f t="shared" si="0"/>
        <v>58896519</v>
      </c>
      <c r="D14" s="47">
        <f>SUM(top_20_ytd!D14+top_20_ytd!E14)</f>
        <v>4913876</v>
      </c>
      <c r="E14" s="47">
        <f>SUM(top_20_ytd!F14+top_20_ytd!G14)</f>
        <v>53982643</v>
      </c>
      <c r="G14" s="47"/>
    </row>
    <row r="15" spans="1:7" ht="15">
      <c r="A15" s="18" t="str">
        <f>top_20_ytd!A15</f>
        <v>Plainsboro Township</v>
      </c>
      <c r="B15" s="18" t="str">
        <f>top_20_ytd!B15</f>
        <v>Middlesex</v>
      </c>
      <c r="C15" s="47">
        <f t="shared" si="0"/>
        <v>56414136</v>
      </c>
      <c r="D15" s="47">
        <f>SUM(top_20_ytd!D15+top_20_ytd!E15)</f>
        <v>3080059</v>
      </c>
      <c r="E15" s="47">
        <f>SUM(top_20_ytd!F15+top_20_ytd!G15)</f>
        <v>53334077</v>
      </c>
      <c r="G15" s="47"/>
    </row>
    <row r="16" spans="1:7" ht="15">
      <c r="A16" s="18" t="str">
        <f>top_20_ytd!A16</f>
        <v>Trenton City</v>
      </c>
      <c r="B16" s="18" t="str">
        <f>top_20_ytd!B16</f>
        <v>Mercer</v>
      </c>
      <c r="C16" s="47">
        <f t="shared" si="0"/>
        <v>53125099</v>
      </c>
      <c r="D16" s="47">
        <f>SUM(top_20_ytd!D16+top_20_ytd!E16)</f>
        <v>4839833</v>
      </c>
      <c r="E16" s="47">
        <f>SUM(top_20_ytd!F16+top_20_ytd!G16)</f>
        <v>48285266</v>
      </c>
      <c r="G16" s="47"/>
    </row>
    <row r="17" spans="1:7" ht="15">
      <c r="A17" s="18" t="str">
        <f>top_20_ytd!A17</f>
        <v>Livingston Township</v>
      </c>
      <c r="B17" s="18" t="str">
        <f>top_20_ytd!B17</f>
        <v>Essex</v>
      </c>
      <c r="C17" s="47">
        <f t="shared" si="0"/>
        <v>46432343</v>
      </c>
      <c r="D17" s="47">
        <f>SUM(top_20_ytd!D17+top_20_ytd!E17)</f>
        <v>12193994</v>
      </c>
      <c r="E17" s="47">
        <f>SUM(top_20_ytd!F17+top_20_ytd!G17)</f>
        <v>34238349</v>
      </c>
      <c r="G17" s="47"/>
    </row>
    <row r="18" spans="1:7" ht="15">
      <c r="A18" s="18" t="str">
        <f>top_20_ytd!A18</f>
        <v>Jersey City</v>
      </c>
      <c r="B18" s="18" t="str">
        <f>top_20_ytd!B18</f>
        <v>Hudson</v>
      </c>
      <c r="C18" s="47">
        <f t="shared" si="0"/>
        <v>44811965</v>
      </c>
      <c r="D18" s="47">
        <f>SUM(top_20_ytd!D18+top_20_ytd!E18)</f>
        <v>23426364</v>
      </c>
      <c r="E18" s="47">
        <f>SUM(top_20_ytd!F18+top_20_ytd!G18)</f>
        <v>21385601</v>
      </c>
      <c r="G18" s="47"/>
    </row>
    <row r="19" spans="1:7" ht="15">
      <c r="A19" s="18" t="str">
        <f>top_20_ytd!A19</f>
        <v>South Brunswick Township</v>
      </c>
      <c r="B19" s="18" t="str">
        <f>top_20_ytd!B19</f>
        <v>Middlesex</v>
      </c>
      <c r="C19" s="47">
        <f t="shared" si="0"/>
        <v>43438506</v>
      </c>
      <c r="D19" s="47">
        <f>SUM(top_20_ytd!D19+top_20_ytd!E19)</f>
        <v>7755438</v>
      </c>
      <c r="E19" s="47">
        <f>SUM(top_20_ytd!F19+top_20_ytd!G19)</f>
        <v>35683068</v>
      </c>
      <c r="G19" s="47"/>
    </row>
    <row r="20" spans="1:7" ht="15">
      <c r="A20" s="18" t="str">
        <f>top_20_ytd!A20</f>
        <v>Secaucus Town</v>
      </c>
      <c r="B20" s="18" t="str">
        <f>top_20_ytd!B20</f>
        <v>Hudson</v>
      </c>
      <c r="C20" s="47">
        <f t="shared" si="0"/>
        <v>38496655</v>
      </c>
      <c r="D20" s="47">
        <f>SUM(top_20_ytd!D20+top_20_ytd!E20)</f>
        <v>17837843</v>
      </c>
      <c r="E20" s="47">
        <f>SUM(top_20_ytd!F20+top_20_ytd!G20)</f>
        <v>20658812</v>
      </c>
      <c r="G20" s="47"/>
    </row>
    <row r="21" spans="1:7" ht="15">
      <c r="A21" s="18" t="str">
        <f>top_20_ytd!A21</f>
        <v>West Windsor Township</v>
      </c>
      <c r="B21" s="18" t="str">
        <f>top_20_ytd!B21</f>
        <v>Mercer</v>
      </c>
      <c r="C21" s="47">
        <f t="shared" si="0"/>
        <v>37367120</v>
      </c>
      <c r="D21" s="47">
        <f>SUM(top_20_ytd!D21+top_20_ytd!E21)</f>
        <v>15543469</v>
      </c>
      <c r="E21" s="47">
        <f>SUM(top_20_ytd!F21+top_20_ytd!G21)</f>
        <v>21823651</v>
      </c>
      <c r="G21" s="47"/>
    </row>
    <row r="22" spans="1:7" ht="15">
      <c r="A22" s="18" t="str">
        <f>top_20_ytd!A22</f>
        <v>Florham Park Borough</v>
      </c>
      <c r="B22" s="18" t="str">
        <f>top_20_ytd!B22</f>
        <v>Morris</v>
      </c>
      <c r="C22" s="47">
        <f t="shared" si="0"/>
        <v>33191908</v>
      </c>
      <c r="D22" s="47">
        <f>SUM(top_20_ytd!D22+top_20_ytd!E22)</f>
        <v>8345172</v>
      </c>
      <c r="E22" s="47">
        <f>SUM(top_20_ytd!F22+top_20_ytd!G22)</f>
        <v>24846736</v>
      </c>
      <c r="G22" s="47"/>
    </row>
    <row r="23" spans="1:7" ht="15">
      <c r="A23" s="18" t="str">
        <f>top_20_ytd!A23</f>
        <v>City of Orange Township</v>
      </c>
      <c r="B23" s="18" t="str">
        <f>top_20_ytd!B23</f>
        <v>Essex</v>
      </c>
      <c r="C23" s="47">
        <f t="shared" si="0"/>
        <v>32198783</v>
      </c>
      <c r="D23" s="47">
        <f>SUM(top_20_ytd!D23+top_20_ytd!E23)</f>
        <v>31685238</v>
      </c>
      <c r="E23" s="47">
        <f>SUM(top_20_ytd!F23+top_20_ytd!G23)</f>
        <v>513545</v>
      </c>
      <c r="G23" s="47"/>
    </row>
    <row r="24" spans="1:7" ht="15">
      <c r="A24" s="18" t="str">
        <f>top_20_ytd!A24</f>
        <v>Bridgewater Township</v>
      </c>
      <c r="B24" s="18" t="str">
        <f>top_20_ytd!B24</f>
        <v>Somerset</v>
      </c>
      <c r="C24" s="47">
        <f t="shared" si="0"/>
        <v>29761795</v>
      </c>
      <c r="D24" s="47">
        <f>SUM(top_20_ytd!D24+top_20_ytd!E24)</f>
        <v>6865108</v>
      </c>
      <c r="E24" s="47">
        <f>SUM(top_20_ytd!F24+top_20_ytd!G24)</f>
        <v>22896687</v>
      </c>
      <c r="G24" s="47"/>
    </row>
    <row r="25" spans="1:7" ht="15">
      <c r="A25" s="18" t="str">
        <f>top_20_ytd!A25</f>
        <v>Woodbridge Township</v>
      </c>
      <c r="B25" s="18" t="str">
        <f>top_20_ytd!B25</f>
        <v>Middlesex</v>
      </c>
      <c r="C25" s="47">
        <f t="shared" si="0"/>
        <v>28118770</v>
      </c>
      <c r="D25" s="47">
        <f>SUM(top_20_ytd!D25+top_20_ytd!E25)</f>
        <v>6958193</v>
      </c>
      <c r="E25" s="47">
        <f>SUM(top_20_ytd!F25+top_20_ytd!G25)</f>
        <v>21160577</v>
      </c>
      <c r="G25" s="47"/>
    </row>
    <row r="26" spans="1:7" ht="15">
      <c r="A26" s="18" t="str">
        <f>top_20_ytd!A26</f>
        <v>East Brunswick Township</v>
      </c>
      <c r="B26" s="18" t="str">
        <f>top_20_ytd!B26</f>
        <v>Middlesex</v>
      </c>
      <c r="C26" s="47">
        <f t="shared" si="0"/>
        <v>28042615</v>
      </c>
      <c r="D26" s="47">
        <f>SUM(top_20_ytd!D26+top_20_ytd!E26)</f>
        <v>4159598</v>
      </c>
      <c r="E26" s="47">
        <f>SUM(top_20_ytd!F26+top_20_ytd!G26)</f>
        <v>23883017</v>
      </c>
      <c r="G26" s="47"/>
    </row>
    <row r="27" spans="1:5" ht="15">
      <c r="A27" s="18" t="s">
        <v>16</v>
      </c>
      <c r="B27" s="17"/>
      <c r="C27" s="50">
        <f>SUM(C7:C26)</f>
        <v>1121000532</v>
      </c>
      <c r="D27" s="50">
        <f>SUM(D7:D26)</f>
        <v>279315528</v>
      </c>
      <c r="E27" s="50">
        <f>SUM(E7:E26)</f>
        <v>841685004</v>
      </c>
    </row>
    <row r="28" spans="1:5" ht="15">
      <c r="A28" s="18" t="s">
        <v>10</v>
      </c>
      <c r="C28" s="53">
        <f>D28+E28</f>
        <v>3444393038</v>
      </c>
      <c r="D28" s="28">
        <f>SUM(top_20_ytd!D28:E28)</f>
        <v>1351163726</v>
      </c>
      <c r="E28" s="28">
        <f>SUM(top_20_ytd!F28:G28)</f>
        <v>2093229312</v>
      </c>
    </row>
    <row r="29" spans="1:5" ht="15">
      <c r="A29" s="18" t="s">
        <v>17</v>
      </c>
      <c r="C29" s="43">
        <f>C27/C28</f>
        <v>0.3254566246164849</v>
      </c>
      <c r="D29" s="43">
        <f>D27/D28</f>
        <v>0.2067221925997738</v>
      </c>
      <c r="E29" s="43">
        <f>E27/E28</f>
        <v>0.40209880454798447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2155</v>
      </c>
      <c r="B45" s="17" t="s">
        <v>2134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2234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2068</v>
      </c>
      <c r="B50" s="17" t="s">
        <v>2034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1837</v>
      </c>
      <c r="B51" s="17" t="s">
        <v>1758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1684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2083</v>
      </c>
      <c r="B55" s="17" t="s">
        <v>2034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1986</v>
      </c>
      <c r="B56" s="17" t="s">
        <v>1917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2234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2252</v>
      </c>
      <c r="B59" s="17" t="s">
        <v>2234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2056</v>
      </c>
      <c r="B60" s="17" t="s">
        <v>2034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1745</v>
      </c>
      <c r="B62" s="17" t="s">
        <v>1684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2220</v>
      </c>
      <c r="B63" s="17" t="s">
        <v>1684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1699</v>
      </c>
      <c r="B64" s="17" t="s">
        <v>1684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2004</v>
      </c>
      <c r="B65" s="17" t="s">
        <v>1917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2077</v>
      </c>
      <c r="B67" s="17" t="s">
        <v>2034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2022</v>
      </c>
      <c r="B68" s="17" t="s">
        <v>1917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2234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1683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1806</v>
      </c>
      <c r="B77" s="17" t="s">
        <v>1758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2240</v>
      </c>
      <c r="B81" s="17" t="s">
        <v>2234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1675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1852</v>
      </c>
      <c r="B83" s="17" t="s">
        <v>1758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1913</v>
      </c>
      <c r="B86" s="17" t="s">
        <v>1758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2086</v>
      </c>
      <c r="B87" s="17" t="s">
        <v>2034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1711</v>
      </c>
      <c r="B91" s="17" t="s">
        <v>1684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1736</v>
      </c>
      <c r="B94" s="17" t="s">
        <v>1684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1757</v>
      </c>
      <c r="B100" s="17" t="s">
        <v>1684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2053</v>
      </c>
      <c r="B101" s="17" t="s">
        <v>2034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2173</v>
      </c>
      <c r="B102" s="17" t="s">
        <v>2134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2124</v>
      </c>
      <c r="B103" s="17" t="s">
        <v>2034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1944</v>
      </c>
      <c r="B104" s="17" t="s">
        <v>1917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1678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1727</v>
      </c>
      <c r="B106" s="17" t="s">
        <v>1684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1870</v>
      </c>
      <c r="B108" s="17" t="s">
        <v>1758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1843</v>
      </c>
      <c r="B109" s="17" t="s">
        <v>1758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1815</v>
      </c>
      <c r="B112" s="17" t="s">
        <v>1758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1696</v>
      </c>
      <c r="B114" s="17" t="s">
        <v>1684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1739</v>
      </c>
      <c r="B116" s="17" t="s">
        <v>1684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1980</v>
      </c>
      <c r="B118" s="17" t="s">
        <v>1917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2133</v>
      </c>
      <c r="B121" s="17" t="s">
        <v>2034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1834</v>
      </c>
      <c r="B122" s="17" t="s">
        <v>1758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2176</v>
      </c>
      <c r="B123" s="17" t="s">
        <v>2134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2158</v>
      </c>
      <c r="B124" s="17" t="s">
        <v>2134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2025</v>
      </c>
      <c r="B127" s="17" t="s">
        <v>1917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1733</v>
      </c>
      <c r="B131" s="17" t="s">
        <v>1684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1879</v>
      </c>
      <c r="B134" s="17" t="s">
        <v>1758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1861</v>
      </c>
      <c r="B137" s="17" t="s">
        <v>1758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1812</v>
      </c>
      <c r="B138" s="17" t="s">
        <v>1758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1885</v>
      </c>
      <c r="B139" s="17" t="s">
        <v>1758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2007</v>
      </c>
      <c r="B143" s="17" t="s">
        <v>1917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1785</v>
      </c>
      <c r="B148" s="17" t="s">
        <v>1758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1767</v>
      </c>
      <c r="B152" s="17" t="s">
        <v>1758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1687</v>
      </c>
      <c r="B153" s="17" t="s">
        <v>1684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1989</v>
      </c>
      <c r="B155" s="17" t="s">
        <v>1917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2249</v>
      </c>
      <c r="B163" s="17" t="s">
        <v>2234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1998</v>
      </c>
      <c r="B164" s="17" t="s">
        <v>1917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2049</v>
      </c>
      <c r="B165" s="17" t="s">
        <v>2034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1941</v>
      </c>
      <c r="B167" s="17" t="s">
        <v>1917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1870</v>
      </c>
      <c r="B168" s="17" t="s">
        <v>2034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1672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1917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1693</v>
      </c>
      <c r="B176" s="17" t="s">
        <v>1684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1971</v>
      </c>
      <c r="B178" s="17" t="s">
        <v>1917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2140</v>
      </c>
      <c r="B179" s="17" t="s">
        <v>2134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2013</v>
      </c>
      <c r="B183" s="17" t="s">
        <v>1917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1968</v>
      </c>
      <c r="B184" s="17" t="s">
        <v>1917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1910</v>
      </c>
      <c r="B185" s="17" t="s">
        <v>1758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1950</v>
      </c>
      <c r="B186" s="17" t="s">
        <v>1917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1953</v>
      </c>
      <c r="B188" s="17" t="s">
        <v>1917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1891</v>
      </c>
      <c r="B189" s="17" t="s">
        <v>1758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1947</v>
      </c>
      <c r="B190" s="17" t="s">
        <v>1917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1654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1690</v>
      </c>
      <c r="B194" s="17" t="s">
        <v>1684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1959</v>
      </c>
      <c r="B195" s="17" t="s">
        <v>1917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2071</v>
      </c>
      <c r="B198" s="17" t="s">
        <v>2034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1840</v>
      </c>
      <c r="B199" s="17" t="s">
        <v>1758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2179</v>
      </c>
      <c r="B201" s="17" t="s">
        <v>2134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1748</v>
      </c>
      <c r="B206" s="17" t="s">
        <v>1684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1916</v>
      </c>
      <c r="B207" s="17" t="s">
        <v>1758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2010</v>
      </c>
      <c r="B210" s="17" t="s">
        <v>1917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2106</v>
      </c>
      <c r="B215" s="17" t="s">
        <v>2034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2109</v>
      </c>
      <c r="B220" s="17" t="s">
        <v>2034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2016</v>
      </c>
      <c r="B221" s="17" t="s">
        <v>1917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1821</v>
      </c>
      <c r="B223" s="17" t="s">
        <v>1758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2089</v>
      </c>
      <c r="B225" s="17" t="s">
        <v>2034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2043</v>
      </c>
      <c r="B228" s="17" t="s">
        <v>2034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1932</v>
      </c>
      <c r="B229" s="17" t="s">
        <v>1917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1855</v>
      </c>
      <c r="B230" s="17" t="s">
        <v>1758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1902</v>
      </c>
      <c r="B240" s="17" t="s">
        <v>1758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1956</v>
      </c>
      <c r="B241" s="17" t="s">
        <v>1917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2234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1730</v>
      </c>
      <c r="B245" s="17" t="s">
        <v>1684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2234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2234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1938</v>
      </c>
      <c r="B255" s="17" t="s">
        <v>1917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1974</v>
      </c>
      <c r="B263" s="17" t="s">
        <v>1917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1705</v>
      </c>
      <c r="B267" s="17" t="s">
        <v>1684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1867</v>
      </c>
      <c r="B272" s="17" t="s">
        <v>1758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2037</v>
      </c>
      <c r="B277" s="17" t="s">
        <v>2034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1791</v>
      </c>
      <c r="B281" s="17" t="s">
        <v>1758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2237</v>
      </c>
      <c r="B283" s="17" t="s">
        <v>2234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2080</v>
      </c>
      <c r="B286" s="17" t="s">
        <v>2034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2167</v>
      </c>
      <c r="B288" s="17" t="s">
        <v>2134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2019</v>
      </c>
      <c r="B289" s="17" t="s">
        <v>1917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2152</v>
      </c>
      <c r="B290" s="17" t="s">
        <v>2134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2127</v>
      </c>
      <c r="B291" s="17" t="s">
        <v>2034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2118</v>
      </c>
      <c r="B294" s="17" t="s">
        <v>2034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1962</v>
      </c>
      <c r="B295" s="17" t="s">
        <v>1917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1714</v>
      </c>
      <c r="B299" s="17" t="s">
        <v>1684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1659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1992</v>
      </c>
      <c r="B306" s="17" t="s">
        <v>1917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1782</v>
      </c>
      <c r="B308" s="17" t="s">
        <v>1758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2243</v>
      </c>
      <c r="B312" s="17" t="s">
        <v>2234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2210</v>
      </c>
      <c r="B313" s="17" t="s">
        <v>2183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1876</v>
      </c>
      <c r="B318" s="17" t="s">
        <v>1758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2170</v>
      </c>
      <c r="B320" s="17" t="s">
        <v>2134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2115</v>
      </c>
      <c r="B321" s="17" t="s">
        <v>2034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1788</v>
      </c>
      <c r="B322" s="17" t="s">
        <v>1758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1888</v>
      </c>
      <c r="B326" s="17" t="s">
        <v>1758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2062</v>
      </c>
      <c r="B327" s="17" t="s">
        <v>2034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2213</v>
      </c>
      <c r="B330" s="17" t="s">
        <v>2183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2146</v>
      </c>
      <c r="B332" s="17" t="s">
        <v>2134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2186</v>
      </c>
      <c r="B336" s="17" t="s">
        <v>2183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2143</v>
      </c>
      <c r="B338" s="17" t="s">
        <v>2134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1776</v>
      </c>
      <c r="B339" s="17" t="s">
        <v>1758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1983</v>
      </c>
      <c r="B340" s="17" t="s">
        <v>1917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2217</v>
      </c>
      <c r="B341" s="17" t="s">
        <v>1758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2234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2040</v>
      </c>
      <c r="B343" s="17" t="s">
        <v>2034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1995</v>
      </c>
      <c r="B347" s="17" t="s">
        <v>1917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1929</v>
      </c>
      <c r="B350" s="17" t="s">
        <v>1917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1828</v>
      </c>
      <c r="B356" s="17" t="s">
        <v>1758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2092</v>
      </c>
      <c r="B364" s="17" t="s">
        <v>2034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2207</v>
      </c>
      <c r="B366" s="17" t="s">
        <v>2183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2219</v>
      </c>
      <c r="B367" s="17" t="s">
        <v>2234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2234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1809</v>
      </c>
      <c r="B369" s="17" t="s">
        <v>1758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1849</v>
      </c>
      <c r="B375" s="17" t="s">
        <v>1758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1894</v>
      </c>
      <c r="B379" s="17" t="s">
        <v>1758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2130</v>
      </c>
      <c r="B381" s="17" t="s">
        <v>2034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1754</v>
      </c>
      <c r="B383" s="17" t="s">
        <v>1684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1920</v>
      </c>
      <c r="B384" s="17" t="s">
        <v>1917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1858</v>
      </c>
      <c r="B386" s="17" t="s">
        <v>1758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1797</v>
      </c>
      <c r="B390" s="17" t="s">
        <v>1758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2103</v>
      </c>
      <c r="B393" s="17" t="s">
        <v>2034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1873</v>
      </c>
      <c r="B395" s="17" t="s">
        <v>1758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1779</v>
      </c>
      <c r="B396" s="17" t="s">
        <v>1758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2182</v>
      </c>
      <c r="B404" s="17" t="s">
        <v>2134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2161</v>
      </c>
      <c r="B407" s="17" t="s">
        <v>2134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2227</v>
      </c>
      <c r="B410" s="17" t="s">
        <v>2183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1794</v>
      </c>
      <c r="B412" s="17" t="s">
        <v>1758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2033</v>
      </c>
      <c r="B413" s="17" t="s">
        <v>1917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2234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1717</v>
      </c>
      <c r="B417" s="17" t="s">
        <v>1684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1751</v>
      </c>
      <c r="B421" s="17" t="s">
        <v>1684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2137</v>
      </c>
      <c r="B422" s="17" t="s">
        <v>2134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2100</v>
      </c>
      <c r="B427" s="17" t="s">
        <v>2034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1846</v>
      </c>
      <c r="B428" s="17" t="s">
        <v>1758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2218</v>
      </c>
      <c r="B432" s="17" t="s">
        <v>2234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2121</v>
      </c>
      <c r="B436" s="17" t="s">
        <v>2034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2046</v>
      </c>
      <c r="B437" s="17" t="s">
        <v>2034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1824</v>
      </c>
      <c r="B438" s="17" t="s">
        <v>1758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1935</v>
      </c>
      <c r="B439" s="17" t="s">
        <v>1917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1761</v>
      </c>
      <c r="B440" s="17" t="s">
        <v>1758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1803</v>
      </c>
      <c r="B444" s="17" t="s">
        <v>1758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1923</v>
      </c>
      <c r="B447" s="17" t="s">
        <v>1917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2149</v>
      </c>
      <c r="B450" s="17" t="s">
        <v>2134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1773</v>
      </c>
      <c r="B451" s="17" t="s">
        <v>1758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2221</v>
      </c>
      <c r="B452" s="17" t="s">
        <v>2183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1926</v>
      </c>
      <c r="B454" s="17" t="s">
        <v>1917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2234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2255</v>
      </c>
      <c r="B463" s="17" t="s">
        <v>2234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2112</v>
      </c>
      <c r="B466" s="17" t="s">
        <v>2034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2233</v>
      </c>
      <c r="B476" s="17" t="s">
        <v>2183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2059</v>
      </c>
      <c r="B479" s="17" t="s">
        <v>2034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1770</v>
      </c>
      <c r="B481" s="17" t="s">
        <v>1758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1720</v>
      </c>
      <c r="B484" s="17" t="s">
        <v>1684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1669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1742</v>
      </c>
      <c r="B488" s="17" t="s">
        <v>1684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2246</v>
      </c>
      <c r="B491" s="17" t="s">
        <v>2234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1864</v>
      </c>
      <c r="B498" s="17" t="s">
        <v>1758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2164</v>
      </c>
      <c r="B500" s="17" t="s">
        <v>2134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2230</v>
      </c>
      <c r="B501" s="17" t="s">
        <v>2183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2065</v>
      </c>
      <c r="B506" s="17" t="s">
        <v>2034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1965</v>
      </c>
      <c r="B508" s="17" t="s">
        <v>1917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1662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1708</v>
      </c>
      <c r="B514" s="17" t="s">
        <v>1684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1907</v>
      </c>
      <c r="B516" s="17" t="s">
        <v>1758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1831</v>
      </c>
      <c r="B517" s="17" t="s">
        <v>1758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2097</v>
      </c>
      <c r="B525" s="17" t="s">
        <v>2034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1758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2216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2201</v>
      </c>
      <c r="B531" s="17" t="s">
        <v>2183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1764</v>
      </c>
      <c r="B532" s="17" t="s">
        <v>1758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2198</v>
      </c>
      <c r="B533" s="17" t="s">
        <v>2183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2189</v>
      </c>
      <c r="B537" s="17" t="s">
        <v>2183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1818</v>
      </c>
      <c r="B543" s="17" t="s">
        <v>1758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2204</v>
      </c>
      <c r="B544" s="17" t="s">
        <v>2183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1977</v>
      </c>
      <c r="B560" s="17" t="s">
        <v>1917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1882</v>
      </c>
      <c r="B568" s="17" t="s">
        <v>1758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2224</v>
      </c>
      <c r="B570" s="17" t="s">
        <v>2183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2074</v>
      </c>
      <c r="B574" s="17" t="s">
        <v>2034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1702</v>
      </c>
      <c r="B575" s="17" t="s">
        <v>1684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1800</v>
      </c>
      <c r="B576" s="17" t="s">
        <v>1758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2234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2195</v>
      </c>
      <c r="B578" s="17" t="s">
        <v>2183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2001</v>
      </c>
      <c r="B583" s="17" t="s">
        <v>1917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1897</v>
      </c>
      <c r="B584" s="17" t="s">
        <v>1758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2234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2192</v>
      </c>
      <c r="B598" s="17" t="s">
        <v>2183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2028</v>
      </c>
      <c r="B603" s="17" t="s">
        <v>1917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April 2011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6/7/11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2261</v>
      </c>
      <c r="E6" s="24" t="s">
        <v>12</v>
      </c>
      <c r="F6" s="34"/>
    </row>
    <row r="7" spans="1:8" ht="15.75" thickTop="1">
      <c r="A7" s="18" t="str">
        <f>top_20!A7</f>
        <v>Livingston Township</v>
      </c>
      <c r="B7" s="18" t="str">
        <f>top_20!B7</f>
        <v>Essex</v>
      </c>
      <c r="C7" s="72">
        <f>D7+E7</f>
        <v>35775446</v>
      </c>
      <c r="D7" s="45">
        <f>SUM(top_20!D7+top_20!E7)</f>
        <v>4993358</v>
      </c>
      <c r="E7" s="45">
        <f>SUM(top_20!F7+top_20!G7)</f>
        <v>30782088</v>
      </c>
      <c r="F7" s="27"/>
      <c r="H7" s="5"/>
    </row>
    <row r="8" spans="1:8" ht="15">
      <c r="A8" s="18" t="str">
        <f>top_20!A8</f>
        <v>Toms River Township</v>
      </c>
      <c r="B8" s="18" t="str">
        <f>top_20!B8</f>
        <v>Ocean</v>
      </c>
      <c r="C8" s="50">
        <f aca="true" t="shared" si="0" ref="C8:C25">D8+E8</f>
        <v>35293683</v>
      </c>
      <c r="D8" s="47">
        <f>SUM(top_20!D8+top_20!E8)</f>
        <v>2717421</v>
      </c>
      <c r="E8" s="47">
        <f>SUM(top_20!F8+top_20!G8)</f>
        <v>32576262</v>
      </c>
      <c r="F8" s="27"/>
      <c r="G8" s="5"/>
      <c r="H8" s="5"/>
    </row>
    <row r="9" spans="1:8" ht="15">
      <c r="A9" s="18" t="str">
        <f>top_20!A9</f>
        <v>Atlantic City</v>
      </c>
      <c r="B9" s="18" t="str">
        <f>top_20!B9</f>
        <v>Atlantic</v>
      </c>
      <c r="C9" s="50">
        <f t="shared" si="0"/>
        <v>28516312</v>
      </c>
      <c r="D9" s="47">
        <f>SUM(top_20!D9+top_20!E9)</f>
        <v>665014</v>
      </c>
      <c r="E9" s="47">
        <f>SUM(top_20!F9+top_20!G9)</f>
        <v>27851298</v>
      </c>
      <c r="F9" s="27"/>
      <c r="G9" s="5"/>
      <c r="H9" s="5"/>
    </row>
    <row r="10" spans="1:8" ht="15">
      <c r="A10" s="18" t="str">
        <f>top_20!A10</f>
        <v>Florham Park Borough</v>
      </c>
      <c r="B10" s="18" t="str">
        <f>top_20!B10</f>
        <v>Morris</v>
      </c>
      <c r="C10" s="50">
        <f t="shared" si="0"/>
        <v>22441462</v>
      </c>
      <c r="D10" s="47">
        <f>SUM(top_20!D10+top_20!E10)</f>
        <v>434362</v>
      </c>
      <c r="E10" s="47">
        <f>SUM(top_20!F10+top_20!G10)</f>
        <v>22007100</v>
      </c>
      <c r="F10" s="27"/>
      <c r="G10" s="5"/>
      <c r="H10" s="5"/>
    </row>
    <row r="11" spans="1:8" ht="15">
      <c r="A11" s="18" t="str">
        <f>top_20!A11</f>
        <v>Kearny Town</v>
      </c>
      <c r="B11" s="18" t="str">
        <f>top_20!B11</f>
        <v>Hudson</v>
      </c>
      <c r="C11" s="50">
        <f t="shared" si="0"/>
        <v>19003773</v>
      </c>
      <c r="D11" s="47">
        <f>SUM(top_20!D11+top_20!E11)</f>
        <v>368470</v>
      </c>
      <c r="E11" s="47">
        <f>SUM(top_20!F11+top_20!G11)</f>
        <v>18635303</v>
      </c>
      <c r="F11" s="27"/>
      <c r="G11" s="5"/>
      <c r="H11" s="5"/>
    </row>
    <row r="12" spans="1:8" ht="15">
      <c r="A12" s="18" t="str">
        <f>top_20!A12</f>
        <v>Princeton Borough</v>
      </c>
      <c r="B12" s="18" t="str">
        <f>top_20!B12</f>
        <v>Mercer</v>
      </c>
      <c r="C12" s="50">
        <f t="shared" si="0"/>
        <v>15179267</v>
      </c>
      <c r="D12" s="47">
        <f>SUM(top_20!D12+top_20!E12)</f>
        <v>2515878</v>
      </c>
      <c r="E12" s="47">
        <f>SUM(top_20!F12+top_20!G12)</f>
        <v>12663389</v>
      </c>
      <c r="F12" s="27"/>
      <c r="G12" s="5"/>
      <c r="H12" s="5"/>
    </row>
    <row r="13" spans="1:8" ht="15">
      <c r="A13" s="18" t="str">
        <f>top_20!A13</f>
        <v>Monroe Township</v>
      </c>
      <c r="B13" s="18" t="str">
        <f>top_20!B13</f>
        <v>Gloucester</v>
      </c>
      <c r="C13" s="50">
        <f t="shared" si="0"/>
        <v>14703727</v>
      </c>
      <c r="D13" s="47">
        <f>SUM(top_20!D13+top_20!E13)</f>
        <v>290770</v>
      </c>
      <c r="E13" s="47">
        <f>SUM(top_20!F13+top_20!G13)</f>
        <v>14412957</v>
      </c>
      <c r="F13" s="27"/>
      <c r="G13" s="5"/>
      <c r="H13" s="5"/>
    </row>
    <row r="14" spans="1:8" ht="15">
      <c r="A14" s="18" t="str">
        <f>top_20!A14</f>
        <v>Newark City</v>
      </c>
      <c r="B14" s="18" t="str">
        <f>top_20!B14</f>
        <v>Essex</v>
      </c>
      <c r="C14" s="50">
        <f t="shared" si="0"/>
        <v>13714823</v>
      </c>
      <c r="D14" s="47">
        <f>SUM(top_20!D14+top_20!E14)</f>
        <v>1597961</v>
      </c>
      <c r="E14" s="47">
        <f>SUM(top_20!F14+top_20!G14)</f>
        <v>12116862</v>
      </c>
      <c r="F14" s="27"/>
      <c r="G14" s="5"/>
      <c r="H14" s="5"/>
    </row>
    <row r="15" spans="1:8" ht="15">
      <c r="A15" s="18" t="str">
        <f>top_20!A15</f>
        <v>Woodbridge Township</v>
      </c>
      <c r="B15" s="18" t="str">
        <f>top_20!B15</f>
        <v>Middlesex</v>
      </c>
      <c r="C15" s="50">
        <f t="shared" si="0"/>
        <v>13516439</v>
      </c>
      <c r="D15" s="47">
        <f>SUM(top_20!D15+top_20!E15)</f>
        <v>3134007</v>
      </c>
      <c r="E15" s="47">
        <f>SUM(top_20!F15+top_20!G15)</f>
        <v>10382432</v>
      </c>
      <c r="F15" s="27"/>
      <c r="G15" s="5"/>
      <c r="H15" s="5"/>
    </row>
    <row r="16" spans="1:8" ht="15">
      <c r="A16" s="18" t="str">
        <f>top_20!A16</f>
        <v>Teterboro Borough</v>
      </c>
      <c r="B16" s="18" t="str">
        <f>top_20!B16</f>
        <v>Bergen</v>
      </c>
      <c r="C16" s="50">
        <f t="shared" si="0"/>
        <v>13452150</v>
      </c>
      <c r="D16" s="47">
        <f>SUM(top_20!D16+top_20!E16)</f>
        <v>0</v>
      </c>
      <c r="E16" s="47">
        <f>SUM(top_20!F16+top_20!G16)</f>
        <v>13452150</v>
      </c>
      <c r="F16" s="27"/>
      <c r="G16" s="5"/>
      <c r="H16" s="5"/>
    </row>
    <row r="17" spans="1:8" ht="15">
      <c r="A17" s="18" t="str">
        <f>top_20!A17</f>
        <v>Jersey City</v>
      </c>
      <c r="B17" s="18" t="str">
        <f>top_20!B17</f>
        <v>Hudson</v>
      </c>
      <c r="C17" s="50">
        <f t="shared" si="0"/>
        <v>12765283</v>
      </c>
      <c r="D17" s="47">
        <f>SUM(top_20!D17+top_20!E17)</f>
        <v>8717175</v>
      </c>
      <c r="E17" s="47">
        <f>SUM(top_20!F17+top_20!G17)</f>
        <v>4048108</v>
      </c>
      <c r="F17" s="27"/>
      <c r="G17" s="5"/>
      <c r="H17" s="5"/>
    </row>
    <row r="18" spans="1:8" ht="15">
      <c r="A18" s="18" t="str">
        <f>top_20!A18</f>
        <v>Edison Township</v>
      </c>
      <c r="B18" s="18" t="str">
        <f>top_20!B18</f>
        <v>Middlesex</v>
      </c>
      <c r="C18" s="50">
        <f t="shared" si="0"/>
        <v>12107946</v>
      </c>
      <c r="D18" s="47">
        <f>SUM(top_20!D18+top_20!E18)</f>
        <v>2323590</v>
      </c>
      <c r="E18" s="47">
        <f>SUM(top_20!F18+top_20!G18)</f>
        <v>9784356</v>
      </c>
      <c r="F18" s="27"/>
      <c r="G18" s="5"/>
      <c r="H18" s="5"/>
    </row>
    <row r="19" spans="1:8" ht="15">
      <c r="A19" s="18" t="str">
        <f>top_20!A19</f>
        <v>Secaucus Town</v>
      </c>
      <c r="B19" s="18" t="str">
        <f>top_20!B19</f>
        <v>Hudson</v>
      </c>
      <c r="C19" s="50">
        <f t="shared" si="0"/>
        <v>11324895</v>
      </c>
      <c r="D19" s="47">
        <f>SUM(top_20!D19+top_20!E19)</f>
        <v>9050227</v>
      </c>
      <c r="E19" s="47">
        <f>SUM(top_20!F19+top_20!G19)</f>
        <v>2274668</v>
      </c>
      <c r="F19" s="27"/>
      <c r="G19" s="5"/>
      <c r="H19" s="5"/>
    </row>
    <row r="20" spans="1:8" ht="15">
      <c r="A20" s="18" t="str">
        <f>top_20!A20</f>
        <v>Wayne Township</v>
      </c>
      <c r="B20" s="18" t="str">
        <f>top_20!B20</f>
        <v>Passaic</v>
      </c>
      <c r="C20" s="50">
        <f t="shared" si="0"/>
        <v>10855002</v>
      </c>
      <c r="D20" s="47">
        <f>SUM(top_20!D20+top_20!E20)</f>
        <v>3131497</v>
      </c>
      <c r="E20" s="47">
        <f>SUM(top_20!F20+top_20!G20)</f>
        <v>7723505</v>
      </c>
      <c r="F20" s="27"/>
      <c r="G20" s="5"/>
      <c r="H20" s="5"/>
    </row>
    <row r="21" spans="1:8" ht="15">
      <c r="A21" s="18" t="str">
        <f>top_20!A21</f>
        <v>Parsippany-Troy Hills Twp</v>
      </c>
      <c r="B21" s="18" t="str">
        <f>top_20!B21</f>
        <v>Morris</v>
      </c>
      <c r="C21" s="50">
        <f t="shared" si="0"/>
        <v>10246764</v>
      </c>
      <c r="D21" s="47">
        <f>SUM(top_20!D21+top_20!E21)</f>
        <v>1748369</v>
      </c>
      <c r="E21" s="47">
        <f>SUM(top_20!F21+top_20!G21)</f>
        <v>8498395</v>
      </c>
      <c r="F21" s="27"/>
      <c r="G21" s="5"/>
      <c r="H21" s="5"/>
    </row>
    <row r="22" spans="1:8" ht="15">
      <c r="A22" s="18" t="str">
        <f>top_20!A22</f>
        <v>Kenilworth Borough</v>
      </c>
      <c r="B22" s="18" t="str">
        <f>top_20!B22</f>
        <v>Union</v>
      </c>
      <c r="C22" s="50">
        <f t="shared" si="0"/>
        <v>9629996</v>
      </c>
      <c r="D22" s="47">
        <f>SUM(top_20!D22+top_20!E22)</f>
        <v>156508</v>
      </c>
      <c r="E22" s="47">
        <f>SUM(top_20!F22+top_20!G22)</f>
        <v>9473488</v>
      </c>
      <c r="F22" s="27"/>
      <c r="G22" s="5"/>
      <c r="H22" s="5"/>
    </row>
    <row r="23" spans="1:8" ht="15">
      <c r="A23" s="18" t="str">
        <f>top_20!A23</f>
        <v>Mount Olive Township</v>
      </c>
      <c r="B23" s="18" t="str">
        <f>top_20!B23</f>
        <v>Morris</v>
      </c>
      <c r="C23" s="50">
        <f t="shared" si="0"/>
        <v>8808444</v>
      </c>
      <c r="D23" s="47">
        <f>SUM(top_20!D23+top_20!E23)</f>
        <v>1631559</v>
      </c>
      <c r="E23" s="47">
        <f>SUM(top_20!F23+top_20!G23)</f>
        <v>7176885</v>
      </c>
      <c r="F23" s="27"/>
      <c r="G23" s="5"/>
      <c r="H23" s="5"/>
    </row>
    <row r="24" spans="1:8" ht="15">
      <c r="A24" s="18" t="str">
        <f>top_20!A24</f>
        <v>Millburn Township</v>
      </c>
      <c r="B24" s="18" t="str">
        <f>top_20!B24</f>
        <v>Essex</v>
      </c>
      <c r="C24" s="50">
        <f t="shared" si="0"/>
        <v>7974693</v>
      </c>
      <c r="D24" s="47">
        <f>SUM(top_20!D24+top_20!E24)</f>
        <v>2748505</v>
      </c>
      <c r="E24" s="47">
        <f>SUM(top_20!F24+top_20!G24)</f>
        <v>5226188</v>
      </c>
      <c r="F24" s="27"/>
      <c r="G24" s="5"/>
      <c r="H24" s="5"/>
    </row>
    <row r="25" spans="1:8" ht="15">
      <c r="A25" s="18" t="str">
        <f>top_20!A25</f>
        <v>Elizabeth City</v>
      </c>
      <c r="B25" s="18" t="str">
        <f>top_20!B25</f>
        <v>Union</v>
      </c>
      <c r="C25" s="50">
        <f t="shared" si="0"/>
        <v>7835274</v>
      </c>
      <c r="D25" s="47">
        <f>SUM(top_20!D25+top_20!E25)</f>
        <v>1510103</v>
      </c>
      <c r="E25" s="47">
        <f>SUM(top_20!F25+top_20!G25)</f>
        <v>6325171</v>
      </c>
      <c r="F25" s="27"/>
      <c r="G25" s="5"/>
      <c r="H25" s="5"/>
    </row>
    <row r="26" spans="1:8" ht="15">
      <c r="A26" s="18" t="str">
        <f>top_20!A26</f>
        <v>Hamilton Township</v>
      </c>
      <c r="B26" s="18" t="str">
        <f>top_20!B26</f>
        <v>Mercer</v>
      </c>
      <c r="C26" s="50">
        <f>D26+E26</f>
        <v>7047234</v>
      </c>
      <c r="D26" s="47">
        <f>SUM(top_20!D26+top_20!E26)</f>
        <v>4268998</v>
      </c>
      <c r="E26" s="47">
        <f>SUM(top_20!F26+top_20!G26)</f>
        <v>2778236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303145379</v>
      </c>
      <c r="D27" s="50">
        <f>SUM(top_20!D27:E27)</f>
        <v>52003772</v>
      </c>
      <c r="E27" s="50">
        <f>SUM(top_20!E27:F27)</f>
        <v>126741249</v>
      </c>
      <c r="F27" s="27"/>
      <c r="G27" s="5"/>
      <c r="H27" s="5"/>
    </row>
    <row r="28" spans="1:6" ht="15">
      <c r="A28" s="18" t="s">
        <v>10</v>
      </c>
      <c r="C28" s="46">
        <f>(top_20!C28)</f>
        <v>899285945</v>
      </c>
      <c r="D28" s="28">
        <f>SUM(top_20!D28:E28)</f>
        <v>338691592</v>
      </c>
      <c r="E28" s="28">
        <f>SUM(top_20!F28:G28)</f>
        <v>560594353</v>
      </c>
      <c r="F28" s="42"/>
    </row>
    <row r="29" spans="1:6" ht="15">
      <c r="A29" s="18" t="s">
        <v>17</v>
      </c>
      <c r="C29" s="43">
        <f>C27/C28</f>
        <v>0.3370956487038169</v>
      </c>
      <c r="D29" s="43">
        <f>D27/D28</f>
        <v>0.15354314434826596</v>
      </c>
      <c r="E29" s="43">
        <f>E27/E28</f>
        <v>0.22608370619816073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January-April 2011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6/7/11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2261</v>
      </c>
      <c r="E4" s="22" t="s">
        <v>2261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2262</v>
      </c>
      <c r="E5" s="23" t="s">
        <v>5</v>
      </c>
      <c r="F5" s="23" t="s">
        <v>2262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909</v>
      </c>
      <c r="B7" s="17" t="s">
        <v>868</v>
      </c>
      <c r="C7" s="66">
        <f aca="true" t="shared" si="0" ref="C7:C26">D7+E7+F7+G7</f>
        <v>95345432</v>
      </c>
      <c r="D7" s="51">
        <v>13122550</v>
      </c>
      <c r="E7" s="51">
        <v>7104874</v>
      </c>
      <c r="F7" s="51">
        <v>54173710</v>
      </c>
      <c r="G7" s="51">
        <v>20944298</v>
      </c>
      <c r="H7" s="51"/>
      <c r="I7" s="61"/>
    </row>
    <row r="8" spans="1:9" ht="15">
      <c r="A8" s="17" t="s">
        <v>2140</v>
      </c>
      <c r="B8" s="17" t="s">
        <v>2134</v>
      </c>
      <c r="C8" s="67">
        <f t="shared" si="0"/>
        <v>91335502</v>
      </c>
      <c r="D8" s="37">
        <v>1154986</v>
      </c>
      <c r="E8" s="37">
        <v>5120835</v>
      </c>
      <c r="F8" s="37">
        <v>4000</v>
      </c>
      <c r="G8" s="37">
        <v>85055681</v>
      </c>
      <c r="H8" s="37"/>
      <c r="I8" s="61"/>
    </row>
    <row r="9" spans="1:9" ht="15">
      <c r="A9" s="17" t="s">
        <v>1019</v>
      </c>
      <c r="B9" s="17" t="s">
        <v>1004</v>
      </c>
      <c r="C9" s="67">
        <f t="shared" si="0"/>
        <v>90862771</v>
      </c>
      <c r="D9" s="37">
        <v>77854200</v>
      </c>
      <c r="E9" s="37">
        <v>8150352</v>
      </c>
      <c r="F9" s="37">
        <v>0</v>
      </c>
      <c r="G9" s="37">
        <v>4858219</v>
      </c>
      <c r="H9" s="37"/>
      <c r="I9" s="61"/>
    </row>
    <row r="10" spans="1:9" ht="15">
      <c r="A10" s="17" t="s">
        <v>538</v>
      </c>
      <c r="B10" s="17" t="s">
        <v>331</v>
      </c>
      <c r="C10" s="67">
        <f t="shared" si="0"/>
        <v>85485288</v>
      </c>
      <c r="D10" s="37">
        <v>166000</v>
      </c>
      <c r="E10" s="37">
        <v>593087</v>
      </c>
      <c r="F10" s="37">
        <v>83250000</v>
      </c>
      <c r="G10" s="37">
        <v>1476201</v>
      </c>
      <c r="H10" s="37"/>
      <c r="I10" s="61"/>
    </row>
    <row r="11" spans="1:9" ht="15">
      <c r="A11" s="17" t="s">
        <v>1125</v>
      </c>
      <c r="B11" s="17" t="s">
        <v>2034</v>
      </c>
      <c r="C11" s="67">
        <f t="shared" si="0"/>
        <v>85169434</v>
      </c>
      <c r="D11" s="37">
        <v>6448892</v>
      </c>
      <c r="E11" s="37">
        <v>7687263</v>
      </c>
      <c r="F11" s="37">
        <v>33026471</v>
      </c>
      <c r="G11" s="37">
        <v>38006808</v>
      </c>
      <c r="H11" s="37"/>
      <c r="I11" s="61"/>
    </row>
    <row r="12" spans="1:9" ht="15">
      <c r="A12" s="17" t="s">
        <v>349</v>
      </c>
      <c r="B12" s="17" t="s">
        <v>331</v>
      </c>
      <c r="C12" s="67">
        <f t="shared" si="0"/>
        <v>83368752</v>
      </c>
      <c r="D12" s="37">
        <v>1509750</v>
      </c>
      <c r="E12" s="37">
        <v>1201377</v>
      </c>
      <c r="F12" s="37">
        <v>80400000</v>
      </c>
      <c r="G12" s="37">
        <v>257625</v>
      </c>
      <c r="H12" s="37"/>
      <c r="I12" s="61"/>
    </row>
    <row r="13" spans="1:9" ht="15">
      <c r="A13" s="17" t="s">
        <v>267</v>
      </c>
      <c r="B13" s="17" t="s">
        <v>261</v>
      </c>
      <c r="C13" s="67">
        <f t="shared" si="0"/>
        <v>59137139</v>
      </c>
      <c r="D13" s="37">
        <v>276300</v>
      </c>
      <c r="E13" s="37">
        <v>1320877</v>
      </c>
      <c r="F13" s="37">
        <v>40904501</v>
      </c>
      <c r="G13" s="37">
        <v>16635461</v>
      </c>
      <c r="H13" s="37"/>
      <c r="I13" s="61"/>
    </row>
    <row r="14" spans="1:9" ht="15">
      <c r="A14" s="17" t="s">
        <v>1672</v>
      </c>
      <c r="B14" s="17" t="s">
        <v>1121</v>
      </c>
      <c r="C14" s="67">
        <f t="shared" si="0"/>
        <v>58896519</v>
      </c>
      <c r="D14" s="37">
        <v>2508000</v>
      </c>
      <c r="E14" s="37">
        <v>2405876</v>
      </c>
      <c r="F14" s="37">
        <v>39000000</v>
      </c>
      <c r="G14" s="37">
        <v>14982643</v>
      </c>
      <c r="H14" s="37"/>
      <c r="I14" s="61"/>
    </row>
    <row r="15" spans="1:9" ht="15">
      <c r="A15" s="17" t="s">
        <v>1736</v>
      </c>
      <c r="B15" s="17" t="s">
        <v>1684</v>
      </c>
      <c r="C15" s="67">
        <f t="shared" si="0"/>
        <v>56414136</v>
      </c>
      <c r="D15" s="37">
        <v>345301</v>
      </c>
      <c r="E15" s="37">
        <v>2734758</v>
      </c>
      <c r="F15" s="37">
        <v>40966776</v>
      </c>
      <c r="G15" s="37">
        <v>12367301</v>
      </c>
      <c r="H15" s="37"/>
      <c r="I15" s="61"/>
    </row>
    <row r="16" spans="1:9" ht="15">
      <c r="A16" s="17" t="s">
        <v>1678</v>
      </c>
      <c r="B16" s="17" t="s">
        <v>1121</v>
      </c>
      <c r="C16" s="67">
        <f t="shared" si="0"/>
        <v>53125099</v>
      </c>
      <c r="D16" s="37">
        <v>1572191</v>
      </c>
      <c r="E16" s="37">
        <v>3267642</v>
      </c>
      <c r="F16" s="37">
        <v>44798370</v>
      </c>
      <c r="G16" s="37">
        <v>3486896</v>
      </c>
      <c r="H16" s="37"/>
      <c r="I16" s="61"/>
    </row>
    <row r="17" spans="1:9" ht="15">
      <c r="A17" s="17" t="s">
        <v>897</v>
      </c>
      <c r="B17" s="17" t="s">
        <v>868</v>
      </c>
      <c r="C17" s="67">
        <f t="shared" si="0"/>
        <v>46432343</v>
      </c>
      <c r="D17" s="37">
        <v>6027684</v>
      </c>
      <c r="E17" s="37">
        <v>6166310</v>
      </c>
      <c r="F17" s="37">
        <v>4501</v>
      </c>
      <c r="G17" s="37">
        <v>34233848</v>
      </c>
      <c r="H17" s="37"/>
      <c r="I17" s="61"/>
    </row>
    <row r="18" spans="1:9" ht="15">
      <c r="A18" s="17" t="s">
        <v>1022</v>
      </c>
      <c r="B18" s="17" t="s">
        <v>1004</v>
      </c>
      <c r="C18" s="67">
        <f t="shared" si="0"/>
        <v>44811965</v>
      </c>
      <c r="D18" s="37">
        <v>10939876</v>
      </c>
      <c r="E18" s="37">
        <v>12486488</v>
      </c>
      <c r="F18" s="37">
        <v>2012847</v>
      </c>
      <c r="G18" s="37">
        <v>19372754</v>
      </c>
      <c r="H18" s="37"/>
      <c r="I18" s="61"/>
    </row>
    <row r="19" spans="1:9" ht="15">
      <c r="A19" s="17" t="s">
        <v>1745</v>
      </c>
      <c r="B19" s="17" t="s">
        <v>1684</v>
      </c>
      <c r="C19" s="67">
        <f t="shared" si="0"/>
        <v>43438506</v>
      </c>
      <c r="D19" s="37">
        <v>4189374</v>
      </c>
      <c r="E19" s="37">
        <v>3566064</v>
      </c>
      <c r="F19" s="37">
        <v>5324457</v>
      </c>
      <c r="G19" s="37">
        <v>30358611</v>
      </c>
      <c r="H19" s="37"/>
      <c r="I19" s="61"/>
    </row>
    <row r="20" spans="1:9" ht="15">
      <c r="A20" s="17" t="s">
        <v>1031</v>
      </c>
      <c r="B20" s="17" t="s">
        <v>1004</v>
      </c>
      <c r="C20" s="67">
        <f t="shared" si="0"/>
        <v>38496655</v>
      </c>
      <c r="D20" s="37">
        <v>15464508</v>
      </c>
      <c r="E20" s="37">
        <v>2373335</v>
      </c>
      <c r="F20" s="37">
        <v>0</v>
      </c>
      <c r="G20" s="37">
        <v>20658812</v>
      </c>
      <c r="H20" s="37"/>
      <c r="I20" s="61"/>
    </row>
    <row r="21" spans="1:9" ht="15">
      <c r="A21" s="17" t="s">
        <v>1683</v>
      </c>
      <c r="B21" s="17" t="s">
        <v>1121</v>
      </c>
      <c r="C21" s="67">
        <f t="shared" si="0"/>
        <v>37367120</v>
      </c>
      <c r="D21" s="37">
        <v>11519121</v>
      </c>
      <c r="E21" s="37">
        <v>4024348</v>
      </c>
      <c r="F21" s="37">
        <v>1424800</v>
      </c>
      <c r="G21" s="37">
        <v>20398851</v>
      </c>
      <c r="H21" s="37"/>
      <c r="I21" s="61"/>
    </row>
    <row r="22" spans="1:9" ht="15">
      <c r="A22" s="17" t="s">
        <v>1950</v>
      </c>
      <c r="B22" s="17" t="s">
        <v>1917</v>
      </c>
      <c r="C22" s="67">
        <f t="shared" si="0"/>
        <v>33191908</v>
      </c>
      <c r="D22" s="37">
        <v>7343150</v>
      </c>
      <c r="E22" s="37">
        <v>1002022</v>
      </c>
      <c r="F22" s="37">
        <v>21948000</v>
      </c>
      <c r="G22" s="37">
        <v>2898736</v>
      </c>
      <c r="H22" s="37"/>
      <c r="I22" s="61"/>
    </row>
    <row r="23" spans="1:9" ht="15">
      <c r="A23" s="17" t="s">
        <v>917</v>
      </c>
      <c r="B23" s="17" t="s">
        <v>868</v>
      </c>
      <c r="C23" s="67">
        <f t="shared" si="0"/>
        <v>32198783</v>
      </c>
      <c r="D23" s="37">
        <v>19547000</v>
      </c>
      <c r="E23" s="37">
        <v>12138238</v>
      </c>
      <c r="F23" s="37">
        <v>394500</v>
      </c>
      <c r="G23" s="37">
        <v>119045</v>
      </c>
      <c r="H23" s="37"/>
      <c r="I23" s="61"/>
    </row>
    <row r="24" spans="1:9" ht="15">
      <c r="A24" s="17" t="s">
        <v>2252</v>
      </c>
      <c r="B24" s="17" t="s">
        <v>2234</v>
      </c>
      <c r="C24" s="67">
        <f t="shared" si="0"/>
        <v>29761795</v>
      </c>
      <c r="D24" s="37">
        <v>1852602</v>
      </c>
      <c r="E24" s="37">
        <v>5012506</v>
      </c>
      <c r="F24" s="37">
        <v>9482640</v>
      </c>
      <c r="G24" s="37">
        <v>13414047</v>
      </c>
      <c r="H24" s="65"/>
      <c r="I24" s="61"/>
    </row>
    <row r="25" spans="1:9" ht="15">
      <c r="A25" s="17" t="s">
        <v>1757</v>
      </c>
      <c r="B25" s="17" t="s">
        <v>1684</v>
      </c>
      <c r="C25" s="67">
        <f t="shared" si="0"/>
        <v>28118770</v>
      </c>
      <c r="D25" s="37">
        <v>2151001</v>
      </c>
      <c r="E25" s="37">
        <v>4807192</v>
      </c>
      <c r="F25" s="37">
        <v>7288038</v>
      </c>
      <c r="G25" s="37">
        <v>13872539</v>
      </c>
      <c r="H25" s="37"/>
      <c r="I25" s="61"/>
    </row>
    <row r="26" spans="1:9" ht="15">
      <c r="A26" s="17" t="s">
        <v>1696</v>
      </c>
      <c r="B26" s="17" t="s">
        <v>1684</v>
      </c>
      <c r="C26" s="67">
        <f t="shared" si="0"/>
        <v>28042615</v>
      </c>
      <c r="D26" s="37">
        <v>0</v>
      </c>
      <c r="E26" s="37">
        <v>4159598</v>
      </c>
      <c r="F26" s="37">
        <v>18765000</v>
      </c>
      <c r="G26" s="37">
        <v>5118017</v>
      </c>
      <c r="H26" s="37"/>
      <c r="I26" s="61"/>
    </row>
    <row r="27" spans="1:7" ht="15">
      <c r="A27" s="18" t="s">
        <v>16</v>
      </c>
      <c r="B27" s="17"/>
      <c r="C27" s="50">
        <f>SUM(C7:C26)</f>
        <v>1121000532</v>
      </c>
      <c r="D27" s="37">
        <f>SUM(D7:D26)</f>
        <v>183992486</v>
      </c>
      <c r="E27" s="37">
        <f>SUM(E7:E26)</f>
        <v>95323042</v>
      </c>
      <c r="F27" s="37">
        <f>SUM(F7:F26)</f>
        <v>483168611</v>
      </c>
      <c r="G27" s="37">
        <f>SUM(G7:G26)</f>
        <v>358516393</v>
      </c>
    </row>
    <row r="28" spans="1:7" ht="15">
      <c r="A28" s="18" t="s">
        <v>10</v>
      </c>
      <c r="C28" s="40">
        <f>work_ytd!F29</f>
        <v>3444393038</v>
      </c>
      <c r="D28" s="40">
        <f>work_ytd!G29</f>
        <v>605072026</v>
      </c>
      <c r="E28" s="40">
        <f>work_ytd!H29</f>
        <v>746091700</v>
      </c>
      <c r="F28" s="40">
        <f>work_ytd!I29</f>
        <v>804355199</v>
      </c>
      <c r="G28" s="40">
        <f>work_ytd!J29</f>
        <v>1288874113</v>
      </c>
    </row>
    <row r="29" spans="1:7" ht="15">
      <c r="A29" s="18" t="s">
        <v>17</v>
      </c>
      <c r="C29" s="43">
        <f>C27/C28</f>
        <v>0.3254566246164849</v>
      </c>
      <c r="D29" s="43">
        <f>D27/D28</f>
        <v>0.30408361003950957</v>
      </c>
      <c r="E29" s="43">
        <f>E27/E28</f>
        <v>0.12776317173880905</v>
      </c>
      <c r="F29" s="43">
        <f>F27/F28</f>
        <v>0.6006906048480704</v>
      </c>
      <c r="G29" s="43">
        <f>G27/G28</f>
        <v>0.2781624592998556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April 2011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6/7/11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2261</v>
      </c>
      <c r="E4" s="22" t="s">
        <v>2261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2262</v>
      </c>
      <c r="E5" s="23" t="s">
        <v>5</v>
      </c>
      <c r="F5" s="23" t="s">
        <v>2262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897</v>
      </c>
      <c r="B7" s="17" t="s">
        <v>868</v>
      </c>
      <c r="C7" s="66">
        <f aca="true" t="shared" si="0" ref="C7:C26">D7+E7+F7+G7</f>
        <v>35775446</v>
      </c>
      <c r="D7" s="51">
        <v>3279082</v>
      </c>
      <c r="E7" s="51">
        <v>1714276</v>
      </c>
      <c r="F7" s="51">
        <v>4500</v>
      </c>
      <c r="G7" s="51">
        <v>30777588</v>
      </c>
      <c r="H7" s="37"/>
      <c r="I7" s="79"/>
      <c r="J7" s="37">
        <v>1</v>
      </c>
    </row>
    <row r="8" spans="1:10" ht="15">
      <c r="A8" s="17" t="s">
        <v>1125</v>
      </c>
      <c r="B8" s="17" t="s">
        <v>2034</v>
      </c>
      <c r="C8" s="67">
        <f t="shared" si="0"/>
        <v>35293683</v>
      </c>
      <c r="D8" s="37">
        <v>623772</v>
      </c>
      <c r="E8" s="37">
        <v>2093649</v>
      </c>
      <c r="F8" s="37">
        <v>388003</v>
      </c>
      <c r="G8" s="37">
        <v>32188259</v>
      </c>
      <c r="H8" s="37"/>
      <c r="I8" s="79"/>
      <c r="J8" s="37">
        <v>2</v>
      </c>
    </row>
    <row r="9" spans="1:10" ht="15">
      <c r="A9" s="17" t="s">
        <v>267</v>
      </c>
      <c r="B9" s="17" t="s">
        <v>261</v>
      </c>
      <c r="C9" s="67">
        <f t="shared" si="0"/>
        <v>28516312</v>
      </c>
      <c r="D9" s="37">
        <v>70000</v>
      </c>
      <c r="E9" s="37">
        <v>595014</v>
      </c>
      <c r="F9" s="37">
        <v>19150000</v>
      </c>
      <c r="G9" s="37">
        <v>8701298</v>
      </c>
      <c r="H9" s="37"/>
      <c r="I9" s="79"/>
      <c r="J9" s="37">
        <v>3</v>
      </c>
    </row>
    <row r="10" spans="1:10" ht="15">
      <c r="A10" s="17" t="s">
        <v>1950</v>
      </c>
      <c r="B10" s="17" t="s">
        <v>1917</v>
      </c>
      <c r="C10" s="67">
        <f t="shared" si="0"/>
        <v>22441462</v>
      </c>
      <c r="D10" s="37">
        <v>222000</v>
      </c>
      <c r="E10" s="37">
        <v>212362</v>
      </c>
      <c r="F10" s="37">
        <v>21948000</v>
      </c>
      <c r="G10" s="37">
        <v>59100</v>
      </c>
      <c r="H10" s="37"/>
      <c r="I10" s="79"/>
      <c r="J10" s="37">
        <v>4</v>
      </c>
    </row>
    <row r="11" spans="1:10" ht="15">
      <c r="A11" s="17" t="s">
        <v>1025</v>
      </c>
      <c r="B11" s="17" t="s">
        <v>1004</v>
      </c>
      <c r="C11" s="67">
        <f t="shared" si="0"/>
        <v>19003773</v>
      </c>
      <c r="D11" s="37">
        <v>0</v>
      </c>
      <c r="E11" s="37">
        <v>368470</v>
      </c>
      <c r="F11" s="37">
        <v>18328628</v>
      </c>
      <c r="G11" s="37">
        <v>306675</v>
      </c>
      <c r="H11" s="37"/>
      <c r="I11" s="79"/>
      <c r="J11" s="37">
        <v>5</v>
      </c>
    </row>
    <row r="12" spans="1:10" ht="15">
      <c r="A12" s="17" t="s">
        <v>1672</v>
      </c>
      <c r="B12" s="17" t="s">
        <v>1121</v>
      </c>
      <c r="C12" s="67">
        <f t="shared" si="0"/>
        <v>15179267</v>
      </c>
      <c r="D12" s="37">
        <v>1752000</v>
      </c>
      <c r="E12" s="37">
        <v>763878</v>
      </c>
      <c r="F12" s="37">
        <v>0</v>
      </c>
      <c r="G12" s="37">
        <v>12663389</v>
      </c>
      <c r="H12" s="37"/>
      <c r="I12" s="79"/>
      <c r="J12" s="37">
        <v>6</v>
      </c>
    </row>
    <row r="13" spans="1:10" ht="15">
      <c r="A13" s="17" t="s">
        <v>965</v>
      </c>
      <c r="B13" s="17" t="s">
        <v>933</v>
      </c>
      <c r="C13" s="67">
        <f t="shared" si="0"/>
        <v>14703727</v>
      </c>
      <c r="D13" s="37">
        <v>0</v>
      </c>
      <c r="E13" s="37">
        <v>290770</v>
      </c>
      <c r="F13" s="37">
        <v>13974662</v>
      </c>
      <c r="G13" s="37">
        <v>438295</v>
      </c>
      <c r="H13" s="37"/>
      <c r="I13" s="79"/>
      <c r="J13" s="37">
        <v>7</v>
      </c>
    </row>
    <row r="14" spans="1:10" ht="15">
      <c r="A14" s="17" t="s">
        <v>909</v>
      </c>
      <c r="B14" s="17" t="s">
        <v>868</v>
      </c>
      <c r="C14" s="67">
        <f t="shared" si="0"/>
        <v>13714823</v>
      </c>
      <c r="D14" s="37">
        <v>270055</v>
      </c>
      <c r="E14" s="37">
        <v>1327906</v>
      </c>
      <c r="F14" s="37">
        <v>6909600</v>
      </c>
      <c r="G14" s="37">
        <v>5207262</v>
      </c>
      <c r="H14" s="37"/>
      <c r="I14" s="79"/>
      <c r="J14" s="37">
        <v>8</v>
      </c>
    </row>
    <row r="15" spans="1:10" ht="15">
      <c r="A15" s="17" t="s">
        <v>1757</v>
      </c>
      <c r="B15" s="17" t="s">
        <v>1684</v>
      </c>
      <c r="C15" s="67">
        <f t="shared" si="0"/>
        <v>13516439</v>
      </c>
      <c r="D15" s="37">
        <v>1893100</v>
      </c>
      <c r="E15" s="37">
        <v>1240907</v>
      </c>
      <c r="F15" s="37">
        <v>5872297</v>
      </c>
      <c r="G15" s="37">
        <v>4510135</v>
      </c>
      <c r="H15" s="37"/>
      <c r="I15" s="79"/>
      <c r="J15" s="37">
        <v>9</v>
      </c>
    </row>
    <row r="16" spans="1:10" ht="15">
      <c r="A16" s="17" t="s">
        <v>517</v>
      </c>
      <c r="B16" s="17" t="s">
        <v>331</v>
      </c>
      <c r="C16" s="67">
        <f t="shared" si="0"/>
        <v>13452150</v>
      </c>
      <c r="D16" s="37">
        <v>0</v>
      </c>
      <c r="E16" s="37">
        <v>0</v>
      </c>
      <c r="F16" s="37">
        <v>13230500</v>
      </c>
      <c r="G16" s="37">
        <v>221650</v>
      </c>
      <c r="H16" s="37"/>
      <c r="I16" s="79"/>
      <c r="J16" s="37">
        <v>10</v>
      </c>
    </row>
    <row r="17" spans="1:10" ht="15">
      <c r="A17" s="17" t="s">
        <v>1022</v>
      </c>
      <c r="B17" s="17" t="s">
        <v>1004</v>
      </c>
      <c r="C17" s="67">
        <f t="shared" si="0"/>
        <v>12765283</v>
      </c>
      <c r="D17" s="37">
        <v>5236103</v>
      </c>
      <c r="E17" s="37">
        <v>3481072</v>
      </c>
      <c r="F17" s="37">
        <v>73000</v>
      </c>
      <c r="G17" s="37">
        <v>3975108</v>
      </c>
      <c r="H17" s="37"/>
      <c r="I17" s="79"/>
      <c r="J17" s="37">
        <v>11</v>
      </c>
    </row>
    <row r="18" spans="1:10" ht="15">
      <c r="A18" s="17" t="s">
        <v>1699</v>
      </c>
      <c r="B18" s="17" t="s">
        <v>1684</v>
      </c>
      <c r="C18" s="67">
        <f t="shared" si="0"/>
        <v>12107946</v>
      </c>
      <c r="D18" s="37">
        <v>893754</v>
      </c>
      <c r="E18" s="37">
        <v>1429836</v>
      </c>
      <c r="F18" s="37">
        <v>16501</v>
      </c>
      <c r="G18" s="37">
        <v>9767855</v>
      </c>
      <c r="H18" s="37"/>
      <c r="I18" s="79"/>
      <c r="J18" s="37">
        <v>12</v>
      </c>
    </row>
    <row r="19" spans="1:10" ht="15">
      <c r="A19" s="17" t="s">
        <v>1031</v>
      </c>
      <c r="B19" s="17" t="s">
        <v>1004</v>
      </c>
      <c r="C19" s="67">
        <f t="shared" si="0"/>
        <v>11324895</v>
      </c>
      <c r="D19" s="37">
        <v>7333000</v>
      </c>
      <c r="E19" s="37">
        <v>1717227</v>
      </c>
      <c r="F19" s="37">
        <v>0</v>
      </c>
      <c r="G19" s="37">
        <v>2274668</v>
      </c>
      <c r="H19" s="37"/>
      <c r="I19" s="79"/>
      <c r="J19" s="37">
        <v>13</v>
      </c>
    </row>
    <row r="20" spans="1:10" ht="15">
      <c r="A20" s="17" t="s">
        <v>2176</v>
      </c>
      <c r="B20" s="17" t="s">
        <v>2134</v>
      </c>
      <c r="C20" s="67">
        <f t="shared" si="0"/>
        <v>10855002</v>
      </c>
      <c r="D20" s="37">
        <v>0</v>
      </c>
      <c r="E20" s="37">
        <v>3131497</v>
      </c>
      <c r="F20" s="37">
        <v>0</v>
      </c>
      <c r="G20" s="37">
        <v>7723505</v>
      </c>
      <c r="H20" s="37"/>
      <c r="I20" s="79"/>
      <c r="J20" s="37">
        <v>14</v>
      </c>
    </row>
    <row r="21" spans="1:10" ht="15">
      <c r="A21" s="17" t="s">
        <v>2004</v>
      </c>
      <c r="B21" s="17" t="s">
        <v>1917</v>
      </c>
      <c r="C21" s="67">
        <f t="shared" si="0"/>
        <v>10246764</v>
      </c>
      <c r="D21" s="37">
        <v>22280</v>
      </c>
      <c r="E21" s="37">
        <v>1726089</v>
      </c>
      <c r="F21" s="37">
        <v>0</v>
      </c>
      <c r="G21" s="37">
        <v>8498395</v>
      </c>
      <c r="H21" s="37"/>
      <c r="I21" s="79"/>
      <c r="J21" s="37">
        <v>15</v>
      </c>
    </row>
    <row r="22" spans="1:10" ht="15">
      <c r="A22" s="17" t="s">
        <v>159</v>
      </c>
      <c r="B22" s="17" t="s">
        <v>136</v>
      </c>
      <c r="C22" s="67">
        <f t="shared" si="0"/>
        <v>9629996</v>
      </c>
      <c r="D22" s="37">
        <v>0</v>
      </c>
      <c r="E22" s="37">
        <v>156508</v>
      </c>
      <c r="F22" s="37">
        <v>69000</v>
      </c>
      <c r="G22" s="37">
        <v>9404488</v>
      </c>
      <c r="H22" s="37"/>
      <c r="I22" s="79"/>
      <c r="J22" s="37">
        <v>16</v>
      </c>
    </row>
    <row r="23" spans="1:10" ht="15">
      <c r="A23" s="17" t="s">
        <v>1998</v>
      </c>
      <c r="B23" s="17" t="s">
        <v>1917</v>
      </c>
      <c r="C23" s="67">
        <f t="shared" si="0"/>
        <v>8808444</v>
      </c>
      <c r="D23" s="37">
        <v>1226115</v>
      </c>
      <c r="E23" s="37">
        <v>405444</v>
      </c>
      <c r="F23" s="37">
        <v>0</v>
      </c>
      <c r="G23" s="37">
        <v>7176885</v>
      </c>
      <c r="H23" s="37"/>
      <c r="I23" s="79"/>
      <c r="J23" s="37">
        <v>17</v>
      </c>
    </row>
    <row r="24" spans="1:10" ht="15">
      <c r="A24" s="17" t="s">
        <v>903</v>
      </c>
      <c r="B24" s="17" t="s">
        <v>868</v>
      </c>
      <c r="C24" s="67">
        <f t="shared" si="0"/>
        <v>7974693</v>
      </c>
      <c r="D24" s="37">
        <v>794000</v>
      </c>
      <c r="E24" s="37">
        <v>1954505</v>
      </c>
      <c r="F24" s="37">
        <v>0</v>
      </c>
      <c r="G24" s="37">
        <v>5226188</v>
      </c>
      <c r="H24" s="37"/>
      <c r="I24" s="79"/>
      <c r="J24" s="37">
        <v>18</v>
      </c>
    </row>
    <row r="25" spans="1:10" ht="15">
      <c r="A25" s="17" t="s">
        <v>147</v>
      </c>
      <c r="B25" s="17" t="s">
        <v>136</v>
      </c>
      <c r="C25" s="67">
        <f t="shared" si="0"/>
        <v>7835274</v>
      </c>
      <c r="D25" s="37">
        <v>153100</v>
      </c>
      <c r="E25" s="37">
        <v>1357003</v>
      </c>
      <c r="F25" s="37">
        <v>116500</v>
      </c>
      <c r="G25" s="37">
        <v>6208671</v>
      </c>
      <c r="H25" s="37"/>
      <c r="I25" s="79"/>
      <c r="J25" s="37">
        <v>19</v>
      </c>
    </row>
    <row r="26" spans="1:10" ht="15">
      <c r="A26" s="17" t="s">
        <v>297</v>
      </c>
      <c r="B26" s="17" t="s">
        <v>1121</v>
      </c>
      <c r="C26" s="67">
        <f t="shared" si="0"/>
        <v>7047234</v>
      </c>
      <c r="D26" s="37">
        <v>2582153</v>
      </c>
      <c r="E26" s="37">
        <v>1686845</v>
      </c>
      <c r="F26" s="37">
        <v>1006800</v>
      </c>
      <c r="G26" s="37">
        <v>1771436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310192613</v>
      </c>
      <c r="D27" s="37">
        <f>SUM(D7:D26)</f>
        <v>26350514</v>
      </c>
      <c r="E27" s="37">
        <f>SUM(E7:E26)</f>
        <v>25653258</v>
      </c>
      <c r="F27" s="37">
        <f>SUM(F7:F26)</f>
        <v>101087991</v>
      </c>
      <c r="G27" s="37">
        <f>SUM(G7:G26)</f>
        <v>157100850</v>
      </c>
      <c r="I27" s="3"/>
      <c r="J27" s="37"/>
    </row>
    <row r="28" spans="1:7" ht="15">
      <c r="A28" s="18" t="s">
        <v>10</v>
      </c>
      <c r="C28" s="40">
        <f>work!F29</f>
        <v>899285945</v>
      </c>
      <c r="D28" s="40">
        <f>work!G29</f>
        <v>121288962</v>
      </c>
      <c r="E28" s="40">
        <f>work!H29</f>
        <v>217402630</v>
      </c>
      <c r="F28" s="40">
        <f>work!I29</f>
        <v>217944623</v>
      </c>
      <c r="G28" s="40">
        <f>work!J29</f>
        <v>342649730</v>
      </c>
    </row>
    <row r="29" spans="1:7" ht="15">
      <c r="A29" s="18" t="s">
        <v>17</v>
      </c>
      <c r="C29" s="43">
        <f>C27/C28</f>
        <v>0.34493212612146407</v>
      </c>
      <c r="D29" s="43">
        <f>D27/D28</f>
        <v>0.2172540152499615</v>
      </c>
      <c r="E29" s="43">
        <f>E27/E28</f>
        <v>0.11799883929647033</v>
      </c>
      <c r="F29" s="43">
        <f>F27/F28</f>
        <v>0.4638242027196055</v>
      </c>
      <c r="G29" s="43">
        <f>G27/G28</f>
        <v>0.4584881768329425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April 2011</v>
      </c>
    </row>
    <row r="2" ht="15">
      <c r="A2" s="16" t="str">
        <f>work!A2</f>
        <v>Source:  New Jersey Department of Community Affairs, 6/7/11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6" t="s">
        <v>2292</v>
      </c>
      <c r="C5" s="96"/>
      <c r="D5" s="96"/>
      <c r="E5" s="96" t="s">
        <v>2293</v>
      </c>
      <c r="F5" s="96"/>
      <c r="G5" s="96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2261</v>
      </c>
      <c r="D6" s="44" t="s">
        <v>7</v>
      </c>
      <c r="E6" s="26" t="s">
        <v>8</v>
      </c>
      <c r="F6" s="44" t="s">
        <v>2261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45678097</v>
      </c>
      <c r="C7" s="41">
        <f>SUM(work!G7:H7)</f>
        <v>9093617</v>
      </c>
      <c r="D7" s="45">
        <f>SUM(work!I7:J7)</f>
        <v>36584480</v>
      </c>
      <c r="E7" s="40">
        <f>F7+G7</f>
        <v>136461365</v>
      </c>
      <c r="F7" s="45">
        <f>SUM(work_ytd!G7:H7)</f>
        <v>37745970</v>
      </c>
      <c r="G7" s="45">
        <f>SUM(work_ytd!I7:J7)</f>
        <v>98715395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73821253</v>
      </c>
      <c r="C8" s="39">
        <f>SUM(work!G8:H8)</f>
        <v>35166137</v>
      </c>
      <c r="D8" s="47">
        <f>SUM(work!I8:J8)</f>
        <v>38655116</v>
      </c>
      <c r="E8" s="38">
        <f aca="true" t="shared" si="1" ref="E8:E28">F8+G8</f>
        <v>446219661</v>
      </c>
      <c r="F8" s="47">
        <f>SUM(work_ytd!G8:H8)</f>
        <v>144044102</v>
      </c>
      <c r="G8" s="47">
        <f>SUM(work_ytd!I8:J8)</f>
        <v>302175559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29164060</v>
      </c>
      <c r="C9" s="39">
        <f>SUM(work!G9:H9)</f>
        <v>11334408</v>
      </c>
      <c r="D9" s="47">
        <f>SUM(work!I9:J9)</f>
        <v>17829652</v>
      </c>
      <c r="E9" s="38">
        <f t="shared" si="1"/>
        <v>104690902</v>
      </c>
      <c r="F9" s="47">
        <f>SUM(work_ytd!G9:H9)</f>
        <v>45963026</v>
      </c>
      <c r="G9" s="47">
        <f>SUM(work_ytd!I9:J9)</f>
        <v>58727876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28939002</v>
      </c>
      <c r="C10" s="39">
        <f>SUM(work!G10:H10)</f>
        <v>19389110</v>
      </c>
      <c r="D10" s="47">
        <f>SUM(work!I10:J10)</f>
        <v>9549892</v>
      </c>
      <c r="E10" s="38">
        <f t="shared" si="1"/>
        <v>103840840</v>
      </c>
      <c r="F10" s="47">
        <f>SUM(work_ytd!G10:H10)</f>
        <v>48112710</v>
      </c>
      <c r="G10" s="47">
        <f>SUM(work_ytd!I10:J10)</f>
        <v>55728130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20903092</v>
      </c>
      <c r="C11" s="39">
        <f>SUM(work!G11:H11)</f>
        <v>16408126</v>
      </c>
      <c r="D11" s="47">
        <f>SUM(work!I11:J11)</f>
        <v>4494966</v>
      </c>
      <c r="E11" s="38">
        <f t="shared" si="1"/>
        <v>73449367</v>
      </c>
      <c r="F11" s="47">
        <f>SUM(work_ytd!G11:H11)</f>
        <v>58553723</v>
      </c>
      <c r="G11" s="47">
        <f>SUM(work_ytd!I11:J11)</f>
        <v>14895644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5938652</v>
      </c>
      <c r="C12" s="39">
        <f>SUM(work!G12:H12)</f>
        <v>2489111</v>
      </c>
      <c r="D12" s="47">
        <f>SUM(work!I12:J12)</f>
        <v>3449541</v>
      </c>
      <c r="E12" s="38">
        <f t="shared" si="1"/>
        <v>32759280</v>
      </c>
      <c r="F12" s="47">
        <f>SUM(work_ytd!G12:H12)</f>
        <v>8578749</v>
      </c>
      <c r="G12" s="47">
        <f>SUM(work_ytd!I12:J12)</f>
        <v>24180531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80617007</v>
      </c>
      <c r="C13" s="39">
        <f>SUM(work!G13:H13)</f>
        <v>24298413</v>
      </c>
      <c r="D13" s="47">
        <f>SUM(work!I13:J13)</f>
        <v>56318594</v>
      </c>
      <c r="E13" s="38">
        <f t="shared" si="1"/>
        <v>273943182</v>
      </c>
      <c r="F13" s="47">
        <f>SUM(work_ytd!G13:H13)</f>
        <v>128604255</v>
      </c>
      <c r="G13" s="47">
        <f>SUM(work_ytd!I13:J13)</f>
        <v>145338927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27754470</v>
      </c>
      <c r="C14" s="39">
        <f>SUM(work!G14:H14)</f>
        <v>7451727</v>
      </c>
      <c r="D14" s="47">
        <f>SUM(work!I14:J14)</f>
        <v>20302743</v>
      </c>
      <c r="E14" s="38">
        <f t="shared" si="1"/>
        <v>70264741</v>
      </c>
      <c r="F14" s="47">
        <f>SUM(work_ytd!G14:H14)</f>
        <v>37009174</v>
      </c>
      <c r="G14" s="47">
        <f>SUM(work_ytd!I14:J14)</f>
        <v>33255567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57086028</v>
      </c>
      <c r="C15" s="39">
        <f>SUM(work!G15:H15)</f>
        <v>24655277</v>
      </c>
      <c r="D15" s="47">
        <f>SUM(work!I15:J15)</f>
        <v>32430751</v>
      </c>
      <c r="E15" s="38">
        <f t="shared" si="1"/>
        <v>246234176</v>
      </c>
      <c r="F15" s="47">
        <f>SUM(work_ytd!G15:H15)</f>
        <v>144794160</v>
      </c>
      <c r="G15" s="47">
        <f>SUM(work_ytd!I15:J15)</f>
        <v>101440016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9672004</v>
      </c>
      <c r="C16" s="39">
        <f>SUM(work!G16:H16)</f>
        <v>5185202</v>
      </c>
      <c r="D16" s="47">
        <f>SUM(work!I16:J16)</f>
        <v>4486802</v>
      </c>
      <c r="E16" s="38">
        <f t="shared" si="1"/>
        <v>47183282</v>
      </c>
      <c r="F16" s="47">
        <f>SUM(work_ytd!G16:H16)</f>
        <v>23467199</v>
      </c>
      <c r="G16" s="47">
        <f>SUM(work_ytd!I16:J16)</f>
        <v>23716083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44018280</v>
      </c>
      <c r="C17" s="39">
        <f>SUM(work!G17:H17)</f>
        <v>21284132</v>
      </c>
      <c r="D17" s="47">
        <f>SUM(work!I17:J17)</f>
        <v>22734148</v>
      </c>
      <c r="E17" s="38">
        <f t="shared" si="1"/>
        <v>228309550</v>
      </c>
      <c r="F17" s="47">
        <f>SUM(work_ytd!G17:H17)</f>
        <v>60882324</v>
      </c>
      <c r="G17" s="47">
        <f>SUM(work_ytd!I17:J17)</f>
        <v>167427226</v>
      </c>
      <c r="H17" s="39"/>
      <c r="I17" s="39"/>
      <c r="J17" s="39"/>
      <c r="K17" s="39"/>
      <c r="L17" s="39"/>
      <c r="M17" s="39"/>
    </row>
    <row r="18" spans="1:13" ht="15">
      <c r="A18" s="38" t="s">
        <v>1684</v>
      </c>
      <c r="B18" s="38">
        <f t="shared" si="0"/>
        <v>71370179</v>
      </c>
      <c r="C18" s="39">
        <f>SUM(work!G18:H18)</f>
        <v>22725401</v>
      </c>
      <c r="D18" s="47">
        <f>SUM(work!I18:J18)</f>
        <v>48644778</v>
      </c>
      <c r="E18" s="38">
        <f t="shared" si="1"/>
        <v>338178504</v>
      </c>
      <c r="F18" s="47">
        <f>SUM(work_ytd!G18:H18)</f>
        <v>83266904</v>
      </c>
      <c r="G18" s="47">
        <f>SUM(work_ytd!I18:J18)</f>
        <v>254911600</v>
      </c>
      <c r="H18" s="39"/>
      <c r="I18" s="39"/>
      <c r="J18" s="39"/>
      <c r="K18" s="39"/>
      <c r="L18" s="39"/>
      <c r="M18" s="39"/>
    </row>
    <row r="19" spans="1:13" ht="15">
      <c r="A19" s="38" t="s">
        <v>1758</v>
      </c>
      <c r="B19" s="38">
        <f t="shared" si="0"/>
        <v>45753293</v>
      </c>
      <c r="C19" s="39">
        <f>SUM(work!G19:H19)</f>
        <v>30882340</v>
      </c>
      <c r="D19" s="47">
        <f>SUM(work!I19:J19)</f>
        <v>14870953</v>
      </c>
      <c r="E19" s="38">
        <f t="shared" si="1"/>
        <v>194439960</v>
      </c>
      <c r="F19" s="47">
        <f>SUM(work_ytd!G19:H19)</f>
        <v>127309933</v>
      </c>
      <c r="G19" s="47">
        <f>SUM(work_ytd!I19:J19)</f>
        <v>67130027</v>
      </c>
      <c r="H19" s="39"/>
      <c r="I19" s="39"/>
      <c r="J19" s="39"/>
      <c r="K19" s="39"/>
      <c r="L19" s="39"/>
      <c r="M19" s="39"/>
    </row>
    <row r="20" spans="1:13" ht="15">
      <c r="A20" s="38" t="s">
        <v>1917</v>
      </c>
      <c r="B20" s="38">
        <f t="shared" si="0"/>
        <v>72569109</v>
      </c>
      <c r="C20" s="39">
        <f>SUM(work!G20:H20)</f>
        <v>22990716</v>
      </c>
      <c r="D20" s="47">
        <f>SUM(work!I20:J20)</f>
        <v>49578393</v>
      </c>
      <c r="E20" s="38">
        <f t="shared" si="1"/>
        <v>187583809</v>
      </c>
      <c r="F20" s="47">
        <f>SUM(work_ytd!G20:H20)</f>
        <v>79517973</v>
      </c>
      <c r="G20" s="47">
        <f>SUM(work_ytd!I20:J20)</f>
        <v>108065836</v>
      </c>
      <c r="H20" s="39"/>
      <c r="I20" s="39"/>
      <c r="J20" s="39"/>
      <c r="K20" s="39"/>
      <c r="L20" s="39"/>
      <c r="M20" s="39"/>
    </row>
    <row r="21" spans="1:13" ht="15">
      <c r="A21" s="38" t="s">
        <v>2034</v>
      </c>
      <c r="B21" s="38">
        <f t="shared" si="0"/>
        <v>75151930</v>
      </c>
      <c r="C21" s="39">
        <f>SUM(work!G21:H21)</f>
        <v>31638032</v>
      </c>
      <c r="D21" s="47">
        <f>SUM(work!I21:J21)</f>
        <v>43513898</v>
      </c>
      <c r="E21" s="38">
        <f t="shared" si="1"/>
        <v>240155348</v>
      </c>
      <c r="F21" s="47">
        <f>SUM(work_ytd!G21:H21)</f>
        <v>137882990</v>
      </c>
      <c r="G21" s="47">
        <f>SUM(work_ytd!I21:J21)</f>
        <v>102272358</v>
      </c>
      <c r="H21" s="39"/>
      <c r="I21" s="39"/>
      <c r="J21" s="39"/>
      <c r="K21" s="39"/>
      <c r="L21" s="39"/>
      <c r="M21" s="39"/>
    </row>
    <row r="22" spans="1:13" ht="15">
      <c r="A22" s="38" t="s">
        <v>2134</v>
      </c>
      <c r="B22" s="38">
        <f t="shared" si="0"/>
        <v>27906181</v>
      </c>
      <c r="C22" s="39">
        <f>SUM(work!G22:H22)</f>
        <v>12868196</v>
      </c>
      <c r="D22" s="47">
        <f>SUM(work!I22:J22)</f>
        <v>15037985</v>
      </c>
      <c r="E22" s="38">
        <f t="shared" si="1"/>
        <v>169458304</v>
      </c>
      <c r="F22" s="47">
        <f>SUM(work_ytd!G22:H22)</f>
        <v>38399529</v>
      </c>
      <c r="G22" s="47">
        <f>SUM(work_ytd!I22:J22)</f>
        <v>131058775</v>
      </c>
      <c r="H22" s="39"/>
      <c r="I22" s="39"/>
      <c r="J22" s="39"/>
      <c r="K22" s="39"/>
      <c r="L22" s="39"/>
      <c r="M22" s="39"/>
    </row>
    <row r="23" spans="1:13" ht="15">
      <c r="A23" s="38" t="s">
        <v>2183</v>
      </c>
      <c r="B23" s="38">
        <f t="shared" si="0"/>
        <v>2116629</v>
      </c>
      <c r="C23" s="39">
        <f>SUM(work!G23:H23)</f>
        <v>1265242</v>
      </c>
      <c r="D23" s="47">
        <f>SUM(work!I23:J23)</f>
        <v>851387</v>
      </c>
      <c r="E23" s="38">
        <f t="shared" si="1"/>
        <v>27808527</v>
      </c>
      <c r="F23" s="47">
        <f>SUM(work_ytd!G23:H23)</f>
        <v>4036707</v>
      </c>
      <c r="G23" s="47">
        <f>SUM(work_ytd!I23:J23)</f>
        <v>23771820</v>
      </c>
      <c r="H23" s="39"/>
      <c r="I23" s="39"/>
      <c r="J23" s="39"/>
      <c r="K23" s="39"/>
      <c r="L23" s="39"/>
      <c r="M23" s="39"/>
    </row>
    <row r="24" spans="1:13" ht="15">
      <c r="A24" s="38" t="s">
        <v>2234</v>
      </c>
      <c r="B24" s="38">
        <f t="shared" si="0"/>
        <v>24385818</v>
      </c>
      <c r="C24" s="39">
        <f>SUM(work!G24:H24)</f>
        <v>14737057</v>
      </c>
      <c r="D24" s="47">
        <f>SUM(work!I24:J24)</f>
        <v>9648761</v>
      </c>
      <c r="E24" s="38">
        <f t="shared" si="1"/>
        <v>140098868</v>
      </c>
      <c r="F24" s="47">
        <f>SUM(work_ytd!G24:H24)</f>
        <v>53767469</v>
      </c>
      <c r="G24" s="47">
        <f>SUM(work_ytd!I24:J24)</f>
        <v>86331399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7455194</v>
      </c>
      <c r="C25" s="39">
        <f>SUM(work!G25:H25)</f>
        <v>4158063</v>
      </c>
      <c r="D25" s="47">
        <f>SUM(work!I25:J25)</f>
        <v>3297131</v>
      </c>
      <c r="E25" s="38">
        <f t="shared" si="1"/>
        <v>25110923</v>
      </c>
      <c r="F25" s="47">
        <f>SUM(work_ytd!G25:H25)</f>
        <v>16384343</v>
      </c>
      <c r="G25" s="47">
        <f>SUM(work_ytd!I25:J25)</f>
        <v>8726580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41821398</v>
      </c>
      <c r="C26" s="39">
        <f>SUM(work!G26:H26)</f>
        <v>17695702</v>
      </c>
      <c r="D26" s="47">
        <f>SUM(work!I26:J26)</f>
        <v>24125696</v>
      </c>
      <c r="E26" s="38">
        <f t="shared" si="1"/>
        <v>161320359</v>
      </c>
      <c r="F26" s="47">
        <f>SUM(work_ytd!G26:H26)</f>
        <v>61519918</v>
      </c>
      <c r="G26" s="47">
        <f>SUM(work_ytd!I26:J26)</f>
        <v>99800441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4973583</v>
      </c>
      <c r="C27" s="39">
        <f>SUM(work!G27:H27)</f>
        <v>2975583</v>
      </c>
      <c r="D27" s="47">
        <f>SUM(work!I27:J27)</f>
        <v>1998000</v>
      </c>
      <c r="E27" s="38">
        <f t="shared" si="1"/>
        <v>22444997</v>
      </c>
      <c r="F27" s="47">
        <f>SUM(work_ytd!G27:H27)</f>
        <v>10561566</v>
      </c>
      <c r="G27" s="47">
        <f>SUM(work_ytd!I27:J27)</f>
        <v>11883431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102190686</v>
      </c>
      <c r="C28" s="39">
        <f>SUM(work!G28:H28)</f>
        <v>0</v>
      </c>
      <c r="D28" s="47">
        <f>SUM(work!I28:J28)</f>
        <v>102190686</v>
      </c>
      <c r="E28" s="38">
        <f t="shared" si="1"/>
        <v>174437093</v>
      </c>
      <c r="F28" s="47">
        <f>SUM(work_ytd!G28:H28)</f>
        <v>761002</v>
      </c>
      <c r="G28" s="47">
        <f>SUM(work_ytd!I28:J28)</f>
        <v>173676091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899285945</v>
      </c>
      <c r="C29" s="40">
        <f>SUM(C7:C28)</f>
        <v>338691592</v>
      </c>
      <c r="D29" s="40">
        <f>SUM(D7:D28)</f>
        <v>560594353</v>
      </c>
      <c r="E29" s="40">
        <f>SUM(E7:E28)</f>
        <v>3444393038</v>
      </c>
      <c r="F29" s="40">
        <f>SUM(F7:F28)</f>
        <v>1351163726</v>
      </c>
      <c r="G29" s="40">
        <f>SUM(G7:G28)</f>
        <v>2093229312</v>
      </c>
      <c r="H29" s="39"/>
      <c r="I29" s="91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2291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6/7/11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2261</v>
      </c>
      <c r="H4" s="22" t="s">
        <v>2261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2262</v>
      </c>
      <c r="H5" s="23" t="s">
        <v>5</v>
      </c>
      <c r="I5" s="23" t="s">
        <v>2262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136461365</v>
      </c>
      <c r="G7" s="40">
        <f>SUM(G31:G53)</f>
        <v>18190939</v>
      </c>
      <c r="H7" s="40">
        <f>SUM(H31:H53)</f>
        <v>19555031</v>
      </c>
      <c r="I7" s="40">
        <f>SUM(I31:I53)</f>
        <v>50052416</v>
      </c>
      <c r="J7" s="40">
        <f>SUM(J31:J53)</f>
        <v>48662979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446219661</v>
      </c>
      <c r="G8" s="38">
        <f>SUM(G54:G123)</f>
        <v>46105707</v>
      </c>
      <c r="H8" s="38">
        <f>SUM(H54:H123)</f>
        <v>97938395</v>
      </c>
      <c r="I8" s="38">
        <f>SUM(I54:I123)</f>
        <v>205552931</v>
      </c>
      <c r="J8" s="38">
        <f>SUM(J54:J123)</f>
        <v>96622628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104690902</v>
      </c>
      <c r="G9" s="38">
        <f>SUM(G124:G163)</f>
        <v>19019324</v>
      </c>
      <c r="H9" s="38">
        <f>SUM(H124:H163)</f>
        <v>26943702</v>
      </c>
      <c r="I9" s="38">
        <f>SUM(I124:I163)</f>
        <v>4978270</v>
      </c>
      <c r="J9" s="38">
        <f>SUM(J124:J163)</f>
        <v>53749606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103840840</v>
      </c>
      <c r="G10" s="38">
        <f>SUM(G164:G200)</f>
        <v>17455819</v>
      </c>
      <c r="H10" s="38">
        <f>SUM(H164:H200)</f>
        <v>30656891</v>
      </c>
      <c r="I10" s="38">
        <f>SUM(I164:I200)</f>
        <v>18941662</v>
      </c>
      <c r="J10" s="38">
        <f>SUM(J164:J200)</f>
        <v>36786468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73449367</v>
      </c>
      <c r="G11" s="38">
        <f>SUM(G201:G216)</f>
        <v>37708438</v>
      </c>
      <c r="H11" s="38">
        <f>SUM(H201:H216)</f>
        <v>20845285</v>
      </c>
      <c r="I11" s="38">
        <f>SUM(I201:I216)</f>
        <v>3856960</v>
      </c>
      <c r="J11" s="38">
        <f>SUM(J201:J216)</f>
        <v>11038684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32759280</v>
      </c>
      <c r="G12" s="38">
        <f>SUM(G217:G230)</f>
        <v>4870728</v>
      </c>
      <c r="H12" s="38">
        <f>SUM(H217:H230)</f>
        <v>3708021</v>
      </c>
      <c r="I12" s="38">
        <f>SUM(I217:I230)</f>
        <v>6499753</v>
      </c>
      <c r="J12" s="38">
        <f>SUM(J217:J230)</f>
        <v>17680778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273943182</v>
      </c>
      <c r="G13" s="38">
        <f>SUM(G231:G252)</f>
        <v>49488761</v>
      </c>
      <c r="H13" s="38">
        <f>SUM(H231:H252)</f>
        <v>79115494</v>
      </c>
      <c r="I13" s="38">
        <f>SUM(I231:I252)</f>
        <v>62410786</v>
      </c>
      <c r="J13" s="38">
        <f>SUM(J231:J252)</f>
        <v>82928141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70264741</v>
      </c>
      <c r="G14" s="38">
        <f>SUM(G253:G276)</f>
        <v>22162355</v>
      </c>
      <c r="H14" s="38">
        <f>SUM(H253:H276)</f>
        <v>14846819</v>
      </c>
      <c r="I14" s="38">
        <f>SUM(I253:I276)</f>
        <v>18493233</v>
      </c>
      <c r="J14" s="38">
        <f>SUM(J253:J276)</f>
        <v>14762334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246234176</v>
      </c>
      <c r="G15" s="38">
        <f>SUM(G277:G288)</f>
        <v>108256778</v>
      </c>
      <c r="H15" s="38">
        <f>SUM(H277:H288)</f>
        <v>36537382</v>
      </c>
      <c r="I15" s="38">
        <f>SUM(I277:I288)</f>
        <v>31789460</v>
      </c>
      <c r="J15" s="38">
        <f>SUM(J277:J288)</f>
        <v>69650556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47183282</v>
      </c>
      <c r="G16" s="38">
        <f>SUM(G289:G314)</f>
        <v>10502653</v>
      </c>
      <c r="H16" s="38">
        <f>SUM(H289:H314)</f>
        <v>12964546</v>
      </c>
      <c r="I16" s="38">
        <f>SUM(I289:I314)</f>
        <v>6353133</v>
      </c>
      <c r="J16" s="38">
        <f>SUM(J289:J314)</f>
        <v>17362950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228309550</v>
      </c>
      <c r="G17" s="38">
        <f>SUM(G315:G327)</f>
        <v>25712426</v>
      </c>
      <c r="H17" s="38">
        <f>SUM(H315:H327)</f>
        <v>35169898</v>
      </c>
      <c r="I17" s="38">
        <f>SUM(I315:I327)</f>
        <v>91619821</v>
      </c>
      <c r="J17" s="38">
        <f>SUM(J315:J327)</f>
        <v>75807405</v>
      </c>
      <c r="K17" s="38"/>
      <c r="L17" s="59"/>
    </row>
    <row r="18" spans="1:12" ht="15">
      <c r="A18" s="31"/>
      <c r="B18" s="32"/>
      <c r="C18" s="30"/>
      <c r="D18" s="38" t="s">
        <v>1684</v>
      </c>
      <c r="E18" s="33"/>
      <c r="F18" s="38">
        <f>SUM(F328:F352)</f>
        <v>338178504</v>
      </c>
      <c r="G18" s="38">
        <f>SUM(G328:G352)</f>
        <v>39427805</v>
      </c>
      <c r="H18" s="38">
        <f>SUM(H328:H352)</f>
        <v>43839099</v>
      </c>
      <c r="I18" s="38">
        <f>SUM(I328:I352)</f>
        <v>80153533</v>
      </c>
      <c r="J18" s="38">
        <f>SUM(J328:J352)</f>
        <v>174758067</v>
      </c>
      <c r="K18" s="38"/>
      <c r="L18" s="59"/>
    </row>
    <row r="19" spans="1:12" ht="15">
      <c r="A19" s="31"/>
      <c r="B19" s="32"/>
      <c r="C19" s="30"/>
      <c r="D19" s="38" t="s">
        <v>1758</v>
      </c>
      <c r="E19" s="33"/>
      <c r="F19" s="38">
        <f>SUM(F353:F405)</f>
        <v>194439960</v>
      </c>
      <c r="G19" s="38">
        <f>SUM(G353:G405)</f>
        <v>53870025</v>
      </c>
      <c r="H19" s="38">
        <f>SUM(H353:H405)</f>
        <v>73439908</v>
      </c>
      <c r="I19" s="38">
        <f>SUM(I353:I405)</f>
        <v>8446320</v>
      </c>
      <c r="J19" s="38">
        <f>SUM(J353:J405)</f>
        <v>58683707</v>
      </c>
      <c r="K19" s="38"/>
      <c r="L19" s="59"/>
    </row>
    <row r="20" spans="1:12" ht="15">
      <c r="A20" s="31"/>
      <c r="B20" s="32"/>
      <c r="C20" s="30"/>
      <c r="D20" s="38" t="s">
        <v>1917</v>
      </c>
      <c r="E20" s="33"/>
      <c r="F20" s="38">
        <f>SUM(F406:F444)</f>
        <v>187583809</v>
      </c>
      <c r="G20" s="38">
        <f>SUM(G406:G444)</f>
        <v>26145256</v>
      </c>
      <c r="H20" s="38">
        <f>SUM(H406:H444)</f>
        <v>53372717</v>
      </c>
      <c r="I20" s="38">
        <f>SUM(I406:I444)</f>
        <v>28245900</v>
      </c>
      <c r="J20" s="38">
        <f>SUM(J406:J444)</f>
        <v>79819936</v>
      </c>
      <c r="K20" s="38"/>
      <c r="L20" s="59"/>
    </row>
    <row r="21" spans="1:12" ht="15">
      <c r="A21" s="31"/>
      <c r="B21" s="32"/>
      <c r="C21" s="30"/>
      <c r="D21" s="38" t="s">
        <v>2034</v>
      </c>
      <c r="E21" s="33"/>
      <c r="F21" s="38">
        <f>SUM(F445:F477)</f>
        <v>240155348</v>
      </c>
      <c r="G21" s="38">
        <f>SUM(G445:G477)</f>
        <v>77237006</v>
      </c>
      <c r="H21" s="38">
        <f>SUM(H445:H477)</f>
        <v>60645984</v>
      </c>
      <c r="I21" s="38">
        <f>SUM(I445:I477)</f>
        <v>37871913</v>
      </c>
      <c r="J21" s="38">
        <f>SUM(J445:J477)</f>
        <v>64400445</v>
      </c>
      <c r="K21" s="38"/>
      <c r="L21" s="59"/>
    </row>
    <row r="22" spans="1:12" ht="15">
      <c r="A22" s="31"/>
      <c r="B22" s="32"/>
      <c r="C22" s="30"/>
      <c r="D22" s="38" t="s">
        <v>2134</v>
      </c>
      <c r="E22" s="33"/>
      <c r="F22" s="38">
        <f>SUM(F478:F493)</f>
        <v>169458304</v>
      </c>
      <c r="G22" s="38">
        <f>SUM(G478:G493)</f>
        <v>10419711</v>
      </c>
      <c r="H22" s="38">
        <f>SUM(H478:H493)</f>
        <v>27979818</v>
      </c>
      <c r="I22" s="38">
        <f>SUM(I478:I493)</f>
        <v>4313906</v>
      </c>
      <c r="J22" s="38">
        <f>SUM(J478:J493)</f>
        <v>126744869</v>
      </c>
      <c r="K22" s="38"/>
      <c r="L22" s="59"/>
    </row>
    <row r="23" spans="1:12" ht="15">
      <c r="A23" s="31"/>
      <c r="B23" s="32"/>
      <c r="C23" s="30"/>
      <c r="D23" s="38" t="s">
        <v>2183</v>
      </c>
      <c r="E23" s="33"/>
      <c r="F23" s="38">
        <f>SUM(F494:F508)</f>
        <v>27808527</v>
      </c>
      <c r="G23" s="38">
        <f>SUM(G494:G508)</f>
        <v>1520574</v>
      </c>
      <c r="H23" s="38">
        <f>SUM(H494:H508)</f>
        <v>2516133</v>
      </c>
      <c r="I23" s="38">
        <f>SUM(I494:I508)</f>
        <v>1245466</v>
      </c>
      <c r="J23" s="38">
        <f>SUM(J494:J508)</f>
        <v>22526354</v>
      </c>
      <c r="K23" s="38"/>
      <c r="L23" s="59"/>
    </row>
    <row r="24" spans="1:12" ht="15">
      <c r="A24" s="31"/>
      <c r="B24" s="32"/>
      <c r="C24" s="30"/>
      <c r="D24" s="38" t="s">
        <v>2234</v>
      </c>
      <c r="E24" s="33"/>
      <c r="F24" s="38">
        <f>SUM(F509:F529)</f>
        <v>140098868</v>
      </c>
      <c r="G24" s="38">
        <f>SUM(G509:G529)</f>
        <v>18600775</v>
      </c>
      <c r="H24" s="38">
        <f>SUM(H509:H529)</f>
        <v>35166694</v>
      </c>
      <c r="I24" s="38">
        <f>SUM(I509:I529)</f>
        <v>12867860</v>
      </c>
      <c r="J24" s="38">
        <f>SUM(J509:J529)</f>
        <v>73463539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25110923</v>
      </c>
      <c r="G25" s="38">
        <f>SUM(G530:G553)</f>
        <v>5361816</v>
      </c>
      <c r="H25" s="38">
        <f>SUM(H530:H553)</f>
        <v>11022527</v>
      </c>
      <c r="I25" s="38">
        <f>SUM(I530:I553)</f>
        <v>2301993</v>
      </c>
      <c r="J25" s="38">
        <f>SUM(J530:J553)</f>
        <v>6424587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161320359</v>
      </c>
      <c r="G26" s="38">
        <f>SUM(G554:G574)</f>
        <v>7329222</v>
      </c>
      <c r="H26" s="38">
        <f>SUM(H554:H574)</f>
        <v>54190696</v>
      </c>
      <c r="I26" s="38">
        <f>SUM(I554:I574)</f>
        <v>2972786</v>
      </c>
      <c r="J26" s="38">
        <f>SUM(J554:J574)</f>
        <v>96827655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22444997</v>
      </c>
      <c r="G27" s="38">
        <f>SUM(G575:G597)</f>
        <v>4985907</v>
      </c>
      <c r="H27" s="38">
        <f>SUM(H575:H597)</f>
        <v>5575659</v>
      </c>
      <c r="I27" s="38">
        <f>SUM(I575:I597)</f>
        <v>2625885</v>
      </c>
      <c r="J27" s="38">
        <f>SUM(J575:J597)</f>
        <v>9257546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174437093</v>
      </c>
      <c r="G28" s="38">
        <f>G598</f>
        <v>700001</v>
      </c>
      <c r="H28" s="38">
        <f>H598</f>
        <v>61001</v>
      </c>
      <c r="I28" s="38">
        <f>I598</f>
        <v>122761212</v>
      </c>
      <c r="J28" s="38">
        <f>J598</f>
        <v>50914879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3444393038</v>
      </c>
      <c r="G29" s="40">
        <f>SUM(G7:G28)</f>
        <v>605072026</v>
      </c>
      <c r="H29" s="40">
        <f>SUM(H7:H28)</f>
        <v>746091700</v>
      </c>
      <c r="I29" s="40">
        <f>SUM(I7:I28)</f>
        <v>804355199</v>
      </c>
      <c r="J29" s="40">
        <f>SUM(J7:J28)</f>
        <v>1288874113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635436</v>
      </c>
      <c r="G31" s="51">
        <v>114500</v>
      </c>
      <c r="H31" s="51">
        <v>306675</v>
      </c>
      <c r="I31" s="51">
        <v>27500</v>
      </c>
      <c r="J31" s="51">
        <v>186761</v>
      </c>
      <c r="K31" s="37"/>
      <c r="L31" s="89">
        <v>20110509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59137139</v>
      </c>
      <c r="G32" s="37">
        <v>276300</v>
      </c>
      <c r="H32" s="37">
        <v>1320877</v>
      </c>
      <c r="I32" s="37">
        <v>40904501</v>
      </c>
      <c r="J32" s="37">
        <v>16635461</v>
      </c>
      <c r="K32" s="37"/>
      <c r="L32" s="89">
        <v>20110509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8291578</v>
      </c>
      <c r="G33" s="37">
        <v>2976400</v>
      </c>
      <c r="H33" s="37">
        <v>2442351</v>
      </c>
      <c r="I33" s="37">
        <v>1035488</v>
      </c>
      <c r="J33" s="37">
        <v>1837339</v>
      </c>
      <c r="K33" s="67"/>
      <c r="L33" s="89">
        <v>20110509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87500</v>
      </c>
      <c r="G34" s="37">
        <v>0</v>
      </c>
      <c r="H34" s="37">
        <v>45400</v>
      </c>
      <c r="I34" s="37">
        <v>3000</v>
      </c>
      <c r="J34" s="37">
        <v>39100</v>
      </c>
      <c r="K34" s="67"/>
      <c r="L34" s="90" t="s">
        <v>2272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1485808</v>
      </c>
      <c r="G35" s="37">
        <v>589151</v>
      </c>
      <c r="H35" s="37">
        <v>151780</v>
      </c>
      <c r="I35" s="37">
        <v>57300</v>
      </c>
      <c r="J35" s="37">
        <v>687577</v>
      </c>
      <c r="K35" s="37"/>
      <c r="L35" s="89">
        <v>20110509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63464</v>
      </c>
      <c r="G36" s="37">
        <v>4000</v>
      </c>
      <c r="H36" s="37">
        <v>47064</v>
      </c>
      <c r="I36" s="37">
        <v>0</v>
      </c>
      <c r="J36" s="37">
        <v>12400</v>
      </c>
      <c r="K36" s="37"/>
      <c r="L36" s="89">
        <v>20110509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135589</v>
      </c>
      <c r="G37" s="37">
        <v>0</v>
      </c>
      <c r="H37" s="37">
        <v>109663</v>
      </c>
      <c r="I37" s="37">
        <v>0</v>
      </c>
      <c r="J37" s="37">
        <v>25926</v>
      </c>
      <c r="K37" s="37"/>
      <c r="L37" s="89">
        <v>20110509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10600616</v>
      </c>
      <c r="G38" s="37">
        <v>3674095</v>
      </c>
      <c r="H38" s="37">
        <v>2324582</v>
      </c>
      <c r="I38" s="37">
        <v>1748344</v>
      </c>
      <c r="J38" s="37">
        <v>2853595</v>
      </c>
      <c r="K38" s="37"/>
      <c r="L38" s="89">
        <v>20110509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257090</v>
      </c>
      <c r="G39" s="37">
        <v>0</v>
      </c>
      <c r="H39" s="37">
        <v>82778</v>
      </c>
      <c r="I39" s="37">
        <v>7500</v>
      </c>
      <c r="J39" s="37">
        <v>166812</v>
      </c>
      <c r="K39" s="37"/>
      <c r="L39" s="89">
        <v>20110509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593075</v>
      </c>
      <c r="G40" s="37">
        <v>0</v>
      </c>
      <c r="H40" s="37">
        <v>429975</v>
      </c>
      <c r="I40" s="37">
        <v>6100</v>
      </c>
      <c r="J40" s="37">
        <v>157000</v>
      </c>
      <c r="K40" s="37"/>
      <c r="L40" s="89">
        <v>20110509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9137959</v>
      </c>
      <c r="G41" s="37">
        <v>697650</v>
      </c>
      <c r="H41" s="37">
        <v>1229586</v>
      </c>
      <c r="I41" s="37">
        <v>13500</v>
      </c>
      <c r="J41" s="37">
        <v>7197223</v>
      </c>
      <c r="K41" s="37"/>
      <c r="L41" s="89">
        <v>20110509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10769888</v>
      </c>
      <c r="G42" s="37">
        <v>2926006</v>
      </c>
      <c r="H42" s="37">
        <v>819040</v>
      </c>
      <c r="I42" s="37">
        <v>142768</v>
      </c>
      <c r="J42" s="37">
        <v>6882074</v>
      </c>
      <c r="K42" s="37"/>
      <c r="L42" s="89">
        <v>20110607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300</v>
      </c>
      <c r="F43" s="67">
        <f t="shared" si="0"/>
        <v>2508663</v>
      </c>
      <c r="G43" s="37">
        <v>0</v>
      </c>
      <c r="H43" s="37">
        <v>429827</v>
      </c>
      <c r="I43" s="37">
        <v>798567</v>
      </c>
      <c r="J43" s="37">
        <v>1280269</v>
      </c>
      <c r="K43" s="37"/>
      <c r="L43" s="89">
        <v>20110509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2525589</v>
      </c>
      <c r="G44" s="37">
        <v>149700</v>
      </c>
      <c r="H44" s="37">
        <v>912039</v>
      </c>
      <c r="I44" s="37">
        <v>300000</v>
      </c>
      <c r="J44" s="37">
        <v>1163850</v>
      </c>
      <c r="K44" s="37"/>
      <c r="L44" s="89">
        <v>20110509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306</v>
      </c>
      <c r="F45" s="67">
        <f t="shared" si="0"/>
        <v>4849579</v>
      </c>
      <c r="G45" s="37">
        <v>3618100</v>
      </c>
      <c r="H45" s="37">
        <v>878822</v>
      </c>
      <c r="I45" s="37">
        <v>0</v>
      </c>
      <c r="J45" s="37">
        <v>352657</v>
      </c>
      <c r="K45" s="37"/>
      <c r="L45" s="89">
        <v>20110607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6997306</v>
      </c>
      <c r="G46" s="37">
        <v>2508386</v>
      </c>
      <c r="H46" s="37">
        <v>4026502</v>
      </c>
      <c r="I46" s="37">
        <v>0</v>
      </c>
      <c r="J46" s="37">
        <v>462418</v>
      </c>
      <c r="K46" s="37"/>
      <c r="L46" s="89">
        <v>20110509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312</v>
      </c>
      <c r="F47" s="67">
        <f t="shared" si="0"/>
        <v>1199984</v>
      </c>
      <c r="G47" s="37">
        <v>181501</v>
      </c>
      <c r="H47" s="37">
        <v>259258</v>
      </c>
      <c r="I47" s="37">
        <v>182400</v>
      </c>
      <c r="J47" s="37">
        <v>576825</v>
      </c>
      <c r="K47" s="37"/>
      <c r="L47" s="89">
        <v>20110509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5961972</v>
      </c>
      <c r="G48" s="37">
        <v>140600</v>
      </c>
      <c r="H48" s="37">
        <v>744497</v>
      </c>
      <c r="I48" s="37">
        <v>4490600</v>
      </c>
      <c r="J48" s="37">
        <v>586275</v>
      </c>
      <c r="K48" s="37"/>
      <c r="L48" s="89">
        <v>20110509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5950748</v>
      </c>
      <c r="G49" s="37">
        <v>272000</v>
      </c>
      <c r="H49" s="37">
        <v>357051</v>
      </c>
      <c r="I49" s="37">
        <v>271848</v>
      </c>
      <c r="J49" s="37">
        <v>5049849</v>
      </c>
      <c r="K49" s="37"/>
      <c r="L49" s="89">
        <v>20110509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34200</v>
      </c>
      <c r="G50" s="37">
        <v>6000</v>
      </c>
      <c r="H50" s="37">
        <v>11000</v>
      </c>
      <c r="I50" s="37">
        <v>14000</v>
      </c>
      <c r="J50" s="37">
        <v>3200</v>
      </c>
      <c r="K50" s="37"/>
      <c r="L50" s="89">
        <v>20110607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2836694</v>
      </c>
      <c r="G51" s="37">
        <v>20550</v>
      </c>
      <c r="H51" s="37">
        <v>468379</v>
      </c>
      <c r="I51" s="37">
        <v>15000</v>
      </c>
      <c r="J51" s="37">
        <v>2332765</v>
      </c>
      <c r="K51" s="37"/>
      <c r="L51" s="89">
        <v>20110607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2189881</v>
      </c>
      <c r="G52" s="37">
        <v>36000</v>
      </c>
      <c r="H52" s="37">
        <v>2145481</v>
      </c>
      <c r="I52" s="37">
        <v>0</v>
      </c>
      <c r="J52" s="37">
        <v>8400</v>
      </c>
      <c r="K52" s="37"/>
      <c r="L52" s="89">
        <v>20110509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211607</v>
      </c>
      <c r="G53" s="37">
        <v>0</v>
      </c>
      <c r="H53" s="37">
        <v>12404</v>
      </c>
      <c r="I53" s="37">
        <v>34000</v>
      </c>
      <c r="J53" s="37">
        <v>165203</v>
      </c>
      <c r="K53" s="37"/>
      <c r="L53" s="89">
        <v>20110509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1743123</v>
      </c>
      <c r="G54" s="37">
        <v>23024</v>
      </c>
      <c r="H54" s="37">
        <v>1387752</v>
      </c>
      <c r="I54" s="37">
        <v>0</v>
      </c>
      <c r="J54" s="37">
        <v>332347</v>
      </c>
      <c r="K54" s="37"/>
      <c r="L54" s="89">
        <v>20110607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811835</v>
      </c>
      <c r="G55" s="37">
        <v>16200</v>
      </c>
      <c r="H55" s="37">
        <v>562145</v>
      </c>
      <c r="I55" s="37">
        <v>0</v>
      </c>
      <c r="J55" s="37">
        <v>233490</v>
      </c>
      <c r="K55" s="37"/>
      <c r="L55" s="89">
        <v>20110509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2677873</v>
      </c>
      <c r="G56" s="37">
        <v>49300</v>
      </c>
      <c r="H56" s="37">
        <v>2099525</v>
      </c>
      <c r="I56" s="37">
        <v>0</v>
      </c>
      <c r="J56" s="37">
        <v>529048</v>
      </c>
      <c r="K56" s="37"/>
      <c r="L56" s="89">
        <v>20110509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629538</v>
      </c>
      <c r="G57" s="37">
        <v>0</v>
      </c>
      <c r="H57" s="37">
        <v>583389</v>
      </c>
      <c r="I57" s="37">
        <v>0</v>
      </c>
      <c r="J57" s="37">
        <v>46149</v>
      </c>
      <c r="K57" s="37"/>
      <c r="L57" s="89">
        <v>20110509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5310327</v>
      </c>
      <c r="G58" s="37">
        <v>400000</v>
      </c>
      <c r="H58" s="37">
        <v>261250</v>
      </c>
      <c r="I58" s="37">
        <v>0</v>
      </c>
      <c r="J58" s="37">
        <v>4649077</v>
      </c>
      <c r="K58" s="37"/>
      <c r="L58" s="89">
        <v>20110607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83368752</v>
      </c>
      <c r="G59" s="37">
        <v>1509750</v>
      </c>
      <c r="H59" s="37">
        <v>1201377</v>
      </c>
      <c r="I59" s="37">
        <v>80400000</v>
      </c>
      <c r="J59" s="37">
        <v>257625</v>
      </c>
      <c r="K59" s="37"/>
      <c r="L59" s="89">
        <v>20110509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2271320</v>
      </c>
      <c r="G60" s="37">
        <v>275099</v>
      </c>
      <c r="H60" s="37">
        <v>972205</v>
      </c>
      <c r="I60" s="37">
        <v>0</v>
      </c>
      <c r="J60" s="37">
        <v>1024016</v>
      </c>
      <c r="K60" s="37"/>
      <c r="L60" s="89">
        <v>20110607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2607431</v>
      </c>
      <c r="G61" s="37">
        <v>601100</v>
      </c>
      <c r="H61" s="37">
        <v>1594061</v>
      </c>
      <c r="I61" s="37">
        <v>0</v>
      </c>
      <c r="J61" s="37">
        <v>412270</v>
      </c>
      <c r="K61" s="37"/>
      <c r="L61" s="89">
        <v>20110607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2772418</v>
      </c>
      <c r="G62" s="37">
        <v>942250</v>
      </c>
      <c r="H62" s="37">
        <v>1706318</v>
      </c>
      <c r="I62" s="37">
        <v>0</v>
      </c>
      <c r="J62" s="37">
        <v>123850</v>
      </c>
      <c r="K62" s="37"/>
      <c r="L62" s="89">
        <v>20110509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1154958</v>
      </c>
      <c r="G63" s="37">
        <v>0</v>
      </c>
      <c r="H63" s="37">
        <v>630993</v>
      </c>
      <c r="I63" s="37">
        <v>0</v>
      </c>
      <c r="J63" s="37">
        <v>523965</v>
      </c>
      <c r="K63" s="37"/>
      <c r="L63" s="89">
        <v>20110607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1391418</v>
      </c>
      <c r="G64" s="37">
        <v>0</v>
      </c>
      <c r="H64" s="37">
        <v>901467</v>
      </c>
      <c r="I64" s="37">
        <v>0</v>
      </c>
      <c r="J64" s="37">
        <v>489951</v>
      </c>
      <c r="K64" s="37"/>
      <c r="L64" s="90" t="s">
        <v>2272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1733605</v>
      </c>
      <c r="G65" s="37">
        <v>0</v>
      </c>
      <c r="H65" s="37">
        <v>469524</v>
      </c>
      <c r="I65" s="37">
        <v>1</v>
      </c>
      <c r="J65" s="37">
        <v>1264080</v>
      </c>
      <c r="K65" s="37"/>
      <c r="L65" s="89">
        <v>20110607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13107863</v>
      </c>
      <c r="G66" s="37">
        <v>1619600</v>
      </c>
      <c r="H66" s="37">
        <v>554600</v>
      </c>
      <c r="I66" s="37">
        <v>9700000</v>
      </c>
      <c r="J66" s="37">
        <v>1233663</v>
      </c>
      <c r="K66" s="37"/>
      <c r="L66" s="89">
        <v>20110509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2348098</v>
      </c>
      <c r="G67" s="37">
        <v>300</v>
      </c>
      <c r="H67" s="37">
        <v>935027</v>
      </c>
      <c r="I67" s="37">
        <v>0</v>
      </c>
      <c r="J67" s="37">
        <v>1412771</v>
      </c>
      <c r="K67" s="37"/>
      <c r="L67" s="89">
        <v>20110509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19254536</v>
      </c>
      <c r="G68" s="37">
        <v>13300</v>
      </c>
      <c r="H68" s="37">
        <v>3415945</v>
      </c>
      <c r="I68" s="37">
        <v>9696640</v>
      </c>
      <c r="J68" s="37">
        <v>6128651</v>
      </c>
      <c r="K68" s="37"/>
      <c r="L68" s="89">
        <v>20110607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2378877</v>
      </c>
      <c r="G69" s="37">
        <v>0</v>
      </c>
      <c r="H69" s="37">
        <v>693679</v>
      </c>
      <c r="I69" s="37">
        <v>0</v>
      </c>
      <c r="J69" s="37">
        <v>1685198</v>
      </c>
      <c r="K69" s="37"/>
      <c r="L69" s="89">
        <v>20110509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5060301</v>
      </c>
      <c r="G70" s="37">
        <v>246214</v>
      </c>
      <c r="H70" s="37">
        <v>2664802</v>
      </c>
      <c r="I70" s="37">
        <v>1032138</v>
      </c>
      <c r="J70" s="37">
        <v>1117147</v>
      </c>
      <c r="K70" s="37"/>
      <c r="L70" s="89">
        <v>20110509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510149</v>
      </c>
      <c r="G71" s="37">
        <v>6000</v>
      </c>
      <c r="H71" s="37">
        <v>203741</v>
      </c>
      <c r="I71" s="37">
        <v>0</v>
      </c>
      <c r="J71" s="37">
        <v>300408</v>
      </c>
      <c r="K71" s="37"/>
      <c r="L71" s="89">
        <v>20110509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5663733</v>
      </c>
      <c r="G72" s="37">
        <v>1359000</v>
      </c>
      <c r="H72" s="37">
        <v>3027897</v>
      </c>
      <c r="I72" s="37">
        <v>1</v>
      </c>
      <c r="J72" s="37">
        <v>1276835</v>
      </c>
      <c r="K72" s="37"/>
      <c r="L72" s="89">
        <v>20110509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12197801</v>
      </c>
      <c r="G73" s="37">
        <v>3855751</v>
      </c>
      <c r="H73" s="37">
        <v>5263091</v>
      </c>
      <c r="I73" s="37">
        <v>0</v>
      </c>
      <c r="J73" s="37">
        <v>3078959</v>
      </c>
      <c r="K73" s="37"/>
      <c r="L73" s="89">
        <v>20110509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3682245</v>
      </c>
      <c r="G74" s="37">
        <v>1310700</v>
      </c>
      <c r="H74" s="37">
        <v>1012568</v>
      </c>
      <c r="I74" s="37">
        <v>503914</v>
      </c>
      <c r="J74" s="37">
        <v>855063</v>
      </c>
      <c r="K74" s="37"/>
      <c r="L74" s="89">
        <v>20110509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7273787</v>
      </c>
      <c r="G75" s="37">
        <v>3619000</v>
      </c>
      <c r="H75" s="37">
        <v>3092966</v>
      </c>
      <c r="I75" s="37">
        <v>0</v>
      </c>
      <c r="J75" s="37">
        <v>561821</v>
      </c>
      <c r="K75" s="37"/>
      <c r="L75" s="89">
        <v>20110607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6061673</v>
      </c>
      <c r="G76" s="37">
        <v>293300</v>
      </c>
      <c r="H76" s="37">
        <v>1819360</v>
      </c>
      <c r="I76" s="37">
        <v>94700</v>
      </c>
      <c r="J76" s="37">
        <v>3854313</v>
      </c>
      <c r="K76" s="37"/>
      <c r="L76" s="90" t="s">
        <v>2272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592383</v>
      </c>
      <c r="G77" s="37">
        <v>0</v>
      </c>
      <c r="H77" s="37">
        <v>468383</v>
      </c>
      <c r="I77" s="37">
        <v>0</v>
      </c>
      <c r="J77" s="37">
        <v>124000</v>
      </c>
      <c r="K77" s="37"/>
      <c r="L77" s="89">
        <v>20110509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1320164</v>
      </c>
      <c r="G78" s="37">
        <v>230500</v>
      </c>
      <c r="H78" s="37">
        <v>809543</v>
      </c>
      <c r="I78" s="37">
        <v>0</v>
      </c>
      <c r="J78" s="37">
        <v>280121</v>
      </c>
      <c r="K78" s="37"/>
      <c r="L78" s="89">
        <v>20110509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803996</v>
      </c>
      <c r="G79" s="37">
        <v>0</v>
      </c>
      <c r="H79" s="37">
        <v>786796</v>
      </c>
      <c r="I79" s="37">
        <v>0</v>
      </c>
      <c r="J79" s="37">
        <v>17200</v>
      </c>
      <c r="K79" s="37"/>
      <c r="L79" s="89">
        <v>20110509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1796378</v>
      </c>
      <c r="G80" s="37">
        <v>15000</v>
      </c>
      <c r="H80" s="37">
        <v>1728274</v>
      </c>
      <c r="I80" s="37">
        <v>0</v>
      </c>
      <c r="J80" s="37">
        <v>53104</v>
      </c>
      <c r="K80" s="37"/>
      <c r="L80" s="89">
        <v>20110509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2028934</v>
      </c>
      <c r="G81" s="37">
        <v>54700</v>
      </c>
      <c r="H81" s="37">
        <v>1775584</v>
      </c>
      <c r="I81" s="37">
        <v>0</v>
      </c>
      <c r="J81" s="37">
        <v>198650</v>
      </c>
      <c r="K81" s="37"/>
      <c r="L81" s="89">
        <v>20110607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2549002</v>
      </c>
      <c r="G82" s="37">
        <v>432500</v>
      </c>
      <c r="H82" s="37">
        <v>1187377</v>
      </c>
      <c r="I82" s="37">
        <v>0</v>
      </c>
      <c r="J82" s="37">
        <v>929125</v>
      </c>
      <c r="K82" s="37"/>
      <c r="L82" s="89">
        <v>20110509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1029667</v>
      </c>
      <c r="G83" s="37">
        <v>0</v>
      </c>
      <c r="H83" s="37">
        <v>451867</v>
      </c>
      <c r="I83" s="37">
        <v>0</v>
      </c>
      <c r="J83" s="37">
        <v>577800</v>
      </c>
      <c r="K83" s="37"/>
      <c r="L83" s="89">
        <v>20110509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2206400</v>
      </c>
      <c r="G84" s="37">
        <v>255500</v>
      </c>
      <c r="H84" s="37">
        <v>724620</v>
      </c>
      <c r="I84" s="37">
        <v>22915</v>
      </c>
      <c r="J84" s="37">
        <v>1203365</v>
      </c>
      <c r="K84" s="37"/>
      <c r="L84" s="89">
        <v>20110509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4066186</v>
      </c>
      <c r="G85" s="37">
        <v>188500</v>
      </c>
      <c r="H85" s="37">
        <v>1277262</v>
      </c>
      <c r="I85" s="37">
        <v>0</v>
      </c>
      <c r="J85" s="37">
        <v>2600424</v>
      </c>
      <c r="K85" s="37"/>
      <c r="L85" s="89">
        <v>20110509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5194769</v>
      </c>
      <c r="G86" s="37">
        <v>402804</v>
      </c>
      <c r="H86" s="37">
        <v>2410414</v>
      </c>
      <c r="I86" s="37">
        <v>260501</v>
      </c>
      <c r="J86" s="37">
        <v>2121050</v>
      </c>
      <c r="K86" s="37"/>
      <c r="L86" s="89">
        <v>20110509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947089</v>
      </c>
      <c r="G87" s="37">
        <v>0</v>
      </c>
      <c r="H87" s="37">
        <v>746779</v>
      </c>
      <c r="I87" s="37">
        <v>0</v>
      </c>
      <c r="J87" s="37">
        <v>200310</v>
      </c>
      <c r="K87" s="37"/>
      <c r="L87" s="89">
        <v>20110509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1479844</v>
      </c>
      <c r="G88" s="37">
        <v>0</v>
      </c>
      <c r="H88" s="37">
        <v>473442</v>
      </c>
      <c r="I88" s="37">
        <v>0</v>
      </c>
      <c r="J88" s="37">
        <v>1006402</v>
      </c>
      <c r="K88" s="37"/>
      <c r="L88" s="89">
        <v>20110509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13062160</v>
      </c>
      <c r="G89" s="37">
        <v>3073150</v>
      </c>
      <c r="H89" s="37">
        <v>1116623</v>
      </c>
      <c r="I89" s="37">
        <v>2088820</v>
      </c>
      <c r="J89" s="37">
        <v>6783567</v>
      </c>
      <c r="K89" s="37"/>
      <c r="L89" s="89">
        <v>20110509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2697440</v>
      </c>
      <c r="G90" s="37">
        <v>0</v>
      </c>
      <c r="H90" s="37">
        <v>94895</v>
      </c>
      <c r="I90" s="37">
        <v>855000</v>
      </c>
      <c r="J90" s="37">
        <v>1747545</v>
      </c>
      <c r="K90" s="37"/>
      <c r="L90" s="89">
        <v>20110509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1875700</v>
      </c>
      <c r="G91" s="37">
        <v>834452</v>
      </c>
      <c r="H91" s="37">
        <v>994598</v>
      </c>
      <c r="I91" s="37">
        <v>0</v>
      </c>
      <c r="J91" s="37">
        <v>46650</v>
      </c>
      <c r="K91" s="37"/>
      <c r="L91" s="89">
        <v>20110607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1144051</v>
      </c>
      <c r="G92" s="37">
        <v>0</v>
      </c>
      <c r="H92" s="37">
        <v>1024826</v>
      </c>
      <c r="I92" s="37">
        <v>0</v>
      </c>
      <c r="J92" s="37">
        <v>119225</v>
      </c>
      <c r="K92" s="37"/>
      <c r="L92" s="89">
        <v>20110509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1311329</v>
      </c>
      <c r="G93" s="37">
        <v>419300</v>
      </c>
      <c r="H93" s="37">
        <v>231549</v>
      </c>
      <c r="I93" s="37">
        <v>451000</v>
      </c>
      <c r="J93" s="37">
        <v>209480</v>
      </c>
      <c r="K93" s="37"/>
      <c r="L93" s="89">
        <v>20110509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1296476</v>
      </c>
      <c r="G94" s="37">
        <v>446000</v>
      </c>
      <c r="H94" s="37">
        <v>491951</v>
      </c>
      <c r="I94" s="37">
        <v>0</v>
      </c>
      <c r="J94" s="37">
        <v>358525</v>
      </c>
      <c r="K94" s="37"/>
      <c r="L94" s="89">
        <v>20110607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1903059</v>
      </c>
      <c r="G95" s="37">
        <v>0</v>
      </c>
      <c r="H95" s="37">
        <v>1292682</v>
      </c>
      <c r="I95" s="37">
        <v>0</v>
      </c>
      <c r="J95" s="37">
        <v>610377</v>
      </c>
      <c r="K95" s="37"/>
      <c r="L95" s="89">
        <v>20110607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797577</v>
      </c>
      <c r="G96" s="37">
        <v>200</v>
      </c>
      <c r="H96" s="37">
        <v>582134</v>
      </c>
      <c r="I96" s="37">
        <v>8000</v>
      </c>
      <c r="J96" s="37">
        <v>207243</v>
      </c>
      <c r="K96" s="37"/>
      <c r="L96" s="89">
        <v>20110509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1538086</v>
      </c>
      <c r="G97" s="37">
        <v>23501</v>
      </c>
      <c r="H97" s="37">
        <v>1112209</v>
      </c>
      <c r="I97" s="37">
        <v>17250</v>
      </c>
      <c r="J97" s="37">
        <v>385126</v>
      </c>
      <c r="K97" s="37"/>
      <c r="L97" s="89">
        <v>20110509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5229425</v>
      </c>
      <c r="G98" s="37">
        <v>2986000</v>
      </c>
      <c r="H98" s="37">
        <v>353134</v>
      </c>
      <c r="I98" s="37">
        <v>0</v>
      </c>
      <c r="J98" s="37">
        <v>1890291</v>
      </c>
      <c r="K98" s="37"/>
      <c r="L98" s="89">
        <v>20110509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21537295</v>
      </c>
      <c r="G99" s="37">
        <v>2461940</v>
      </c>
      <c r="H99" s="37">
        <v>3471784</v>
      </c>
      <c r="I99" s="37">
        <v>0</v>
      </c>
      <c r="J99" s="37">
        <v>15603571</v>
      </c>
      <c r="K99" s="37"/>
      <c r="L99" s="89">
        <v>20110509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3783700</v>
      </c>
      <c r="G100" s="37">
        <v>0</v>
      </c>
      <c r="H100" s="37">
        <v>966204</v>
      </c>
      <c r="I100" s="37">
        <v>2100000</v>
      </c>
      <c r="J100" s="37">
        <v>717496</v>
      </c>
      <c r="K100" s="37"/>
      <c r="L100" s="89">
        <v>20110509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5967261</v>
      </c>
      <c r="G101" s="37">
        <v>486750</v>
      </c>
      <c r="H101" s="37">
        <v>3303490</v>
      </c>
      <c r="I101" s="37">
        <v>4000</v>
      </c>
      <c r="J101" s="37">
        <v>2173021</v>
      </c>
      <c r="K101" s="37"/>
      <c r="L101" s="89">
        <v>20110509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2240829</v>
      </c>
      <c r="G102" s="37">
        <v>1100</v>
      </c>
      <c r="H102" s="37">
        <v>639425</v>
      </c>
      <c r="I102" s="37">
        <v>457000</v>
      </c>
      <c r="J102" s="37">
        <v>1143304</v>
      </c>
      <c r="K102" s="37"/>
      <c r="L102" s="89">
        <v>20110509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4148839</v>
      </c>
      <c r="G103" s="37">
        <v>0</v>
      </c>
      <c r="H103" s="37">
        <v>700046</v>
      </c>
      <c r="I103" s="37">
        <v>0</v>
      </c>
      <c r="J103" s="37">
        <v>3448793</v>
      </c>
      <c r="K103" s="37"/>
      <c r="L103" s="89">
        <v>20110509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9510933</v>
      </c>
      <c r="G104" s="37">
        <v>2028500</v>
      </c>
      <c r="H104" s="37">
        <v>5492936</v>
      </c>
      <c r="I104" s="37">
        <v>88500</v>
      </c>
      <c r="J104" s="37">
        <v>1900997</v>
      </c>
      <c r="K104" s="37"/>
      <c r="L104" s="89">
        <v>20110607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2914693</v>
      </c>
      <c r="G105" s="37">
        <v>384000</v>
      </c>
      <c r="H105" s="37">
        <v>2237584</v>
      </c>
      <c r="I105" s="37">
        <v>0</v>
      </c>
      <c r="J105" s="37">
        <v>293109</v>
      </c>
      <c r="K105" s="37"/>
      <c r="L105" s="89">
        <v>20110509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4347970</v>
      </c>
      <c r="G106" s="37">
        <v>2251100</v>
      </c>
      <c r="H106" s="37">
        <v>1661671</v>
      </c>
      <c r="I106" s="37">
        <v>0</v>
      </c>
      <c r="J106" s="37">
        <v>435199</v>
      </c>
      <c r="K106" s="37"/>
      <c r="L106" s="89">
        <v>20110607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1525344</v>
      </c>
      <c r="G107" s="37">
        <v>0</v>
      </c>
      <c r="H107" s="37">
        <v>549313</v>
      </c>
      <c r="I107" s="37">
        <v>0</v>
      </c>
      <c r="J107" s="37">
        <v>976031</v>
      </c>
      <c r="K107" s="37"/>
      <c r="L107" s="89">
        <v>20110509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533251</v>
      </c>
      <c r="G108" s="37">
        <v>415001</v>
      </c>
      <c r="H108" s="37">
        <v>16700</v>
      </c>
      <c r="I108" s="37">
        <v>0</v>
      </c>
      <c r="J108" s="37">
        <v>101550</v>
      </c>
      <c r="K108" s="37"/>
      <c r="L108" s="89">
        <v>20110509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3176799</v>
      </c>
      <c r="G109" s="37">
        <v>326500</v>
      </c>
      <c r="H109" s="37">
        <v>2024254</v>
      </c>
      <c r="I109" s="37">
        <v>8700</v>
      </c>
      <c r="J109" s="37">
        <v>817345</v>
      </c>
      <c r="K109" s="37"/>
      <c r="L109" s="89">
        <v>20110509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1754421</v>
      </c>
      <c r="G110" s="37">
        <v>0</v>
      </c>
      <c r="H110" s="37">
        <v>918537</v>
      </c>
      <c r="I110" s="37">
        <v>1500</v>
      </c>
      <c r="J110" s="37">
        <v>834384</v>
      </c>
      <c r="K110" s="37"/>
      <c r="L110" s="89">
        <v>20110509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1890445</v>
      </c>
      <c r="G111" s="37">
        <v>15000</v>
      </c>
      <c r="H111" s="37">
        <v>1157311</v>
      </c>
      <c r="I111" s="37">
        <v>127000</v>
      </c>
      <c r="J111" s="37">
        <v>591134</v>
      </c>
      <c r="K111" s="37"/>
      <c r="L111" s="89">
        <v>20110509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2216</v>
      </c>
      <c r="F112" s="67">
        <f t="shared" si="1"/>
        <v>909347</v>
      </c>
      <c r="G112" s="37">
        <v>160000</v>
      </c>
      <c r="H112" s="37">
        <v>191200</v>
      </c>
      <c r="I112" s="37">
        <v>0</v>
      </c>
      <c r="J112" s="37">
        <v>558147</v>
      </c>
      <c r="K112" s="37"/>
      <c r="L112" s="89">
        <v>20110509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7443848</v>
      </c>
      <c r="G113" s="37">
        <v>174504</v>
      </c>
      <c r="H113" s="37">
        <v>4988741</v>
      </c>
      <c r="I113" s="37">
        <v>0</v>
      </c>
      <c r="J113" s="37">
        <v>2280603</v>
      </c>
      <c r="K113" s="37"/>
      <c r="L113" s="89">
        <v>20110509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12754791</v>
      </c>
      <c r="G114" s="37">
        <v>6231904</v>
      </c>
      <c r="H114" s="37">
        <v>2329814</v>
      </c>
      <c r="I114" s="37">
        <v>35100</v>
      </c>
      <c r="J114" s="37">
        <v>4157973</v>
      </c>
      <c r="K114" s="37"/>
      <c r="L114" s="89">
        <v>20110509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14103276</v>
      </c>
      <c r="G115" s="37">
        <v>0</v>
      </c>
      <c r="H115" s="37">
        <v>0</v>
      </c>
      <c r="I115" s="37">
        <v>13230500</v>
      </c>
      <c r="J115" s="37">
        <v>872776</v>
      </c>
      <c r="K115" s="37"/>
      <c r="L115" s="89">
        <v>20110607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4256931</v>
      </c>
      <c r="G116" s="37">
        <v>2207007</v>
      </c>
      <c r="H116" s="37">
        <v>1834133</v>
      </c>
      <c r="I116" s="37">
        <v>1</v>
      </c>
      <c r="J116" s="37">
        <v>215790</v>
      </c>
      <c r="K116" s="37"/>
      <c r="L116" s="89">
        <v>20110509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1811641</v>
      </c>
      <c r="G117" s="37">
        <v>31000</v>
      </c>
      <c r="H117" s="37">
        <v>1150713</v>
      </c>
      <c r="I117" s="37">
        <v>0</v>
      </c>
      <c r="J117" s="37">
        <v>629928</v>
      </c>
      <c r="K117" s="37"/>
      <c r="L117" s="89">
        <v>20110509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863351</v>
      </c>
      <c r="G118" s="37">
        <v>375000</v>
      </c>
      <c r="H118" s="37">
        <v>438201</v>
      </c>
      <c r="I118" s="37">
        <v>0</v>
      </c>
      <c r="J118" s="37">
        <v>50150</v>
      </c>
      <c r="K118" s="37"/>
      <c r="L118" s="89">
        <v>20110509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4428490</v>
      </c>
      <c r="G119" s="37">
        <v>127306</v>
      </c>
      <c r="H119" s="37">
        <v>1268839</v>
      </c>
      <c r="I119" s="37">
        <v>875000</v>
      </c>
      <c r="J119" s="37">
        <v>2157345</v>
      </c>
      <c r="K119" s="37"/>
      <c r="L119" s="89">
        <v>20110607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2051235</v>
      </c>
      <c r="G120" s="37">
        <v>0</v>
      </c>
      <c r="H120" s="37">
        <v>1194293</v>
      </c>
      <c r="I120" s="37">
        <v>148650</v>
      </c>
      <c r="J120" s="37">
        <v>708292</v>
      </c>
      <c r="K120" s="37"/>
      <c r="L120" s="89">
        <v>20110607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2835235</v>
      </c>
      <c r="G121" s="37">
        <v>900000</v>
      </c>
      <c r="H121" s="37">
        <v>1230550</v>
      </c>
      <c r="I121" s="37">
        <v>0</v>
      </c>
      <c r="J121" s="37">
        <v>704685</v>
      </c>
      <c r="K121" s="37"/>
      <c r="L121" s="89">
        <v>20110509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85485288</v>
      </c>
      <c r="G122" s="37">
        <v>166000</v>
      </c>
      <c r="H122" s="37">
        <v>593087</v>
      </c>
      <c r="I122" s="37">
        <v>83250000</v>
      </c>
      <c r="J122" s="37">
        <v>1476201</v>
      </c>
      <c r="K122" s="37"/>
      <c r="L122" s="89">
        <v>20110509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7062672</v>
      </c>
      <c r="G123" s="37">
        <v>1861100</v>
      </c>
      <c r="H123" s="37">
        <v>4390945</v>
      </c>
      <c r="I123" s="37">
        <v>96100</v>
      </c>
      <c r="J123" s="37">
        <v>714527</v>
      </c>
      <c r="K123" s="37"/>
      <c r="L123" s="89">
        <v>20110509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206713</v>
      </c>
      <c r="G124" s="37">
        <v>0</v>
      </c>
      <c r="H124" s="37">
        <v>125513</v>
      </c>
      <c r="I124" s="37">
        <v>0</v>
      </c>
      <c r="J124" s="37">
        <v>81200</v>
      </c>
      <c r="K124" s="37"/>
      <c r="L124" s="90" t="s">
        <v>2272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78529</v>
      </c>
      <c r="G125" s="37">
        <v>0</v>
      </c>
      <c r="H125" s="37">
        <v>39229</v>
      </c>
      <c r="I125" s="37">
        <v>14300</v>
      </c>
      <c r="J125" s="37">
        <v>25000</v>
      </c>
      <c r="K125" s="37"/>
      <c r="L125" s="89">
        <v>20110607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395915</v>
      </c>
      <c r="G126" s="37">
        <v>1</v>
      </c>
      <c r="H126" s="37">
        <v>280214</v>
      </c>
      <c r="I126" s="37">
        <v>29000</v>
      </c>
      <c r="J126" s="37">
        <v>86700</v>
      </c>
      <c r="K126" s="37"/>
      <c r="L126" s="89">
        <v>20110509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8680613</v>
      </c>
      <c r="G127" s="37">
        <v>949250</v>
      </c>
      <c r="H127" s="37">
        <v>625877</v>
      </c>
      <c r="I127" s="37">
        <v>119000</v>
      </c>
      <c r="J127" s="37">
        <v>6986486</v>
      </c>
      <c r="K127" s="37"/>
      <c r="L127" s="89">
        <v>20110509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1530383</v>
      </c>
      <c r="G128" s="37">
        <v>0</v>
      </c>
      <c r="H128" s="37">
        <v>1122714</v>
      </c>
      <c r="I128" s="37">
        <v>0</v>
      </c>
      <c r="J128" s="37">
        <v>407669</v>
      </c>
      <c r="K128" s="37"/>
      <c r="L128" s="89">
        <v>20110509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2291891</v>
      </c>
      <c r="G129" s="37">
        <v>0</v>
      </c>
      <c r="H129" s="37">
        <v>962112</v>
      </c>
      <c r="I129" s="37">
        <v>8295</v>
      </c>
      <c r="J129" s="37">
        <v>1321484</v>
      </c>
      <c r="K129" s="37"/>
      <c r="L129" s="89">
        <v>20110509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2248183</v>
      </c>
      <c r="G130" s="37">
        <v>1392750</v>
      </c>
      <c r="H130" s="37">
        <v>692633</v>
      </c>
      <c r="I130" s="37">
        <v>58700</v>
      </c>
      <c r="J130" s="37">
        <v>104100</v>
      </c>
      <c r="K130" s="37"/>
      <c r="L130" s="89">
        <v>20110509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6242466</v>
      </c>
      <c r="G131" s="37">
        <v>3454954</v>
      </c>
      <c r="H131" s="37">
        <v>1104979</v>
      </c>
      <c r="I131" s="37">
        <v>77311</v>
      </c>
      <c r="J131" s="37">
        <v>1605222</v>
      </c>
      <c r="K131" s="37"/>
      <c r="L131" s="89">
        <v>20110607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260959</v>
      </c>
      <c r="G132" s="37">
        <v>0</v>
      </c>
      <c r="H132" s="37">
        <v>169385</v>
      </c>
      <c r="I132" s="37">
        <v>0</v>
      </c>
      <c r="J132" s="37">
        <v>91574</v>
      </c>
      <c r="K132" s="37"/>
      <c r="L132" s="89">
        <v>20110509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2464491</v>
      </c>
      <c r="G133" s="37">
        <v>3350</v>
      </c>
      <c r="H133" s="37">
        <v>943561</v>
      </c>
      <c r="I133" s="37">
        <v>2500</v>
      </c>
      <c r="J133" s="37">
        <v>1515080</v>
      </c>
      <c r="K133" s="37"/>
      <c r="L133" s="89">
        <v>20110509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1823853</v>
      </c>
      <c r="G134" s="37">
        <v>1077000</v>
      </c>
      <c r="H134" s="37">
        <v>605014</v>
      </c>
      <c r="I134" s="37">
        <v>0</v>
      </c>
      <c r="J134" s="37">
        <v>141839</v>
      </c>
      <c r="K134" s="37"/>
      <c r="L134" s="89">
        <v>20110509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2723066</v>
      </c>
      <c r="G135" s="37">
        <v>0</v>
      </c>
      <c r="H135" s="37">
        <v>356019</v>
      </c>
      <c r="I135" s="37">
        <v>0</v>
      </c>
      <c r="J135" s="37">
        <v>2367047</v>
      </c>
      <c r="K135" s="37"/>
      <c r="L135" s="89">
        <v>20110607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7480348</v>
      </c>
      <c r="G136" s="37">
        <v>179440</v>
      </c>
      <c r="H136" s="37">
        <v>491591</v>
      </c>
      <c r="I136" s="37">
        <v>571577</v>
      </c>
      <c r="J136" s="37">
        <v>6237740</v>
      </c>
      <c r="K136" s="37"/>
      <c r="L136" s="89">
        <v>20110607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14856</v>
      </c>
      <c r="G137" s="37">
        <v>0</v>
      </c>
      <c r="H137" s="37">
        <v>13556</v>
      </c>
      <c r="I137" s="37">
        <v>0</v>
      </c>
      <c r="J137" s="37">
        <v>1300</v>
      </c>
      <c r="K137" s="37"/>
      <c r="L137" s="89">
        <v>20110509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3487388</v>
      </c>
      <c r="G138" s="37">
        <v>1539221</v>
      </c>
      <c r="H138" s="37">
        <v>1146262</v>
      </c>
      <c r="I138" s="37">
        <v>17800</v>
      </c>
      <c r="J138" s="37">
        <v>784105</v>
      </c>
      <c r="K138" s="37"/>
      <c r="L138" s="89">
        <v>20110509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1486777</v>
      </c>
      <c r="G139" s="37">
        <v>328373</v>
      </c>
      <c r="H139" s="37">
        <v>683220</v>
      </c>
      <c r="I139" s="37">
        <v>19100</v>
      </c>
      <c r="J139" s="37">
        <v>456084</v>
      </c>
      <c r="K139" s="37"/>
      <c r="L139" s="89">
        <v>20110509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5315208</v>
      </c>
      <c r="G140" s="37">
        <v>0</v>
      </c>
      <c r="H140" s="37">
        <v>1160831</v>
      </c>
      <c r="I140" s="37">
        <v>20650</v>
      </c>
      <c r="J140" s="37">
        <v>4133727</v>
      </c>
      <c r="K140" s="37"/>
      <c r="L140" s="89">
        <v>20110509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4251568</v>
      </c>
      <c r="G141" s="37">
        <v>1505115</v>
      </c>
      <c r="H141" s="37">
        <v>2326662</v>
      </c>
      <c r="I141" s="37">
        <v>61940</v>
      </c>
      <c r="J141" s="37">
        <v>357851</v>
      </c>
      <c r="K141" s="37"/>
      <c r="L141" s="89">
        <v>20110509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599</v>
      </c>
      <c r="F142" s="67">
        <f t="shared" si="1"/>
        <v>1735865</v>
      </c>
      <c r="G142" s="37">
        <v>0</v>
      </c>
      <c r="H142" s="37">
        <v>547879</v>
      </c>
      <c r="I142" s="37">
        <v>0</v>
      </c>
      <c r="J142" s="37">
        <v>1187986</v>
      </c>
      <c r="K142" s="37"/>
      <c r="L142" s="89">
        <v>20110509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11350660</v>
      </c>
      <c r="G143" s="37">
        <v>3541145</v>
      </c>
      <c r="H143" s="37">
        <v>1963173</v>
      </c>
      <c r="I143" s="37">
        <v>75959</v>
      </c>
      <c r="J143" s="37">
        <v>5770383</v>
      </c>
      <c r="K143" s="37"/>
      <c r="L143" s="89">
        <v>20110509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445336</v>
      </c>
      <c r="G144" s="37">
        <v>0</v>
      </c>
      <c r="H144" s="37">
        <v>445336</v>
      </c>
      <c r="I144" s="37">
        <v>0</v>
      </c>
      <c r="J144" s="37">
        <v>0</v>
      </c>
      <c r="K144" s="37"/>
      <c r="L144" s="89">
        <v>20110509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6918795</v>
      </c>
      <c r="G145" s="37">
        <v>2130650</v>
      </c>
      <c r="H145" s="37">
        <v>2795796</v>
      </c>
      <c r="I145" s="37">
        <v>204980</v>
      </c>
      <c r="J145" s="37">
        <v>1787369</v>
      </c>
      <c r="K145" s="37"/>
      <c r="L145" s="89">
        <v>20110509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2231305</v>
      </c>
      <c r="G146" s="37">
        <v>0</v>
      </c>
      <c r="H146" s="37">
        <v>576755</v>
      </c>
      <c r="I146" s="37">
        <v>22900</v>
      </c>
      <c r="J146" s="37">
        <v>1631650</v>
      </c>
      <c r="K146" s="37"/>
      <c r="L146" s="89">
        <v>20110509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10835240</v>
      </c>
      <c r="G147" s="37">
        <v>1090350</v>
      </c>
      <c r="H147" s="37">
        <v>812511</v>
      </c>
      <c r="I147" s="37">
        <v>35348</v>
      </c>
      <c r="J147" s="37">
        <v>8897031</v>
      </c>
      <c r="K147" s="37"/>
      <c r="L147" s="89">
        <v>20110509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235883</v>
      </c>
      <c r="G148" s="37">
        <v>92850</v>
      </c>
      <c r="H148" s="37">
        <v>34450</v>
      </c>
      <c r="I148" s="37">
        <v>5500</v>
      </c>
      <c r="J148" s="37">
        <v>103083</v>
      </c>
      <c r="K148" s="37"/>
      <c r="L148" s="89">
        <v>20110509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500900</v>
      </c>
      <c r="G149" s="37">
        <v>8350</v>
      </c>
      <c r="H149" s="37">
        <v>281689</v>
      </c>
      <c r="I149" s="37">
        <v>87700</v>
      </c>
      <c r="J149" s="37">
        <v>123161</v>
      </c>
      <c r="K149" s="37"/>
      <c r="L149" s="89">
        <v>20110509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676580</v>
      </c>
      <c r="G150" s="37">
        <v>89000</v>
      </c>
      <c r="H150" s="37">
        <v>460914</v>
      </c>
      <c r="I150" s="37">
        <v>0</v>
      </c>
      <c r="J150" s="37">
        <v>126666</v>
      </c>
      <c r="K150" s="51"/>
      <c r="L150" s="89">
        <v>20110509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41731</v>
      </c>
      <c r="G151" s="37">
        <v>0</v>
      </c>
      <c r="H151" s="37">
        <v>32081</v>
      </c>
      <c r="I151" s="37">
        <v>0</v>
      </c>
      <c r="J151" s="37">
        <v>9650</v>
      </c>
      <c r="K151" s="37"/>
      <c r="L151" s="89">
        <v>20110607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2433550</v>
      </c>
      <c r="G152" s="37">
        <v>835180</v>
      </c>
      <c r="H152" s="37">
        <v>982415</v>
      </c>
      <c r="I152" s="37">
        <v>26000</v>
      </c>
      <c r="J152" s="37">
        <v>589955</v>
      </c>
      <c r="K152" s="37"/>
      <c r="L152" s="89">
        <v>20110509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665037</v>
      </c>
      <c r="G153" s="37">
        <v>148925</v>
      </c>
      <c r="H153" s="37">
        <v>343227</v>
      </c>
      <c r="I153" s="37">
        <v>0</v>
      </c>
      <c r="J153" s="37">
        <v>172885</v>
      </c>
      <c r="K153" s="37"/>
      <c r="L153" s="89">
        <v>20110607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1665695</v>
      </c>
      <c r="G154" s="37">
        <v>241426</v>
      </c>
      <c r="H154" s="37">
        <v>163084</v>
      </c>
      <c r="I154" s="37">
        <v>0</v>
      </c>
      <c r="J154" s="37">
        <v>1261185</v>
      </c>
      <c r="K154" s="37"/>
      <c r="L154" s="89">
        <v>20110509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923344</v>
      </c>
      <c r="G155" s="37">
        <v>195000</v>
      </c>
      <c r="H155" s="37">
        <v>439180</v>
      </c>
      <c r="I155" s="37">
        <v>50825</v>
      </c>
      <c r="J155" s="37">
        <v>238339</v>
      </c>
      <c r="K155" s="37"/>
      <c r="L155" s="89">
        <v>20110509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937703</v>
      </c>
      <c r="G156" s="37">
        <v>5</v>
      </c>
      <c r="H156" s="37">
        <v>524255</v>
      </c>
      <c r="I156" s="37">
        <v>15385</v>
      </c>
      <c r="J156" s="37">
        <v>398058</v>
      </c>
      <c r="K156" s="37"/>
      <c r="L156" s="89">
        <v>20110607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1065933</v>
      </c>
      <c r="G157" s="37">
        <v>213000</v>
      </c>
      <c r="H157" s="37">
        <v>333885</v>
      </c>
      <c r="I157" s="37">
        <v>0</v>
      </c>
      <c r="J157" s="37">
        <v>519048</v>
      </c>
      <c r="K157" s="37"/>
      <c r="L157" s="89">
        <v>20110509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3883813</v>
      </c>
      <c r="G158" s="37">
        <v>1889</v>
      </c>
      <c r="H158" s="37">
        <v>342186</v>
      </c>
      <c r="I158" s="37">
        <v>3316000</v>
      </c>
      <c r="J158" s="37">
        <v>223738</v>
      </c>
      <c r="K158" s="37"/>
      <c r="L158" s="89">
        <v>20110607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75958</v>
      </c>
      <c r="G159" s="37">
        <v>2100</v>
      </c>
      <c r="H159" s="37">
        <v>15496</v>
      </c>
      <c r="I159" s="37">
        <v>16900</v>
      </c>
      <c r="J159" s="37">
        <v>41462</v>
      </c>
      <c r="K159" s="37"/>
      <c r="L159" s="89">
        <v>20110509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3400672</v>
      </c>
      <c r="G160" s="37">
        <v>0</v>
      </c>
      <c r="H160" s="37">
        <v>987913</v>
      </c>
      <c r="I160" s="37">
        <v>120600</v>
      </c>
      <c r="J160" s="37">
        <v>2292159</v>
      </c>
      <c r="K160" s="37"/>
      <c r="L160" s="89">
        <v>20110509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3231508</v>
      </c>
      <c r="G161" s="37">
        <v>0</v>
      </c>
      <c r="H161" s="37">
        <v>2005065</v>
      </c>
      <c r="I161" s="37">
        <v>0</v>
      </c>
      <c r="J161" s="37">
        <v>1226443</v>
      </c>
      <c r="K161" s="37"/>
      <c r="L161" s="89">
        <v>20110509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390597</v>
      </c>
      <c r="G162" s="37">
        <v>0</v>
      </c>
      <c r="H162" s="37">
        <v>0</v>
      </c>
      <c r="I162" s="37">
        <v>0</v>
      </c>
      <c r="J162" s="37">
        <v>390597</v>
      </c>
      <c r="K162" s="37"/>
      <c r="L162" s="89">
        <v>20110509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61590</v>
      </c>
      <c r="G163" s="37">
        <v>0</v>
      </c>
      <c r="H163" s="37">
        <v>7040</v>
      </c>
      <c r="I163" s="37">
        <v>0</v>
      </c>
      <c r="J163" s="37">
        <v>54550</v>
      </c>
      <c r="K163" s="37"/>
      <c r="L163" s="89">
        <v>20110509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815940</v>
      </c>
      <c r="G164" s="37">
        <v>142600</v>
      </c>
      <c r="H164" s="37">
        <v>568302</v>
      </c>
      <c r="I164" s="37">
        <v>0</v>
      </c>
      <c r="J164" s="37">
        <v>105038</v>
      </c>
      <c r="K164" s="37"/>
      <c r="L164" s="89">
        <v>20110607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5100</v>
      </c>
      <c r="G165" s="37">
        <v>0</v>
      </c>
      <c r="H165" s="37">
        <v>5100</v>
      </c>
      <c r="I165" s="37">
        <v>0</v>
      </c>
      <c r="J165" s="37">
        <v>0</v>
      </c>
      <c r="K165" s="37"/>
      <c r="L165" s="89">
        <v>20110509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778210</v>
      </c>
      <c r="G166" s="37">
        <v>102000</v>
      </c>
      <c r="H166" s="37">
        <v>451597</v>
      </c>
      <c r="I166" s="37">
        <v>0</v>
      </c>
      <c r="J166" s="37">
        <v>224613</v>
      </c>
      <c r="K166" s="37"/>
      <c r="L166" s="89">
        <v>20110509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1856671</v>
      </c>
      <c r="G167" s="37">
        <v>0</v>
      </c>
      <c r="H167" s="37">
        <v>314540</v>
      </c>
      <c r="I167" s="37">
        <v>1150000</v>
      </c>
      <c r="J167" s="37">
        <v>392131</v>
      </c>
      <c r="K167" s="37"/>
      <c r="L167" s="89">
        <v>20110607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1860396</v>
      </c>
      <c r="G168" s="37">
        <v>460500</v>
      </c>
      <c r="H168" s="37">
        <v>302143</v>
      </c>
      <c r="I168" s="37">
        <v>1495</v>
      </c>
      <c r="J168" s="37">
        <v>1096258</v>
      </c>
      <c r="K168" s="37"/>
      <c r="L168" s="89">
        <v>20110509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790514</v>
      </c>
      <c r="G169" s="37">
        <v>211370</v>
      </c>
      <c r="H169" s="37">
        <v>164879</v>
      </c>
      <c r="I169" s="37">
        <v>4500</v>
      </c>
      <c r="J169" s="37">
        <v>409765</v>
      </c>
      <c r="K169" s="37"/>
      <c r="L169" s="89">
        <v>20110509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83307</v>
      </c>
      <c r="G170" s="37">
        <v>0</v>
      </c>
      <c r="H170" s="37">
        <v>69707</v>
      </c>
      <c r="I170" s="37">
        <v>0</v>
      </c>
      <c r="J170" s="37">
        <v>13600</v>
      </c>
      <c r="K170" s="37"/>
      <c r="L170" s="89">
        <v>20110509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15084613</v>
      </c>
      <c r="G171" s="37">
        <v>4330400</v>
      </c>
      <c r="H171" s="37">
        <v>4122510</v>
      </c>
      <c r="I171" s="37">
        <v>0</v>
      </c>
      <c r="J171" s="37">
        <v>6631703</v>
      </c>
      <c r="K171" s="37"/>
      <c r="L171" s="89">
        <v>20110509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14725472</v>
      </c>
      <c r="G172" s="37">
        <v>1789720</v>
      </c>
      <c r="H172" s="37">
        <v>5575165</v>
      </c>
      <c r="I172" s="37">
        <v>0</v>
      </c>
      <c r="J172" s="37">
        <v>7360587</v>
      </c>
      <c r="K172" s="37"/>
      <c r="L172" s="89">
        <v>20110607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51147</v>
      </c>
      <c r="G173" s="37">
        <v>20700</v>
      </c>
      <c r="H173" s="37">
        <v>14606</v>
      </c>
      <c r="I173" s="37">
        <v>0</v>
      </c>
      <c r="J173" s="37">
        <v>15841</v>
      </c>
      <c r="K173" s="37"/>
      <c r="L173" s="89">
        <v>20110509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333517</v>
      </c>
      <c r="G174" s="37">
        <v>130150</v>
      </c>
      <c r="H174" s="37">
        <v>133250</v>
      </c>
      <c r="I174" s="37">
        <v>32275</v>
      </c>
      <c r="J174" s="37">
        <v>37842</v>
      </c>
      <c r="K174" s="37"/>
      <c r="L174" s="89">
        <v>20110607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2075933</v>
      </c>
      <c r="G175" s="37">
        <v>169100</v>
      </c>
      <c r="H175" s="37">
        <v>925883</v>
      </c>
      <c r="I175" s="37">
        <v>0</v>
      </c>
      <c r="J175" s="37">
        <v>980950</v>
      </c>
      <c r="K175" s="37"/>
      <c r="L175" s="89">
        <v>20110607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1663845</v>
      </c>
      <c r="G176" s="37">
        <v>1475000</v>
      </c>
      <c r="H176" s="37">
        <v>163481</v>
      </c>
      <c r="I176" s="37">
        <v>0</v>
      </c>
      <c r="J176" s="37">
        <v>25364</v>
      </c>
      <c r="K176" s="37"/>
      <c r="L176" s="89">
        <v>20110509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7589575</v>
      </c>
      <c r="G177" s="37">
        <v>0</v>
      </c>
      <c r="H177" s="37">
        <v>1457649</v>
      </c>
      <c r="I177" s="37">
        <v>0</v>
      </c>
      <c r="J177" s="37">
        <v>6131926</v>
      </c>
      <c r="K177" s="37"/>
      <c r="L177" s="89">
        <v>20110509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20794633</v>
      </c>
      <c r="G178" s="37">
        <v>772176</v>
      </c>
      <c r="H178" s="37">
        <v>3403013</v>
      </c>
      <c r="I178" s="37">
        <v>14558450</v>
      </c>
      <c r="J178" s="37">
        <v>2060994</v>
      </c>
      <c r="K178" s="37"/>
      <c r="L178" s="89">
        <v>20110509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1404068</v>
      </c>
      <c r="G179" s="37">
        <v>335250</v>
      </c>
      <c r="H179" s="37">
        <v>921608</v>
      </c>
      <c r="I179" s="37">
        <v>52000</v>
      </c>
      <c r="J179" s="37">
        <v>95210</v>
      </c>
      <c r="K179" s="37"/>
      <c r="L179" s="89">
        <v>20110509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2922698</v>
      </c>
      <c r="G180" s="37">
        <v>534000</v>
      </c>
      <c r="H180" s="37">
        <v>2082544</v>
      </c>
      <c r="I180" s="37">
        <v>12500</v>
      </c>
      <c r="J180" s="37">
        <v>293654</v>
      </c>
      <c r="K180" s="37"/>
      <c r="L180" s="89">
        <v>20110607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1204534</v>
      </c>
      <c r="G181" s="37">
        <v>382000</v>
      </c>
      <c r="H181" s="37">
        <v>654530</v>
      </c>
      <c r="I181" s="37">
        <v>15300</v>
      </c>
      <c r="J181" s="37">
        <v>152704</v>
      </c>
      <c r="K181" s="37"/>
      <c r="L181" s="89">
        <v>20110509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305950</v>
      </c>
      <c r="G182" s="37">
        <v>0</v>
      </c>
      <c r="H182" s="37">
        <v>35912</v>
      </c>
      <c r="I182" s="37">
        <v>5000</v>
      </c>
      <c r="J182" s="37">
        <v>265038</v>
      </c>
      <c r="K182" s="37"/>
      <c r="L182" s="90" t="s">
        <v>2272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133115</v>
      </c>
      <c r="G183" s="37">
        <v>0</v>
      </c>
      <c r="H183" s="37">
        <v>58915</v>
      </c>
      <c r="I183" s="37">
        <v>0</v>
      </c>
      <c r="J183" s="37">
        <v>74200</v>
      </c>
      <c r="K183" s="37"/>
      <c r="L183" s="89">
        <v>20110509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2422982</v>
      </c>
      <c r="G184" s="37">
        <v>0</v>
      </c>
      <c r="H184" s="37">
        <v>121032</v>
      </c>
      <c r="I184" s="37">
        <v>2143100</v>
      </c>
      <c r="J184" s="37">
        <v>158850</v>
      </c>
      <c r="K184" s="37"/>
      <c r="L184" s="89">
        <v>20110607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806988</v>
      </c>
      <c r="G185" s="37">
        <v>0</v>
      </c>
      <c r="H185" s="37">
        <v>547069</v>
      </c>
      <c r="I185" s="37">
        <v>2201</v>
      </c>
      <c r="J185" s="37">
        <v>257718</v>
      </c>
      <c r="K185" s="37"/>
      <c r="L185" s="89">
        <v>20110509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131150</v>
      </c>
      <c r="G186" s="37">
        <v>0</v>
      </c>
      <c r="H186" s="37">
        <v>100580</v>
      </c>
      <c r="I186" s="37">
        <v>0</v>
      </c>
      <c r="J186" s="37">
        <v>30570</v>
      </c>
      <c r="K186" s="37"/>
      <c r="L186" s="89">
        <v>20110509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241320</v>
      </c>
      <c r="G187" s="37">
        <v>0</v>
      </c>
      <c r="H187" s="37">
        <v>241320</v>
      </c>
      <c r="I187" s="37">
        <v>0</v>
      </c>
      <c r="J187" s="37">
        <v>0</v>
      </c>
      <c r="K187" s="37"/>
      <c r="L187" s="89">
        <v>20110509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317308</v>
      </c>
      <c r="G188" s="37">
        <v>0</v>
      </c>
      <c r="H188" s="37">
        <v>309885</v>
      </c>
      <c r="I188" s="37">
        <v>2500</v>
      </c>
      <c r="J188" s="37">
        <v>4923</v>
      </c>
      <c r="K188" s="37"/>
      <c r="L188" s="89">
        <v>20110607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438216</v>
      </c>
      <c r="G189" s="37">
        <v>0</v>
      </c>
      <c r="H189" s="37">
        <v>303690</v>
      </c>
      <c r="I189" s="37">
        <v>0</v>
      </c>
      <c r="J189" s="37">
        <v>134526</v>
      </c>
      <c r="K189" s="37"/>
      <c r="L189" s="89">
        <v>20110509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3246683</v>
      </c>
      <c r="G190" s="37">
        <v>192500</v>
      </c>
      <c r="H190" s="37">
        <v>1496572</v>
      </c>
      <c r="I190" s="37">
        <v>4700</v>
      </c>
      <c r="J190" s="37">
        <v>1552911</v>
      </c>
      <c r="K190" s="37"/>
      <c r="L190" s="89">
        <v>20110607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5742350</v>
      </c>
      <c r="G191" s="37">
        <v>5013798</v>
      </c>
      <c r="H191" s="37">
        <v>505043</v>
      </c>
      <c r="I191" s="37">
        <v>0</v>
      </c>
      <c r="J191" s="37">
        <v>223509</v>
      </c>
      <c r="K191" s="37"/>
      <c r="L191" s="89">
        <v>20110509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714650</v>
      </c>
      <c r="G192" s="37">
        <v>0</v>
      </c>
      <c r="H192" s="37">
        <v>90000</v>
      </c>
      <c r="I192" s="37">
        <v>621650</v>
      </c>
      <c r="J192" s="37">
        <v>3000</v>
      </c>
      <c r="K192" s="37"/>
      <c r="L192" s="90" t="s">
        <v>2272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2651850</v>
      </c>
      <c r="G193" s="37">
        <v>217655</v>
      </c>
      <c r="H193" s="37">
        <v>1203725</v>
      </c>
      <c r="I193" s="37">
        <v>0</v>
      </c>
      <c r="J193" s="37">
        <v>1230470</v>
      </c>
      <c r="K193" s="37"/>
      <c r="L193" s="89">
        <v>20110509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390465</v>
      </c>
      <c r="G194" s="37">
        <v>0</v>
      </c>
      <c r="H194" s="37">
        <v>327469</v>
      </c>
      <c r="I194" s="37">
        <v>0</v>
      </c>
      <c r="J194" s="37">
        <v>62996</v>
      </c>
      <c r="K194" s="37"/>
      <c r="L194" s="89">
        <v>20110509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406676</v>
      </c>
      <c r="G195" s="37">
        <v>65350</v>
      </c>
      <c r="H195" s="37">
        <v>276851</v>
      </c>
      <c r="I195" s="37">
        <v>0</v>
      </c>
      <c r="J195" s="37">
        <v>64475</v>
      </c>
      <c r="K195" s="37"/>
      <c r="L195" s="89">
        <v>20110509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9">
        <v>20110407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7984654</v>
      </c>
      <c r="G197" s="37">
        <v>718500</v>
      </c>
      <c r="H197" s="37">
        <v>1324822</v>
      </c>
      <c r="I197" s="37">
        <v>0</v>
      </c>
      <c r="J197" s="37">
        <v>5941332</v>
      </c>
      <c r="K197" s="37"/>
      <c r="L197" s="89">
        <v>20110607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1044216</v>
      </c>
      <c r="G198" s="37">
        <v>2200</v>
      </c>
      <c r="H198" s="37">
        <v>708605</v>
      </c>
      <c r="I198" s="37">
        <v>249729</v>
      </c>
      <c r="J198" s="37">
        <v>83682</v>
      </c>
      <c r="K198" s="37"/>
      <c r="L198" s="89">
        <v>20110509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2735504</v>
      </c>
      <c r="G199" s="37">
        <v>390850</v>
      </c>
      <c r="H199" s="37">
        <v>1596504</v>
      </c>
      <c r="I199" s="37">
        <v>86262</v>
      </c>
      <c r="J199" s="37">
        <v>661888</v>
      </c>
      <c r="K199" s="37"/>
      <c r="L199" s="89">
        <v>20110607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86590</v>
      </c>
      <c r="G200" s="37">
        <v>0</v>
      </c>
      <c r="H200" s="37">
        <v>78390</v>
      </c>
      <c r="I200" s="37">
        <v>0</v>
      </c>
      <c r="J200" s="37">
        <v>8200</v>
      </c>
      <c r="K200" s="37"/>
      <c r="L200" s="89">
        <v>20110509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13223828</v>
      </c>
      <c r="G201" s="37">
        <v>10500350</v>
      </c>
      <c r="H201" s="37">
        <v>2081538</v>
      </c>
      <c r="I201" s="37">
        <v>43100</v>
      </c>
      <c r="J201" s="37">
        <v>598840</v>
      </c>
      <c r="K201" s="37"/>
      <c r="L201" s="89">
        <v>20110509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4900652</v>
      </c>
      <c r="G202" s="37">
        <v>785894</v>
      </c>
      <c r="H202" s="37">
        <v>1947878</v>
      </c>
      <c r="I202" s="37">
        <v>0</v>
      </c>
      <c r="J202" s="37">
        <v>2166880</v>
      </c>
      <c r="K202" s="37"/>
      <c r="L202" s="89">
        <v>20110509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847535</v>
      </c>
      <c r="G203" s="37">
        <v>364050</v>
      </c>
      <c r="H203" s="37">
        <v>483485</v>
      </c>
      <c r="I203" s="37">
        <v>0</v>
      </c>
      <c r="J203" s="37">
        <v>0</v>
      </c>
      <c r="K203" s="37"/>
      <c r="L203" s="89">
        <v>20110509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2569428</v>
      </c>
      <c r="G204" s="37">
        <v>217600</v>
      </c>
      <c r="H204" s="37">
        <v>728080</v>
      </c>
      <c r="I204" s="37">
        <v>319500</v>
      </c>
      <c r="J204" s="37">
        <v>1304248</v>
      </c>
      <c r="K204" s="37"/>
      <c r="L204" s="89">
        <v>20110509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3852106</v>
      </c>
      <c r="G205" s="37">
        <v>1278000</v>
      </c>
      <c r="H205" s="37">
        <v>1834879</v>
      </c>
      <c r="I205" s="37">
        <v>94735</v>
      </c>
      <c r="J205" s="37">
        <v>644492</v>
      </c>
      <c r="K205" s="37"/>
      <c r="L205" s="89">
        <v>20110509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5319028</v>
      </c>
      <c r="G206" s="37">
        <v>3716380</v>
      </c>
      <c r="H206" s="37">
        <v>988551</v>
      </c>
      <c r="I206" s="37">
        <v>94180</v>
      </c>
      <c r="J206" s="37">
        <v>519917</v>
      </c>
      <c r="K206" s="37"/>
      <c r="L206" s="89">
        <v>20110509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3761858</v>
      </c>
      <c r="G207" s="37">
        <v>1150530</v>
      </c>
      <c r="H207" s="37">
        <v>1822890</v>
      </c>
      <c r="I207" s="37">
        <v>0</v>
      </c>
      <c r="J207" s="37">
        <v>788438</v>
      </c>
      <c r="K207" s="37"/>
      <c r="L207" s="89">
        <v>20110509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16289778</v>
      </c>
      <c r="G208" s="37">
        <v>9921575</v>
      </c>
      <c r="H208" s="37">
        <v>3749877</v>
      </c>
      <c r="I208" s="37">
        <v>1024800</v>
      </c>
      <c r="J208" s="37">
        <v>1593526</v>
      </c>
      <c r="K208" s="37"/>
      <c r="L208" s="89">
        <v>20110509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7389579</v>
      </c>
      <c r="G209" s="37">
        <v>2704350</v>
      </c>
      <c r="H209" s="37">
        <v>2148809</v>
      </c>
      <c r="I209" s="37">
        <v>2145900</v>
      </c>
      <c r="J209" s="37">
        <v>390520</v>
      </c>
      <c r="K209" s="37"/>
      <c r="L209" s="89">
        <v>20110509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6082580</v>
      </c>
      <c r="G210" s="37">
        <v>3467439</v>
      </c>
      <c r="H210" s="37">
        <v>2144712</v>
      </c>
      <c r="I210" s="37">
        <v>0</v>
      </c>
      <c r="J210" s="37">
        <v>470429</v>
      </c>
      <c r="K210" s="37"/>
      <c r="L210" s="89">
        <v>20110509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3319120</v>
      </c>
      <c r="G211" s="37">
        <v>1630300</v>
      </c>
      <c r="H211" s="37">
        <v>1107461</v>
      </c>
      <c r="I211" s="37">
        <v>84595</v>
      </c>
      <c r="J211" s="37">
        <v>496764</v>
      </c>
      <c r="K211" s="37"/>
      <c r="L211" s="89">
        <v>20110509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647263</v>
      </c>
      <c r="G212" s="37">
        <v>411200</v>
      </c>
      <c r="H212" s="37">
        <v>103513</v>
      </c>
      <c r="I212" s="37">
        <v>50150</v>
      </c>
      <c r="J212" s="37">
        <v>82400</v>
      </c>
      <c r="K212" s="37"/>
      <c r="L212" s="89">
        <v>20110509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133808</v>
      </c>
      <c r="G213" s="37">
        <v>0</v>
      </c>
      <c r="H213" s="37">
        <v>133808</v>
      </c>
      <c r="I213" s="37">
        <v>0</v>
      </c>
      <c r="J213" s="37">
        <v>0</v>
      </c>
      <c r="K213" s="37"/>
      <c r="L213" s="89">
        <v>20110509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1660344</v>
      </c>
      <c r="G214" s="37">
        <v>591100</v>
      </c>
      <c r="H214" s="37">
        <v>656858</v>
      </c>
      <c r="I214" s="37">
        <v>0</v>
      </c>
      <c r="J214" s="37">
        <v>412386</v>
      </c>
      <c r="K214" s="37"/>
      <c r="L214" s="89">
        <v>20110509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3155275</v>
      </c>
      <c r="G215" s="37">
        <v>818695</v>
      </c>
      <c r="H215" s="37">
        <v>799261</v>
      </c>
      <c r="I215" s="37">
        <v>0</v>
      </c>
      <c r="J215" s="37">
        <v>1537319</v>
      </c>
      <c r="K215" s="37"/>
      <c r="L215" s="89">
        <v>20110509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297185</v>
      </c>
      <c r="G216" s="37">
        <v>150975</v>
      </c>
      <c r="H216" s="37">
        <v>113685</v>
      </c>
      <c r="I216" s="37">
        <v>0</v>
      </c>
      <c r="J216" s="37">
        <v>32525</v>
      </c>
      <c r="K216" s="37"/>
      <c r="L216" s="89">
        <v>20110509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4973658</v>
      </c>
      <c r="G217" s="37">
        <v>27700</v>
      </c>
      <c r="H217" s="37">
        <v>478532</v>
      </c>
      <c r="I217" s="37">
        <v>3617863</v>
      </c>
      <c r="J217" s="37">
        <v>849563</v>
      </c>
      <c r="K217" s="37"/>
      <c r="L217" s="89">
        <v>20110509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942051</v>
      </c>
      <c r="G218" s="37">
        <v>221350</v>
      </c>
      <c r="H218" s="37">
        <v>160451</v>
      </c>
      <c r="I218" s="37">
        <v>0</v>
      </c>
      <c r="J218" s="37">
        <v>560250</v>
      </c>
      <c r="K218" s="37"/>
      <c r="L218" s="89">
        <v>20110607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186077</v>
      </c>
      <c r="G219" s="37">
        <v>1</v>
      </c>
      <c r="H219" s="37">
        <v>149870</v>
      </c>
      <c r="I219" s="37">
        <v>19200</v>
      </c>
      <c r="J219" s="37">
        <v>17006</v>
      </c>
      <c r="K219" s="37"/>
      <c r="L219" s="89">
        <v>20110407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64050</v>
      </c>
      <c r="G220" s="37">
        <v>1935</v>
      </c>
      <c r="H220" s="37">
        <v>50715</v>
      </c>
      <c r="I220" s="37">
        <v>0</v>
      </c>
      <c r="J220" s="37">
        <v>11400</v>
      </c>
      <c r="K220" s="37"/>
      <c r="L220" s="89">
        <v>20110509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17550</v>
      </c>
      <c r="G221" s="37">
        <v>0</v>
      </c>
      <c r="H221" s="37">
        <v>7150</v>
      </c>
      <c r="I221" s="37">
        <v>10400</v>
      </c>
      <c r="J221" s="37">
        <v>0</v>
      </c>
      <c r="K221" s="37"/>
      <c r="L221" s="90" t="s">
        <v>2272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22780</v>
      </c>
      <c r="G222" s="37">
        <v>0</v>
      </c>
      <c r="H222" s="37">
        <v>14165</v>
      </c>
      <c r="I222" s="37">
        <v>2000</v>
      </c>
      <c r="J222" s="37">
        <v>6615</v>
      </c>
      <c r="K222" s="37"/>
      <c r="L222" s="89">
        <v>20110509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507995</v>
      </c>
      <c r="G223" s="37">
        <v>0</v>
      </c>
      <c r="H223" s="37">
        <v>192311</v>
      </c>
      <c r="I223" s="37">
        <v>11200</v>
      </c>
      <c r="J223" s="37">
        <v>304484</v>
      </c>
      <c r="K223" s="37"/>
      <c r="L223" s="89">
        <v>20110509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239437</v>
      </c>
      <c r="G224" s="37">
        <v>0</v>
      </c>
      <c r="H224" s="37">
        <v>239437</v>
      </c>
      <c r="I224" s="37">
        <v>0</v>
      </c>
      <c r="J224" s="37">
        <v>0</v>
      </c>
      <c r="K224" s="37"/>
      <c r="L224" s="89">
        <v>20110607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457520</v>
      </c>
      <c r="G225" s="37">
        <v>17600</v>
      </c>
      <c r="H225" s="37">
        <v>148734</v>
      </c>
      <c r="I225" s="37">
        <v>29961</v>
      </c>
      <c r="J225" s="37">
        <v>261225</v>
      </c>
      <c r="K225" s="37"/>
      <c r="L225" s="89">
        <v>20110509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2962946</v>
      </c>
      <c r="G226" s="37">
        <v>1649661</v>
      </c>
      <c r="H226" s="37">
        <v>513220</v>
      </c>
      <c r="I226" s="37">
        <v>198902</v>
      </c>
      <c r="J226" s="37">
        <v>601163</v>
      </c>
      <c r="K226" s="37"/>
      <c r="L226" s="89">
        <v>20110607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55100</v>
      </c>
      <c r="G227" s="37">
        <v>0</v>
      </c>
      <c r="H227" s="37">
        <v>55100</v>
      </c>
      <c r="I227" s="37">
        <v>0</v>
      </c>
      <c r="J227" s="37">
        <v>0</v>
      </c>
      <c r="K227" s="37"/>
      <c r="L227" s="90" t="s">
        <v>2272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439830</v>
      </c>
      <c r="G228" s="37">
        <v>0</v>
      </c>
      <c r="H228" s="37">
        <v>88110</v>
      </c>
      <c r="I228" s="37">
        <v>15000</v>
      </c>
      <c r="J228" s="37">
        <v>336720</v>
      </c>
      <c r="K228" s="37"/>
      <c r="L228" s="89">
        <v>20110509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991711</v>
      </c>
      <c r="G229" s="37">
        <v>50001</v>
      </c>
      <c r="H229" s="37">
        <v>213072</v>
      </c>
      <c r="I229" s="37">
        <v>39535</v>
      </c>
      <c r="J229" s="37">
        <v>689103</v>
      </c>
      <c r="K229" s="37"/>
      <c r="L229" s="89">
        <v>20110407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20898575</v>
      </c>
      <c r="G230" s="37">
        <v>2902480</v>
      </c>
      <c r="H230" s="37">
        <v>1397154</v>
      </c>
      <c r="I230" s="37">
        <v>2555692</v>
      </c>
      <c r="J230" s="37">
        <v>14043249</v>
      </c>
      <c r="K230" s="37"/>
      <c r="L230" s="89">
        <v>20110509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871</v>
      </c>
      <c r="F231" s="67">
        <f t="shared" si="3"/>
        <v>2191265</v>
      </c>
      <c r="G231" s="37">
        <v>0</v>
      </c>
      <c r="H231" s="37">
        <v>2063391</v>
      </c>
      <c r="I231" s="37">
        <v>0</v>
      </c>
      <c r="J231" s="37">
        <v>127874</v>
      </c>
      <c r="K231" s="37"/>
      <c r="L231" s="89">
        <v>20110509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3955160</v>
      </c>
      <c r="G232" s="37">
        <v>0</v>
      </c>
      <c r="H232" s="37">
        <v>3796460</v>
      </c>
      <c r="I232" s="37">
        <v>110000</v>
      </c>
      <c r="J232" s="37">
        <v>48700</v>
      </c>
      <c r="K232" s="37"/>
      <c r="L232" s="89">
        <v>20110509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877</v>
      </c>
      <c r="F233" s="67">
        <f t="shared" si="3"/>
        <v>1008109</v>
      </c>
      <c r="G233" s="37">
        <v>0</v>
      </c>
      <c r="H233" s="37">
        <v>872727</v>
      </c>
      <c r="I233" s="37">
        <v>0</v>
      </c>
      <c r="J233" s="37">
        <v>135382</v>
      </c>
      <c r="K233" s="37"/>
      <c r="L233" s="89">
        <v>20110509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3115332</v>
      </c>
      <c r="G234" s="37">
        <v>0</v>
      </c>
      <c r="H234" s="37">
        <v>693231</v>
      </c>
      <c r="I234" s="37">
        <v>951000</v>
      </c>
      <c r="J234" s="37">
        <v>1471101</v>
      </c>
      <c r="K234" s="37"/>
      <c r="L234" s="89">
        <v>20110509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4760488</v>
      </c>
      <c r="G235" s="37">
        <v>9500</v>
      </c>
      <c r="H235" s="37">
        <v>3206729</v>
      </c>
      <c r="I235" s="37">
        <v>0</v>
      </c>
      <c r="J235" s="37">
        <v>1544259</v>
      </c>
      <c r="K235" s="37"/>
      <c r="L235" s="89">
        <v>20110509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886</v>
      </c>
      <c r="F236" s="67">
        <f t="shared" si="3"/>
        <v>1367493</v>
      </c>
      <c r="G236" s="37">
        <v>0</v>
      </c>
      <c r="H236" s="37">
        <v>1356008</v>
      </c>
      <c r="I236" s="37">
        <v>0</v>
      </c>
      <c r="J236" s="37">
        <v>11485</v>
      </c>
      <c r="K236" s="37"/>
      <c r="L236" s="89">
        <v>20110509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4877609</v>
      </c>
      <c r="G237" s="37">
        <v>686200</v>
      </c>
      <c r="H237" s="37">
        <v>847530</v>
      </c>
      <c r="I237" s="37">
        <v>0</v>
      </c>
      <c r="J237" s="37">
        <v>3343879</v>
      </c>
      <c r="K237" s="37"/>
      <c r="L237" s="89">
        <v>20110509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1570440</v>
      </c>
      <c r="G238" s="37">
        <v>26000</v>
      </c>
      <c r="H238" s="37">
        <v>1541640</v>
      </c>
      <c r="I238" s="37">
        <v>0</v>
      </c>
      <c r="J238" s="37">
        <v>2800</v>
      </c>
      <c r="K238" s="37"/>
      <c r="L238" s="89">
        <v>20110509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2358101</v>
      </c>
      <c r="G239" s="37">
        <v>79900</v>
      </c>
      <c r="H239" s="37">
        <v>2143770</v>
      </c>
      <c r="I239" s="37">
        <v>0</v>
      </c>
      <c r="J239" s="37">
        <v>134431</v>
      </c>
      <c r="K239" s="37"/>
      <c r="L239" s="89">
        <v>20110509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46432343</v>
      </c>
      <c r="G240" s="37">
        <v>6027684</v>
      </c>
      <c r="H240" s="37">
        <v>6166310</v>
      </c>
      <c r="I240" s="37">
        <v>4501</v>
      </c>
      <c r="J240" s="37">
        <v>34233848</v>
      </c>
      <c r="K240" s="37"/>
      <c r="L240" s="89">
        <v>20110509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4755219</v>
      </c>
      <c r="G241" s="37">
        <v>0</v>
      </c>
      <c r="H241" s="37">
        <v>2472501</v>
      </c>
      <c r="I241" s="37">
        <v>1728000</v>
      </c>
      <c r="J241" s="37">
        <v>554718</v>
      </c>
      <c r="K241" s="37"/>
      <c r="L241" s="89">
        <v>20110607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24130268</v>
      </c>
      <c r="G242" s="37">
        <v>5774490</v>
      </c>
      <c r="H242" s="37">
        <v>13129590</v>
      </c>
      <c r="I242" s="37">
        <v>0</v>
      </c>
      <c r="J242" s="37">
        <v>5226188</v>
      </c>
      <c r="K242" s="37"/>
      <c r="L242" s="89">
        <v>20110509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12267415</v>
      </c>
      <c r="G243" s="37">
        <v>275000</v>
      </c>
      <c r="H243" s="37">
        <v>6683149</v>
      </c>
      <c r="I243" s="37">
        <v>33225</v>
      </c>
      <c r="J243" s="37">
        <v>5276041</v>
      </c>
      <c r="K243" s="37"/>
      <c r="L243" s="89">
        <v>20110509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95345432</v>
      </c>
      <c r="G244" s="37">
        <v>13122550</v>
      </c>
      <c r="H244" s="37">
        <v>7104874</v>
      </c>
      <c r="I244" s="37">
        <v>54173710</v>
      </c>
      <c r="J244" s="37">
        <v>20944298</v>
      </c>
      <c r="K244" s="37"/>
      <c r="L244" s="89">
        <v>20110607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2446127</v>
      </c>
      <c r="G245" s="37">
        <v>1383925</v>
      </c>
      <c r="H245" s="37">
        <v>1044347</v>
      </c>
      <c r="I245" s="37">
        <v>0</v>
      </c>
      <c r="J245" s="37">
        <v>17855</v>
      </c>
      <c r="K245" s="37"/>
      <c r="L245" s="89">
        <v>20110509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3924084</v>
      </c>
      <c r="G246" s="37">
        <v>850001</v>
      </c>
      <c r="H246" s="37">
        <v>2202789</v>
      </c>
      <c r="I246" s="37">
        <v>22250</v>
      </c>
      <c r="J246" s="37">
        <v>849044</v>
      </c>
      <c r="K246" s="37"/>
      <c r="L246" s="89">
        <v>20110607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32198783</v>
      </c>
      <c r="G247" s="37">
        <v>19547000</v>
      </c>
      <c r="H247" s="37">
        <v>12138238</v>
      </c>
      <c r="I247" s="37">
        <v>394500</v>
      </c>
      <c r="J247" s="37">
        <v>119045</v>
      </c>
      <c r="K247" s="37"/>
      <c r="L247" s="89">
        <v>20110509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2375490</v>
      </c>
      <c r="G248" s="37">
        <v>0</v>
      </c>
      <c r="H248" s="37">
        <v>642526</v>
      </c>
      <c r="I248" s="37">
        <v>0</v>
      </c>
      <c r="J248" s="37">
        <v>1732964</v>
      </c>
      <c r="K248" s="67"/>
      <c r="L248" s="89">
        <v>20110509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4484899</v>
      </c>
      <c r="G249" s="37">
        <v>0</v>
      </c>
      <c r="H249" s="37">
        <v>4355127</v>
      </c>
      <c r="I249" s="37">
        <v>0</v>
      </c>
      <c r="J249" s="37">
        <v>129772</v>
      </c>
      <c r="K249" s="37"/>
      <c r="L249" s="89">
        <v>20110607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2166326</v>
      </c>
      <c r="G250" s="37">
        <v>0</v>
      </c>
      <c r="H250" s="37">
        <v>1981131</v>
      </c>
      <c r="I250" s="37">
        <v>0</v>
      </c>
      <c r="J250" s="37">
        <v>185195</v>
      </c>
      <c r="K250" s="37"/>
      <c r="L250" s="89">
        <v>20110509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6398140</v>
      </c>
      <c r="G251" s="37">
        <v>0</v>
      </c>
      <c r="H251" s="37">
        <v>1997302</v>
      </c>
      <c r="I251" s="37">
        <v>0</v>
      </c>
      <c r="J251" s="37">
        <v>4400838</v>
      </c>
      <c r="K251" s="37"/>
      <c r="L251" s="89">
        <v>20110509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11814659</v>
      </c>
      <c r="G252" s="37">
        <v>1706511</v>
      </c>
      <c r="H252" s="37">
        <v>2676124</v>
      </c>
      <c r="I252" s="37">
        <v>4993600</v>
      </c>
      <c r="J252" s="37">
        <v>2438424</v>
      </c>
      <c r="K252" s="37"/>
      <c r="L252" s="89">
        <v>20110509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906289</v>
      </c>
      <c r="G253" s="37">
        <v>211200</v>
      </c>
      <c r="H253" s="37">
        <v>408527</v>
      </c>
      <c r="I253" s="37">
        <v>123926</v>
      </c>
      <c r="J253" s="37">
        <v>162636</v>
      </c>
      <c r="K253" s="37"/>
      <c r="L253" s="89">
        <v>20110509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4675067</v>
      </c>
      <c r="G254" s="37">
        <v>1611314</v>
      </c>
      <c r="H254" s="37">
        <v>1190999</v>
      </c>
      <c r="I254" s="37">
        <v>557001</v>
      </c>
      <c r="J254" s="37">
        <v>1315753</v>
      </c>
      <c r="K254" s="37"/>
      <c r="L254" s="89">
        <v>20110509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7783045</v>
      </c>
      <c r="G255" s="37">
        <v>5914310</v>
      </c>
      <c r="H255" s="37">
        <v>1140957</v>
      </c>
      <c r="I255" s="37">
        <v>11600</v>
      </c>
      <c r="J255" s="37">
        <v>716178</v>
      </c>
      <c r="K255" s="37"/>
      <c r="L255" s="89">
        <v>20110509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1054852</v>
      </c>
      <c r="G256" s="37">
        <v>369000</v>
      </c>
      <c r="H256" s="37">
        <v>1350</v>
      </c>
      <c r="I256" s="37">
        <v>206500</v>
      </c>
      <c r="J256" s="37">
        <v>478002</v>
      </c>
      <c r="K256" s="37"/>
      <c r="L256" s="89">
        <v>20110509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1255331</v>
      </c>
      <c r="G257" s="37">
        <v>298524</v>
      </c>
      <c r="H257" s="37">
        <v>870331</v>
      </c>
      <c r="I257" s="37">
        <v>2160</v>
      </c>
      <c r="J257" s="37">
        <v>84316</v>
      </c>
      <c r="K257" s="37"/>
      <c r="L257" s="89">
        <v>20110509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4160827</v>
      </c>
      <c r="G258" s="37">
        <v>2519400</v>
      </c>
      <c r="H258" s="37">
        <v>727304</v>
      </c>
      <c r="I258" s="37">
        <v>0</v>
      </c>
      <c r="J258" s="37">
        <v>914123</v>
      </c>
      <c r="K258" s="37"/>
      <c r="L258" s="89">
        <v>20110509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434198</v>
      </c>
      <c r="G259" s="37">
        <v>120050</v>
      </c>
      <c r="H259" s="37">
        <v>206036</v>
      </c>
      <c r="I259" s="37">
        <v>15600</v>
      </c>
      <c r="J259" s="37">
        <v>92512</v>
      </c>
      <c r="K259" s="37"/>
      <c r="L259" s="89">
        <v>20110509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3683803</v>
      </c>
      <c r="G260" s="37">
        <v>1914841</v>
      </c>
      <c r="H260" s="37">
        <v>844500</v>
      </c>
      <c r="I260" s="37">
        <v>398549</v>
      </c>
      <c r="J260" s="37">
        <v>525913</v>
      </c>
      <c r="K260" s="37"/>
      <c r="L260" s="89">
        <v>20110607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6752116</v>
      </c>
      <c r="G261" s="37">
        <v>1674490</v>
      </c>
      <c r="H261" s="37">
        <v>343063</v>
      </c>
      <c r="I261" s="37">
        <v>2005856</v>
      </c>
      <c r="J261" s="37">
        <v>2728707</v>
      </c>
      <c r="K261" s="37"/>
      <c r="L261" s="89">
        <v>20110509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2840886</v>
      </c>
      <c r="G262" s="37">
        <v>1291468</v>
      </c>
      <c r="H262" s="37">
        <v>1041457</v>
      </c>
      <c r="I262" s="37">
        <v>115851</v>
      </c>
      <c r="J262" s="37">
        <v>392110</v>
      </c>
      <c r="K262" s="37"/>
      <c r="L262" s="89">
        <v>20110509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17564001</v>
      </c>
      <c r="G263" s="37">
        <v>1374677</v>
      </c>
      <c r="H263" s="37">
        <v>1017812</v>
      </c>
      <c r="I263" s="37">
        <v>14051204</v>
      </c>
      <c r="J263" s="37">
        <v>1120308</v>
      </c>
      <c r="K263" s="37"/>
      <c r="L263" s="89">
        <v>20110509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111970</v>
      </c>
      <c r="G264" s="37">
        <v>0</v>
      </c>
      <c r="H264" s="37">
        <v>88945</v>
      </c>
      <c r="I264" s="37">
        <v>4000</v>
      </c>
      <c r="J264" s="37">
        <v>19025</v>
      </c>
      <c r="K264" s="37"/>
      <c r="L264" s="89">
        <v>20110509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89850</v>
      </c>
      <c r="G265" s="37">
        <v>0</v>
      </c>
      <c r="H265" s="37">
        <v>30350</v>
      </c>
      <c r="I265" s="37">
        <v>0</v>
      </c>
      <c r="J265" s="37">
        <v>59500</v>
      </c>
      <c r="K265" s="37"/>
      <c r="L265" s="89">
        <v>20110509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496500</v>
      </c>
      <c r="G266" s="37">
        <v>0</v>
      </c>
      <c r="H266" s="37">
        <v>410000</v>
      </c>
      <c r="I266" s="37">
        <v>0</v>
      </c>
      <c r="J266" s="37">
        <v>86500</v>
      </c>
      <c r="K266" s="37"/>
      <c r="L266" s="89">
        <v>20110509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431702</v>
      </c>
      <c r="G267" s="37">
        <v>3996</v>
      </c>
      <c r="H267" s="37">
        <v>394512</v>
      </c>
      <c r="I267" s="37">
        <v>0</v>
      </c>
      <c r="J267" s="37">
        <v>33194</v>
      </c>
      <c r="K267" s="37"/>
      <c r="L267" s="89">
        <v>20110607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1071179</v>
      </c>
      <c r="G268" s="37">
        <v>550150</v>
      </c>
      <c r="H268" s="37">
        <v>439644</v>
      </c>
      <c r="I268" s="37">
        <v>59885</v>
      </c>
      <c r="J268" s="37">
        <v>21500</v>
      </c>
      <c r="K268" s="37"/>
      <c r="L268" s="89">
        <v>20110509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983</v>
      </c>
      <c r="F269" s="67">
        <f t="shared" si="3"/>
        <v>321051</v>
      </c>
      <c r="G269" s="37">
        <v>105580</v>
      </c>
      <c r="H269" s="37">
        <v>10475</v>
      </c>
      <c r="I269" s="37">
        <v>0</v>
      </c>
      <c r="J269" s="37">
        <v>204996</v>
      </c>
      <c r="K269" s="37"/>
      <c r="L269" s="89">
        <v>20110509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5900413</v>
      </c>
      <c r="G270" s="37">
        <v>166220</v>
      </c>
      <c r="H270" s="37">
        <v>3450243</v>
      </c>
      <c r="I270" s="37">
        <v>824000</v>
      </c>
      <c r="J270" s="37">
        <v>1459950</v>
      </c>
      <c r="K270" s="37"/>
      <c r="L270" s="89">
        <v>20110509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292802</v>
      </c>
      <c r="G271" s="37">
        <v>0</v>
      </c>
      <c r="H271" s="37">
        <v>248155</v>
      </c>
      <c r="I271" s="37">
        <v>0</v>
      </c>
      <c r="J271" s="37">
        <v>44647</v>
      </c>
      <c r="K271" s="37"/>
      <c r="L271" s="89">
        <v>20110509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2731474</v>
      </c>
      <c r="G272" s="37">
        <v>0</v>
      </c>
      <c r="H272" s="37">
        <v>941928</v>
      </c>
      <c r="I272" s="37">
        <v>65000</v>
      </c>
      <c r="J272" s="37">
        <v>1724546</v>
      </c>
      <c r="K272" s="37"/>
      <c r="L272" s="89">
        <v>20110509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688909</v>
      </c>
      <c r="G273" s="37">
        <v>0</v>
      </c>
      <c r="H273" s="37">
        <v>137710</v>
      </c>
      <c r="I273" s="37">
        <v>0</v>
      </c>
      <c r="J273" s="37">
        <v>551199</v>
      </c>
      <c r="K273" s="37"/>
      <c r="L273" s="89">
        <v>20110509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1241100</v>
      </c>
      <c r="G274" s="37">
        <v>385</v>
      </c>
      <c r="H274" s="37">
        <v>491634</v>
      </c>
      <c r="I274" s="37">
        <v>7000</v>
      </c>
      <c r="J274" s="37">
        <v>742081</v>
      </c>
      <c r="K274" s="37"/>
      <c r="L274" s="89">
        <v>20110509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418818</v>
      </c>
      <c r="G275" s="37">
        <v>0</v>
      </c>
      <c r="H275" s="37">
        <v>178587</v>
      </c>
      <c r="I275" s="37">
        <v>12200</v>
      </c>
      <c r="J275" s="37">
        <v>228031</v>
      </c>
      <c r="K275" s="37"/>
      <c r="L275" s="89">
        <v>20110509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5358558</v>
      </c>
      <c r="G276" s="37">
        <v>4036750</v>
      </c>
      <c r="H276" s="37">
        <v>232300</v>
      </c>
      <c r="I276" s="37">
        <v>32901</v>
      </c>
      <c r="J276" s="37">
        <v>1056607</v>
      </c>
      <c r="K276" s="37"/>
      <c r="L276" s="89">
        <v>20110509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24529443</v>
      </c>
      <c r="G277" s="37">
        <v>629700</v>
      </c>
      <c r="H277" s="37">
        <v>3402347</v>
      </c>
      <c r="I277" s="37">
        <v>10338228</v>
      </c>
      <c r="J277" s="37">
        <v>10159168</v>
      </c>
      <c r="K277" s="37"/>
      <c r="L277" s="89">
        <v>20110509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51190</v>
      </c>
      <c r="G278" s="37">
        <v>0</v>
      </c>
      <c r="H278" s="37">
        <v>49190</v>
      </c>
      <c r="I278" s="37">
        <v>0</v>
      </c>
      <c r="J278" s="37">
        <v>2000</v>
      </c>
      <c r="K278" s="37"/>
      <c r="L278" s="89">
        <v>20110509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575887</v>
      </c>
      <c r="G279" s="37">
        <v>230000</v>
      </c>
      <c r="H279" s="37">
        <v>257240</v>
      </c>
      <c r="I279" s="37">
        <v>0</v>
      </c>
      <c r="J279" s="37">
        <v>88647</v>
      </c>
      <c r="K279" s="37"/>
      <c r="L279" s="89">
        <v>20110509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1877733</v>
      </c>
      <c r="G280" s="37">
        <v>1080702</v>
      </c>
      <c r="H280" s="37">
        <v>324115</v>
      </c>
      <c r="I280" s="37">
        <v>0</v>
      </c>
      <c r="J280" s="37">
        <v>472916</v>
      </c>
      <c r="K280" s="37"/>
      <c r="L280" s="89">
        <v>20110509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90862771</v>
      </c>
      <c r="G281" s="37">
        <v>77854200</v>
      </c>
      <c r="H281" s="37">
        <v>8150352</v>
      </c>
      <c r="I281" s="37">
        <v>0</v>
      </c>
      <c r="J281" s="37">
        <v>4858219</v>
      </c>
      <c r="K281" s="37"/>
      <c r="L281" s="89">
        <v>20110607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44811965</v>
      </c>
      <c r="G282" s="37">
        <v>10939876</v>
      </c>
      <c r="H282" s="37">
        <v>12486488</v>
      </c>
      <c r="I282" s="37">
        <v>2012847</v>
      </c>
      <c r="J282" s="37">
        <v>19372754</v>
      </c>
      <c r="K282" s="37"/>
      <c r="L282" s="89">
        <v>20110509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22001923</v>
      </c>
      <c r="G283" s="37">
        <v>375320</v>
      </c>
      <c r="H283" s="37">
        <v>1237525</v>
      </c>
      <c r="I283" s="37">
        <v>19298385</v>
      </c>
      <c r="J283" s="37">
        <v>1090693</v>
      </c>
      <c r="K283" s="37"/>
      <c r="L283" s="89">
        <v>20110607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7024913</v>
      </c>
      <c r="G284" s="37">
        <v>0</v>
      </c>
      <c r="H284" s="37">
        <v>1662877</v>
      </c>
      <c r="I284" s="37">
        <v>20000</v>
      </c>
      <c r="J284" s="37">
        <v>5342036</v>
      </c>
      <c r="K284" s="37"/>
      <c r="L284" s="89">
        <v>20110509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38496655</v>
      </c>
      <c r="G285" s="37">
        <v>15464508</v>
      </c>
      <c r="H285" s="37">
        <v>2373335</v>
      </c>
      <c r="I285" s="37">
        <v>0</v>
      </c>
      <c r="J285" s="37">
        <v>20658812</v>
      </c>
      <c r="K285" s="37"/>
      <c r="L285" s="89">
        <v>20110607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5927177</v>
      </c>
      <c r="G286" s="37">
        <v>4100</v>
      </c>
      <c r="H286" s="37">
        <v>4342463</v>
      </c>
      <c r="I286" s="37">
        <v>120000</v>
      </c>
      <c r="J286" s="37">
        <v>1460614</v>
      </c>
      <c r="K286" s="37"/>
      <c r="L286" s="89">
        <v>20110509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5594329</v>
      </c>
      <c r="G287" s="37">
        <v>304372</v>
      </c>
      <c r="H287" s="37">
        <v>1083423</v>
      </c>
      <c r="I287" s="37">
        <v>0</v>
      </c>
      <c r="J287" s="37">
        <v>4206534</v>
      </c>
      <c r="K287" s="37"/>
      <c r="L287" s="89">
        <v>20110509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4480190</v>
      </c>
      <c r="G288" s="37">
        <v>1374000</v>
      </c>
      <c r="H288" s="37">
        <v>1168027</v>
      </c>
      <c r="I288" s="37">
        <v>0</v>
      </c>
      <c r="J288" s="37">
        <v>1938163</v>
      </c>
      <c r="K288" s="37"/>
      <c r="L288" s="89">
        <v>20110509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1149176</v>
      </c>
      <c r="G289" s="37">
        <v>284301</v>
      </c>
      <c r="H289" s="37">
        <v>515400</v>
      </c>
      <c r="I289" s="37">
        <v>34060</v>
      </c>
      <c r="J289" s="37">
        <v>315415</v>
      </c>
      <c r="K289" s="37"/>
      <c r="L289" s="89">
        <v>20110509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569721</v>
      </c>
      <c r="G290" s="37">
        <v>0</v>
      </c>
      <c r="H290" s="37">
        <v>405058</v>
      </c>
      <c r="I290" s="37">
        <v>129400</v>
      </c>
      <c r="J290" s="37">
        <v>35263</v>
      </c>
      <c r="K290" s="37"/>
      <c r="L290" s="89">
        <v>20110509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134922</v>
      </c>
      <c r="G291" s="37">
        <v>0</v>
      </c>
      <c r="H291" s="37">
        <v>32272</v>
      </c>
      <c r="I291" s="37">
        <v>0</v>
      </c>
      <c r="J291" s="37">
        <v>102650</v>
      </c>
      <c r="K291" s="37"/>
      <c r="L291" s="89">
        <v>20110509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256009</v>
      </c>
      <c r="G292" s="37">
        <v>0</v>
      </c>
      <c r="H292" s="37">
        <v>58758</v>
      </c>
      <c r="I292" s="37">
        <v>2000</v>
      </c>
      <c r="J292" s="37">
        <v>195251</v>
      </c>
      <c r="K292" s="37"/>
      <c r="L292" s="89">
        <v>20110509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568423</v>
      </c>
      <c r="G293" s="37">
        <v>0</v>
      </c>
      <c r="H293" s="37">
        <v>478996</v>
      </c>
      <c r="I293" s="37">
        <v>0</v>
      </c>
      <c r="J293" s="37">
        <v>89427</v>
      </c>
      <c r="K293" s="37"/>
      <c r="L293" s="89">
        <v>20110509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1765011</v>
      </c>
      <c r="G294" s="37">
        <v>0</v>
      </c>
      <c r="H294" s="37">
        <v>1205818</v>
      </c>
      <c r="I294" s="37">
        <v>13595</v>
      </c>
      <c r="J294" s="37">
        <v>545598</v>
      </c>
      <c r="K294" s="37"/>
      <c r="L294" s="89">
        <v>20110509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2091417</v>
      </c>
      <c r="G295" s="37">
        <v>1217300</v>
      </c>
      <c r="H295" s="37">
        <v>744217</v>
      </c>
      <c r="I295" s="37">
        <v>38450</v>
      </c>
      <c r="J295" s="37">
        <v>91450</v>
      </c>
      <c r="K295" s="37"/>
      <c r="L295" s="89">
        <v>20110607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1037575</v>
      </c>
      <c r="G296" s="37">
        <v>4600</v>
      </c>
      <c r="H296" s="37">
        <v>559064</v>
      </c>
      <c r="I296" s="37">
        <v>324381</v>
      </c>
      <c r="J296" s="37">
        <v>149530</v>
      </c>
      <c r="K296" s="37"/>
      <c r="L296" s="89">
        <v>20110509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1015502</v>
      </c>
      <c r="G297" s="37">
        <v>0</v>
      </c>
      <c r="H297" s="37">
        <v>147710</v>
      </c>
      <c r="I297" s="37">
        <v>0</v>
      </c>
      <c r="J297" s="37">
        <v>867792</v>
      </c>
      <c r="K297" s="37"/>
      <c r="L297" s="89">
        <v>20110509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1998911</v>
      </c>
      <c r="G298" s="37">
        <v>1000</v>
      </c>
      <c r="H298" s="37">
        <v>539836</v>
      </c>
      <c r="I298" s="37">
        <v>50150</v>
      </c>
      <c r="J298" s="37">
        <v>1407925</v>
      </c>
      <c r="K298" s="37"/>
      <c r="L298" s="89">
        <v>20110509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261639</v>
      </c>
      <c r="G299" s="37">
        <v>0</v>
      </c>
      <c r="H299" s="37">
        <v>242303</v>
      </c>
      <c r="I299" s="37">
        <v>4500</v>
      </c>
      <c r="J299" s="37">
        <v>14836</v>
      </c>
      <c r="K299" s="37"/>
      <c r="L299" s="89">
        <v>20110509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152742</v>
      </c>
      <c r="G300" s="37">
        <v>0</v>
      </c>
      <c r="H300" s="37">
        <v>146642</v>
      </c>
      <c r="I300" s="37">
        <v>2300</v>
      </c>
      <c r="J300" s="37">
        <v>3800</v>
      </c>
      <c r="K300" s="37"/>
      <c r="L300" s="89">
        <v>20110509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135875</v>
      </c>
      <c r="G301" s="37">
        <v>80000</v>
      </c>
      <c r="H301" s="37">
        <v>25525</v>
      </c>
      <c r="I301" s="37">
        <v>0</v>
      </c>
      <c r="J301" s="37">
        <v>30350</v>
      </c>
      <c r="K301" s="37"/>
      <c r="L301" s="89">
        <v>20110509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215314</v>
      </c>
      <c r="G302" s="37">
        <v>0</v>
      </c>
      <c r="H302" s="37">
        <v>212814</v>
      </c>
      <c r="I302" s="37">
        <v>0</v>
      </c>
      <c r="J302" s="37">
        <v>2500</v>
      </c>
      <c r="K302" s="37"/>
      <c r="L302" s="89">
        <v>20110509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1614673</v>
      </c>
      <c r="G303" s="37">
        <v>330901</v>
      </c>
      <c r="H303" s="37">
        <v>246266</v>
      </c>
      <c r="I303" s="37">
        <v>67320</v>
      </c>
      <c r="J303" s="37">
        <v>970186</v>
      </c>
      <c r="K303" s="37"/>
      <c r="L303" s="89">
        <v>20110509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1151915</v>
      </c>
      <c r="G304" s="37">
        <v>307000</v>
      </c>
      <c r="H304" s="37">
        <v>325727</v>
      </c>
      <c r="I304" s="37">
        <v>326300</v>
      </c>
      <c r="J304" s="37">
        <v>192888</v>
      </c>
      <c r="K304" s="37"/>
      <c r="L304" s="89">
        <v>20110509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975040</v>
      </c>
      <c r="G305" s="37">
        <v>1000</v>
      </c>
      <c r="H305" s="37">
        <v>320739</v>
      </c>
      <c r="I305" s="37">
        <v>0</v>
      </c>
      <c r="J305" s="37">
        <v>653301</v>
      </c>
      <c r="K305" s="37"/>
      <c r="L305" s="89">
        <v>20110509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345010</v>
      </c>
      <c r="G306" s="37">
        <v>0</v>
      </c>
      <c r="H306" s="37">
        <v>72370</v>
      </c>
      <c r="I306" s="37">
        <v>148190</v>
      </c>
      <c r="J306" s="37">
        <v>124450</v>
      </c>
      <c r="K306" s="37"/>
      <c r="L306" s="89">
        <v>20110509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1694516</v>
      </c>
      <c r="G307" s="37">
        <v>0</v>
      </c>
      <c r="H307" s="37">
        <v>419120</v>
      </c>
      <c r="I307" s="37">
        <v>1206551</v>
      </c>
      <c r="J307" s="37">
        <v>68845</v>
      </c>
      <c r="K307" s="37"/>
      <c r="L307" s="89">
        <v>20110509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63569</v>
      </c>
      <c r="G308" s="37">
        <v>0</v>
      </c>
      <c r="H308" s="37">
        <v>35274</v>
      </c>
      <c r="I308" s="37">
        <v>2400</v>
      </c>
      <c r="J308" s="37">
        <v>25895</v>
      </c>
      <c r="K308" s="37"/>
      <c r="L308" s="90" t="s">
        <v>2272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12788367</v>
      </c>
      <c r="G309" s="37">
        <v>2254150</v>
      </c>
      <c r="H309" s="37">
        <v>2614910</v>
      </c>
      <c r="I309" s="37">
        <v>2880182</v>
      </c>
      <c r="J309" s="37">
        <v>5039125</v>
      </c>
      <c r="K309" s="37"/>
      <c r="L309" s="89">
        <v>20110607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4275276</v>
      </c>
      <c r="G310" s="37">
        <v>1111401</v>
      </c>
      <c r="H310" s="37">
        <v>1634831</v>
      </c>
      <c r="I310" s="37">
        <v>887753</v>
      </c>
      <c r="J310" s="37">
        <v>641291</v>
      </c>
      <c r="K310" s="37"/>
      <c r="L310" s="89">
        <v>20110509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15835</v>
      </c>
      <c r="G311" s="37">
        <v>0</v>
      </c>
      <c r="H311" s="37">
        <v>3850</v>
      </c>
      <c r="I311" s="37">
        <v>0</v>
      </c>
      <c r="J311" s="37">
        <v>11985</v>
      </c>
      <c r="K311" s="37"/>
      <c r="L311" s="89">
        <v>20110509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6619197</v>
      </c>
      <c r="G312" s="37">
        <v>4911000</v>
      </c>
      <c r="H312" s="37">
        <v>1313487</v>
      </c>
      <c r="I312" s="37">
        <v>190600</v>
      </c>
      <c r="J312" s="37">
        <v>204110</v>
      </c>
      <c r="K312" s="37"/>
      <c r="L312" s="89">
        <v>20110509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5720369</v>
      </c>
      <c r="G313" s="37">
        <v>0</v>
      </c>
      <c r="H313" s="37">
        <v>411059</v>
      </c>
      <c r="I313" s="37">
        <v>44500</v>
      </c>
      <c r="J313" s="37">
        <v>5264810</v>
      </c>
      <c r="K313" s="37"/>
      <c r="L313" s="89">
        <v>20110509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567278</v>
      </c>
      <c r="G314" s="37">
        <v>0</v>
      </c>
      <c r="H314" s="37">
        <v>252500</v>
      </c>
      <c r="I314" s="37">
        <v>501</v>
      </c>
      <c r="J314" s="37">
        <v>314277</v>
      </c>
      <c r="K314" s="37"/>
      <c r="L314" s="89">
        <v>20110509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5003918</v>
      </c>
      <c r="G315" s="37">
        <v>2862627</v>
      </c>
      <c r="H315" s="37">
        <v>1580146</v>
      </c>
      <c r="I315" s="37">
        <v>0</v>
      </c>
      <c r="J315" s="37">
        <v>561145</v>
      </c>
      <c r="K315" s="37"/>
      <c r="L315" s="89">
        <v>20110509</v>
      </c>
    </row>
    <row r="316" spans="1:12" ht="15">
      <c r="A316" s="7">
        <v>286</v>
      </c>
      <c r="B316" s="17" t="s">
        <v>1652</v>
      </c>
      <c r="C316" s="18" t="s">
        <v>1653</v>
      </c>
      <c r="D316" s="17" t="s">
        <v>1121</v>
      </c>
      <c r="E316" s="17" t="s">
        <v>1654</v>
      </c>
      <c r="F316" s="67">
        <f t="shared" si="4"/>
        <v>7383449</v>
      </c>
      <c r="G316" s="37">
        <v>207750</v>
      </c>
      <c r="H316" s="37">
        <v>1669981</v>
      </c>
      <c r="I316" s="37">
        <v>1</v>
      </c>
      <c r="J316" s="37">
        <v>5505717</v>
      </c>
      <c r="K316" s="37"/>
      <c r="L316" s="89">
        <v>20110509</v>
      </c>
    </row>
    <row r="317" spans="1:12" ht="15">
      <c r="A317" s="7">
        <v>287</v>
      </c>
      <c r="B317" s="17" t="s">
        <v>1655</v>
      </c>
      <c r="C317" s="18" t="s">
        <v>1656</v>
      </c>
      <c r="D317" s="17" t="s">
        <v>1121</v>
      </c>
      <c r="E317" s="17" t="s">
        <v>297</v>
      </c>
      <c r="F317" s="67">
        <f t="shared" si="4"/>
        <v>21482273</v>
      </c>
      <c r="G317" s="37">
        <v>3727385</v>
      </c>
      <c r="H317" s="37">
        <v>6392554</v>
      </c>
      <c r="I317" s="37">
        <v>1028500</v>
      </c>
      <c r="J317" s="37">
        <v>10333834</v>
      </c>
      <c r="K317" s="37"/>
      <c r="L317" s="89">
        <v>20110509</v>
      </c>
    </row>
    <row r="318" spans="1:12" ht="15">
      <c r="A318" s="7">
        <v>288</v>
      </c>
      <c r="B318" s="17" t="s">
        <v>1657</v>
      </c>
      <c r="C318" s="18" t="s">
        <v>1658</v>
      </c>
      <c r="D318" s="17" t="s">
        <v>1121</v>
      </c>
      <c r="E318" s="17" t="s">
        <v>1659</v>
      </c>
      <c r="F318" s="67">
        <f t="shared" si="4"/>
        <v>712705</v>
      </c>
      <c r="G318" s="37">
        <v>0</v>
      </c>
      <c r="H318" s="37">
        <v>394577</v>
      </c>
      <c r="I318" s="37">
        <v>0</v>
      </c>
      <c r="J318" s="37">
        <v>318128</v>
      </c>
      <c r="K318" s="37"/>
      <c r="L318" s="89">
        <v>20110509</v>
      </c>
    </row>
    <row r="319" spans="1:12" ht="15">
      <c r="A319" s="7">
        <v>289</v>
      </c>
      <c r="B319" s="17" t="s">
        <v>1660</v>
      </c>
      <c r="C319" s="18" t="s">
        <v>1661</v>
      </c>
      <c r="D319" s="17" t="s">
        <v>1121</v>
      </c>
      <c r="E319" s="17" t="s">
        <v>1662</v>
      </c>
      <c r="F319" s="67">
        <f t="shared" si="4"/>
        <v>2000565</v>
      </c>
      <c r="G319" s="37">
        <v>0</v>
      </c>
      <c r="H319" s="37">
        <v>644345</v>
      </c>
      <c r="I319" s="37">
        <v>0</v>
      </c>
      <c r="J319" s="37">
        <v>1356220</v>
      </c>
      <c r="K319" s="37"/>
      <c r="L319" s="89">
        <v>20110509</v>
      </c>
    </row>
    <row r="320" spans="1:12" ht="15">
      <c r="A320" s="7">
        <v>290</v>
      </c>
      <c r="B320" s="17" t="s">
        <v>1663</v>
      </c>
      <c r="C320" s="18" t="s">
        <v>1664</v>
      </c>
      <c r="D320" s="17" t="s">
        <v>1121</v>
      </c>
      <c r="E320" s="17" t="s">
        <v>846</v>
      </c>
      <c r="F320" s="67">
        <f t="shared" si="4"/>
        <v>9671108</v>
      </c>
      <c r="G320" s="37">
        <v>10800</v>
      </c>
      <c r="H320" s="37">
        <v>3638209</v>
      </c>
      <c r="I320" s="37">
        <v>1546898</v>
      </c>
      <c r="J320" s="37">
        <v>4475201</v>
      </c>
      <c r="K320" s="37"/>
      <c r="L320" s="89">
        <v>20110509</v>
      </c>
    </row>
    <row r="321" spans="1:12" ht="15">
      <c r="A321" s="7">
        <v>291</v>
      </c>
      <c r="B321" s="17" t="s">
        <v>1665</v>
      </c>
      <c r="C321" s="18" t="s">
        <v>1666</v>
      </c>
      <c r="D321" s="17" t="s">
        <v>1121</v>
      </c>
      <c r="E321" s="17" t="s">
        <v>849</v>
      </c>
      <c r="F321" s="67">
        <f t="shared" si="4"/>
        <v>10111801</v>
      </c>
      <c r="G321" s="37">
        <v>2500</v>
      </c>
      <c r="H321" s="37">
        <v>4071047</v>
      </c>
      <c r="I321" s="37">
        <v>65852</v>
      </c>
      <c r="J321" s="37">
        <v>5972402</v>
      </c>
      <c r="K321" s="37"/>
      <c r="L321" s="89">
        <v>20110607</v>
      </c>
    </row>
    <row r="322" spans="1:12" ht="15">
      <c r="A322" s="7">
        <v>292</v>
      </c>
      <c r="B322" s="17" t="s">
        <v>1667</v>
      </c>
      <c r="C322" s="18" t="s">
        <v>1668</v>
      </c>
      <c r="D322" s="17" t="s">
        <v>1121</v>
      </c>
      <c r="E322" s="17" t="s">
        <v>1669</v>
      </c>
      <c r="F322" s="67">
        <f t="shared" si="4"/>
        <v>291311</v>
      </c>
      <c r="G322" s="37">
        <v>0</v>
      </c>
      <c r="H322" s="37">
        <v>187841</v>
      </c>
      <c r="I322" s="37">
        <v>50000</v>
      </c>
      <c r="J322" s="37">
        <v>53470</v>
      </c>
      <c r="K322" s="37"/>
      <c r="L322" s="89">
        <v>20110509</v>
      </c>
    </row>
    <row r="323" spans="1:12" ht="15">
      <c r="A323" s="7">
        <v>293</v>
      </c>
      <c r="B323" s="17" t="s">
        <v>1670</v>
      </c>
      <c r="C323" s="18" t="s">
        <v>1671</v>
      </c>
      <c r="D323" s="17" t="s">
        <v>1121</v>
      </c>
      <c r="E323" s="17" t="s">
        <v>1672</v>
      </c>
      <c r="F323" s="67">
        <f t="shared" si="4"/>
        <v>58896519</v>
      </c>
      <c r="G323" s="37">
        <v>2508000</v>
      </c>
      <c r="H323" s="37">
        <v>2405876</v>
      </c>
      <c r="I323" s="37">
        <v>39000000</v>
      </c>
      <c r="J323" s="37">
        <v>14982643</v>
      </c>
      <c r="K323" s="37"/>
      <c r="L323" s="89">
        <v>20110509</v>
      </c>
    </row>
    <row r="324" spans="1:12" ht="15">
      <c r="A324" s="7">
        <v>294</v>
      </c>
      <c r="B324" s="17" t="s">
        <v>1673</v>
      </c>
      <c r="C324" s="18" t="s">
        <v>1674</v>
      </c>
      <c r="D324" s="17" t="s">
        <v>1121</v>
      </c>
      <c r="E324" s="17" t="s">
        <v>1675</v>
      </c>
      <c r="F324" s="67">
        <f t="shared" si="4"/>
        <v>7992828</v>
      </c>
      <c r="G324" s="37">
        <v>1772151</v>
      </c>
      <c r="H324" s="37">
        <v>3526664</v>
      </c>
      <c r="I324" s="37">
        <v>25000</v>
      </c>
      <c r="J324" s="37">
        <v>2669013</v>
      </c>
      <c r="K324" s="37"/>
      <c r="L324" s="89">
        <v>20110509</v>
      </c>
    </row>
    <row r="325" spans="1:12" ht="15">
      <c r="A325" s="7">
        <v>295</v>
      </c>
      <c r="B325" s="17" t="s">
        <v>1676</v>
      </c>
      <c r="C325" s="18" t="s">
        <v>1677</v>
      </c>
      <c r="D325" s="17" t="s">
        <v>1121</v>
      </c>
      <c r="E325" s="17" t="s">
        <v>1678</v>
      </c>
      <c r="F325" s="67">
        <f t="shared" si="4"/>
        <v>53125099</v>
      </c>
      <c r="G325" s="37">
        <v>1572191</v>
      </c>
      <c r="H325" s="37">
        <v>3267642</v>
      </c>
      <c r="I325" s="37">
        <v>44798370</v>
      </c>
      <c r="J325" s="37">
        <v>3486896</v>
      </c>
      <c r="K325" s="37"/>
      <c r="L325" s="89">
        <v>20110607</v>
      </c>
    </row>
    <row r="326" spans="1:12" ht="15">
      <c r="A326" s="7">
        <v>296</v>
      </c>
      <c r="B326" s="17" t="s">
        <v>1679</v>
      </c>
      <c r="C326" s="18" t="s">
        <v>1680</v>
      </c>
      <c r="D326" s="17" t="s">
        <v>1121</v>
      </c>
      <c r="E326" s="17" t="s">
        <v>1128</v>
      </c>
      <c r="F326" s="67">
        <f t="shared" si="4"/>
        <v>14270854</v>
      </c>
      <c r="G326" s="37">
        <v>1529901</v>
      </c>
      <c r="H326" s="37">
        <v>3366668</v>
      </c>
      <c r="I326" s="37">
        <v>3680400</v>
      </c>
      <c r="J326" s="37">
        <v>5693885</v>
      </c>
      <c r="K326" s="37"/>
      <c r="L326" s="89">
        <v>20110607</v>
      </c>
    </row>
    <row r="327" spans="1:12" ht="15">
      <c r="A327" s="7">
        <v>297</v>
      </c>
      <c r="B327" s="17" t="s">
        <v>1681</v>
      </c>
      <c r="C327" s="18" t="s">
        <v>1682</v>
      </c>
      <c r="D327" s="17" t="s">
        <v>1121</v>
      </c>
      <c r="E327" s="17" t="s">
        <v>1683</v>
      </c>
      <c r="F327" s="67">
        <f t="shared" si="4"/>
        <v>37367120</v>
      </c>
      <c r="G327" s="37">
        <v>11519121</v>
      </c>
      <c r="H327" s="37">
        <v>4024348</v>
      </c>
      <c r="I327" s="37">
        <v>1424800</v>
      </c>
      <c r="J327" s="37">
        <v>20398851</v>
      </c>
      <c r="K327" s="37"/>
      <c r="L327" s="89">
        <v>20110509</v>
      </c>
    </row>
    <row r="328" spans="1:12" ht="15">
      <c r="A328" s="7">
        <v>298</v>
      </c>
      <c r="B328" s="17" t="s">
        <v>1685</v>
      </c>
      <c r="C328" s="18" t="s">
        <v>1686</v>
      </c>
      <c r="D328" s="17" t="s">
        <v>1684</v>
      </c>
      <c r="E328" s="17" t="s">
        <v>1687</v>
      </c>
      <c r="F328" s="67">
        <f t="shared" si="4"/>
        <v>17385249</v>
      </c>
      <c r="G328" s="37">
        <v>1000</v>
      </c>
      <c r="H328" s="37">
        <v>927275</v>
      </c>
      <c r="I328" s="37">
        <v>335200</v>
      </c>
      <c r="J328" s="37">
        <v>16121774</v>
      </c>
      <c r="K328" s="37"/>
      <c r="L328" s="89">
        <v>20110509</v>
      </c>
    </row>
    <row r="329" spans="1:12" ht="15">
      <c r="A329" s="7">
        <v>299</v>
      </c>
      <c r="B329" s="17" t="s">
        <v>1688</v>
      </c>
      <c r="C329" s="18" t="s">
        <v>1689</v>
      </c>
      <c r="D329" s="17" t="s">
        <v>1684</v>
      </c>
      <c r="E329" s="17" t="s">
        <v>1690</v>
      </c>
      <c r="F329" s="67">
        <f t="shared" si="4"/>
        <v>16056557</v>
      </c>
      <c r="G329" s="37">
        <v>400000</v>
      </c>
      <c r="H329" s="37">
        <v>795121</v>
      </c>
      <c r="I329" s="37">
        <v>0</v>
      </c>
      <c r="J329" s="37">
        <v>14861436</v>
      </c>
      <c r="K329" s="37"/>
      <c r="L329" s="89">
        <v>20110509</v>
      </c>
    </row>
    <row r="330" spans="1:12" ht="15">
      <c r="A330" s="7">
        <v>300</v>
      </c>
      <c r="B330" s="17" t="s">
        <v>1691</v>
      </c>
      <c r="C330" s="18" t="s">
        <v>1692</v>
      </c>
      <c r="D330" s="17" t="s">
        <v>1684</v>
      </c>
      <c r="E330" s="17" t="s">
        <v>1693</v>
      </c>
      <c r="F330" s="67">
        <f t="shared" si="4"/>
        <v>292632</v>
      </c>
      <c r="G330" s="37">
        <v>0</v>
      </c>
      <c r="H330" s="37">
        <v>262032</v>
      </c>
      <c r="I330" s="37">
        <v>8000</v>
      </c>
      <c r="J330" s="37">
        <v>22600</v>
      </c>
      <c r="K330" s="37"/>
      <c r="L330" s="89">
        <v>20110509</v>
      </c>
    </row>
    <row r="331" spans="1:12" ht="15">
      <c r="A331" s="7">
        <v>301</v>
      </c>
      <c r="B331" s="17" t="s">
        <v>1694</v>
      </c>
      <c r="C331" s="18" t="s">
        <v>1695</v>
      </c>
      <c r="D331" s="17" t="s">
        <v>1684</v>
      </c>
      <c r="E331" s="17" t="s">
        <v>1696</v>
      </c>
      <c r="F331" s="67">
        <f t="shared" si="4"/>
        <v>28042615</v>
      </c>
      <c r="G331" s="37">
        <v>0</v>
      </c>
      <c r="H331" s="37">
        <v>4159598</v>
      </c>
      <c r="I331" s="37">
        <v>18765000</v>
      </c>
      <c r="J331" s="37">
        <v>5118017</v>
      </c>
      <c r="K331" s="37"/>
      <c r="L331" s="89">
        <v>20110607</v>
      </c>
    </row>
    <row r="332" spans="1:12" ht="15">
      <c r="A332" s="7">
        <v>302</v>
      </c>
      <c r="B332" s="17" t="s">
        <v>1697</v>
      </c>
      <c r="C332" s="18" t="s">
        <v>1698</v>
      </c>
      <c r="D332" s="17" t="s">
        <v>1684</v>
      </c>
      <c r="E332" s="17" t="s">
        <v>1699</v>
      </c>
      <c r="F332" s="67">
        <f t="shared" si="4"/>
        <v>25074388</v>
      </c>
      <c r="G332" s="37">
        <v>3273733</v>
      </c>
      <c r="H332" s="37">
        <v>5137800</v>
      </c>
      <c r="I332" s="37">
        <v>21502</v>
      </c>
      <c r="J332" s="37">
        <v>16641353</v>
      </c>
      <c r="K332" s="37"/>
      <c r="L332" s="89">
        <v>20110509</v>
      </c>
    </row>
    <row r="333" spans="1:12" ht="15">
      <c r="A333" s="7">
        <v>303</v>
      </c>
      <c r="B333" s="17" t="s">
        <v>1700</v>
      </c>
      <c r="C333" s="18" t="s">
        <v>1701</v>
      </c>
      <c r="D333" s="17" t="s">
        <v>1684</v>
      </c>
      <c r="E333" s="17" t="s">
        <v>1702</v>
      </c>
      <c r="F333" s="67">
        <f t="shared" si="4"/>
        <v>278255</v>
      </c>
      <c r="G333" s="37">
        <v>0</v>
      </c>
      <c r="H333" s="37">
        <v>110512</v>
      </c>
      <c r="I333" s="37">
        <v>0</v>
      </c>
      <c r="J333" s="37">
        <v>167743</v>
      </c>
      <c r="K333" s="37"/>
      <c r="L333" s="89">
        <v>20110509</v>
      </c>
    </row>
    <row r="334" spans="1:12" ht="15">
      <c r="A334" s="7">
        <v>304</v>
      </c>
      <c r="B334" s="17" t="s">
        <v>1703</v>
      </c>
      <c r="C334" s="18" t="s">
        <v>1704</v>
      </c>
      <c r="D334" s="17" t="s">
        <v>1684</v>
      </c>
      <c r="E334" s="17" t="s">
        <v>1705</v>
      </c>
      <c r="F334" s="67">
        <f t="shared" si="4"/>
        <v>5338606</v>
      </c>
      <c r="G334" s="37">
        <v>4037112</v>
      </c>
      <c r="H334" s="37">
        <v>110070</v>
      </c>
      <c r="I334" s="37">
        <v>0</v>
      </c>
      <c r="J334" s="37">
        <v>1191424</v>
      </c>
      <c r="K334" s="37"/>
      <c r="L334" s="89">
        <v>20110509</v>
      </c>
    </row>
    <row r="335" spans="1:12" ht="15">
      <c r="A335" s="7">
        <v>305</v>
      </c>
      <c r="B335" s="17" t="s">
        <v>1706</v>
      </c>
      <c r="C335" s="18" t="s">
        <v>1707</v>
      </c>
      <c r="D335" s="17" t="s">
        <v>1684</v>
      </c>
      <c r="E335" s="17" t="s">
        <v>1708</v>
      </c>
      <c r="F335" s="67">
        <f t="shared" si="4"/>
        <v>218913</v>
      </c>
      <c r="G335" s="37">
        <v>0</v>
      </c>
      <c r="H335" s="37">
        <v>163013</v>
      </c>
      <c r="I335" s="37">
        <v>31050</v>
      </c>
      <c r="J335" s="37">
        <v>24850</v>
      </c>
      <c r="K335" s="37"/>
      <c r="L335" s="89">
        <v>20110509</v>
      </c>
    </row>
    <row r="336" spans="1:12" ht="15">
      <c r="A336" s="7">
        <v>306</v>
      </c>
      <c r="B336" s="17" t="s">
        <v>1709</v>
      </c>
      <c r="C336" s="18" t="s">
        <v>1710</v>
      </c>
      <c r="D336" s="17" t="s">
        <v>1684</v>
      </c>
      <c r="E336" s="17" t="s">
        <v>1711</v>
      </c>
      <c r="F336" s="67">
        <f t="shared" si="4"/>
        <v>7150297</v>
      </c>
      <c r="G336" s="37">
        <v>441078</v>
      </c>
      <c r="H336" s="37">
        <v>4531867</v>
      </c>
      <c r="I336" s="37">
        <v>521005</v>
      </c>
      <c r="J336" s="37">
        <v>1656347</v>
      </c>
      <c r="K336" s="37"/>
      <c r="L336" s="89">
        <v>20110509</v>
      </c>
    </row>
    <row r="337" spans="1:12" ht="15">
      <c r="A337" s="7">
        <v>307</v>
      </c>
      <c r="B337" s="17" t="s">
        <v>1712</v>
      </c>
      <c r="C337" s="18" t="s">
        <v>1713</v>
      </c>
      <c r="D337" s="17" t="s">
        <v>1684</v>
      </c>
      <c r="E337" s="17" t="s">
        <v>1714</v>
      </c>
      <c r="F337" s="67">
        <f t="shared" si="4"/>
        <v>2169041</v>
      </c>
      <c r="G337" s="37">
        <v>0</v>
      </c>
      <c r="H337" s="37">
        <v>1652058</v>
      </c>
      <c r="I337" s="37">
        <v>0</v>
      </c>
      <c r="J337" s="37">
        <v>516983</v>
      </c>
      <c r="K337" s="37"/>
      <c r="L337" s="89">
        <v>20110509</v>
      </c>
    </row>
    <row r="338" spans="1:12" ht="15">
      <c r="A338" s="7">
        <v>308</v>
      </c>
      <c r="B338" s="17" t="s">
        <v>1715</v>
      </c>
      <c r="C338" s="18" t="s">
        <v>1716</v>
      </c>
      <c r="D338" s="17" t="s">
        <v>1684</v>
      </c>
      <c r="E338" s="17" t="s">
        <v>1717</v>
      </c>
      <c r="F338" s="67">
        <f t="shared" si="4"/>
        <v>1086810</v>
      </c>
      <c r="G338" s="37">
        <v>11050</v>
      </c>
      <c r="H338" s="37">
        <v>606334</v>
      </c>
      <c r="I338" s="37">
        <v>0</v>
      </c>
      <c r="J338" s="37">
        <v>469426</v>
      </c>
      <c r="K338" s="37"/>
      <c r="L338" s="89">
        <v>20110607</v>
      </c>
    </row>
    <row r="339" spans="1:12" ht="15">
      <c r="A339" s="7">
        <v>309</v>
      </c>
      <c r="B339" s="17" t="s">
        <v>1718</v>
      </c>
      <c r="C339" s="18" t="s">
        <v>1719</v>
      </c>
      <c r="D339" s="17" t="s">
        <v>1684</v>
      </c>
      <c r="E339" s="17" t="s">
        <v>1720</v>
      </c>
      <c r="F339" s="67">
        <f t="shared" si="4"/>
        <v>730859</v>
      </c>
      <c r="G339" s="37">
        <v>0</v>
      </c>
      <c r="H339" s="37">
        <v>563429</v>
      </c>
      <c r="I339" s="37">
        <v>16000</v>
      </c>
      <c r="J339" s="37">
        <v>151430</v>
      </c>
      <c r="K339" s="37"/>
      <c r="L339" s="89">
        <v>20110509</v>
      </c>
    </row>
    <row r="340" spans="1:12" ht="15">
      <c r="A340" s="7">
        <v>310</v>
      </c>
      <c r="B340" s="17" t="s">
        <v>1721</v>
      </c>
      <c r="C340" s="18" t="s">
        <v>1722</v>
      </c>
      <c r="D340" s="17" t="s">
        <v>1684</v>
      </c>
      <c r="E340" s="17" t="s">
        <v>965</v>
      </c>
      <c r="F340" s="67">
        <f t="shared" si="4"/>
        <v>20687834</v>
      </c>
      <c r="G340" s="37">
        <v>15274143</v>
      </c>
      <c r="H340" s="37">
        <v>2976268</v>
      </c>
      <c r="I340" s="37">
        <v>47002</v>
      </c>
      <c r="J340" s="37">
        <v>2390421</v>
      </c>
      <c r="K340" s="37"/>
      <c r="L340" s="89">
        <v>20110509</v>
      </c>
    </row>
    <row r="341" spans="1:12" ht="15">
      <c r="A341" s="7">
        <v>311</v>
      </c>
      <c r="B341" s="17" t="s">
        <v>1723</v>
      </c>
      <c r="C341" s="18" t="s">
        <v>1724</v>
      </c>
      <c r="D341" s="17" t="s">
        <v>1684</v>
      </c>
      <c r="E341" s="17" t="s">
        <v>2220</v>
      </c>
      <c r="F341" s="67">
        <f t="shared" si="4"/>
        <v>10294363</v>
      </c>
      <c r="G341" s="37">
        <v>106200</v>
      </c>
      <c r="H341" s="37">
        <v>1702406</v>
      </c>
      <c r="I341" s="37">
        <v>310000</v>
      </c>
      <c r="J341" s="37">
        <v>8175757</v>
      </c>
      <c r="K341" s="37"/>
      <c r="L341" s="89">
        <v>20110509</v>
      </c>
    </row>
    <row r="342" spans="1:12" ht="15">
      <c r="A342" s="7">
        <v>312</v>
      </c>
      <c r="B342" s="17" t="s">
        <v>1725</v>
      </c>
      <c r="C342" s="18" t="s">
        <v>1726</v>
      </c>
      <c r="D342" s="17" t="s">
        <v>1684</v>
      </c>
      <c r="E342" s="17" t="s">
        <v>1727</v>
      </c>
      <c r="F342" s="67">
        <f t="shared" si="4"/>
        <v>24448981</v>
      </c>
      <c r="G342" s="37">
        <v>1214820</v>
      </c>
      <c r="H342" s="37">
        <v>1676590</v>
      </c>
      <c r="I342" s="37">
        <v>4061000</v>
      </c>
      <c r="J342" s="37">
        <v>17496571</v>
      </c>
      <c r="K342" s="37"/>
      <c r="L342" s="89">
        <v>20110607</v>
      </c>
    </row>
    <row r="343" spans="1:12" ht="15">
      <c r="A343" s="7">
        <v>313</v>
      </c>
      <c r="B343" s="17" t="s">
        <v>1728</v>
      </c>
      <c r="C343" s="18" t="s">
        <v>1729</v>
      </c>
      <c r="D343" s="17" t="s">
        <v>1684</v>
      </c>
      <c r="E343" s="17" t="s">
        <v>1730</v>
      </c>
      <c r="F343" s="67">
        <f t="shared" si="4"/>
        <v>4173531</v>
      </c>
      <c r="G343" s="37">
        <v>250610</v>
      </c>
      <c r="H343" s="37">
        <v>1135426</v>
      </c>
      <c r="I343" s="37">
        <v>1</v>
      </c>
      <c r="J343" s="37">
        <v>2787494</v>
      </c>
      <c r="K343" s="37"/>
      <c r="L343" s="89">
        <v>20110509</v>
      </c>
    </row>
    <row r="344" spans="1:12" ht="15">
      <c r="A344" s="7">
        <v>314</v>
      </c>
      <c r="B344" s="17" t="s">
        <v>1731</v>
      </c>
      <c r="C344" s="18" t="s">
        <v>1732</v>
      </c>
      <c r="D344" s="17" t="s">
        <v>1684</v>
      </c>
      <c r="E344" s="17" t="s">
        <v>1733</v>
      </c>
      <c r="F344" s="67">
        <f t="shared" si="4"/>
        <v>26374526</v>
      </c>
      <c r="G344" s="37">
        <v>4202822</v>
      </c>
      <c r="H344" s="37">
        <v>2358194</v>
      </c>
      <c r="I344" s="37">
        <v>937500</v>
      </c>
      <c r="J344" s="37">
        <v>18876010</v>
      </c>
      <c r="K344" s="37"/>
      <c r="L344" s="89">
        <v>20110509</v>
      </c>
    </row>
    <row r="345" spans="1:12" ht="15">
      <c r="A345" s="7">
        <v>315</v>
      </c>
      <c r="B345" s="17" t="s">
        <v>1734</v>
      </c>
      <c r="C345" s="18" t="s">
        <v>1735</v>
      </c>
      <c r="D345" s="17" t="s">
        <v>1684</v>
      </c>
      <c r="E345" s="17" t="s">
        <v>1736</v>
      </c>
      <c r="F345" s="67">
        <f t="shared" si="4"/>
        <v>56414136</v>
      </c>
      <c r="G345" s="37">
        <v>345301</v>
      </c>
      <c r="H345" s="37">
        <v>2734758</v>
      </c>
      <c r="I345" s="37">
        <v>40966776</v>
      </c>
      <c r="J345" s="37">
        <v>12367301</v>
      </c>
      <c r="K345" s="37"/>
      <c r="L345" s="89">
        <v>20110607</v>
      </c>
    </row>
    <row r="346" spans="1:12" ht="15">
      <c r="A346" s="7">
        <v>316</v>
      </c>
      <c r="B346" s="17" t="s">
        <v>1737</v>
      </c>
      <c r="C346" s="18" t="s">
        <v>1738</v>
      </c>
      <c r="D346" s="17" t="s">
        <v>1684</v>
      </c>
      <c r="E346" s="17" t="s">
        <v>1739</v>
      </c>
      <c r="F346" s="67">
        <f t="shared" si="4"/>
        <v>10564428</v>
      </c>
      <c r="G346" s="37">
        <v>3095259</v>
      </c>
      <c r="H346" s="37">
        <v>2088849</v>
      </c>
      <c r="I346" s="37">
        <v>1521001</v>
      </c>
      <c r="J346" s="37">
        <v>3859319</v>
      </c>
      <c r="K346" s="37"/>
      <c r="L346" s="89">
        <v>20110509</v>
      </c>
    </row>
    <row r="347" spans="1:12" ht="15">
      <c r="A347" s="7">
        <v>317</v>
      </c>
      <c r="B347" s="17" t="s">
        <v>1740</v>
      </c>
      <c r="C347" s="18" t="s">
        <v>1741</v>
      </c>
      <c r="D347" s="17" t="s">
        <v>1684</v>
      </c>
      <c r="E347" s="17" t="s">
        <v>1742</v>
      </c>
      <c r="F347" s="67">
        <f t="shared" si="4"/>
        <v>731713</v>
      </c>
      <c r="G347" s="37">
        <v>7002</v>
      </c>
      <c r="H347" s="37">
        <v>458700</v>
      </c>
      <c r="I347" s="37">
        <v>0</v>
      </c>
      <c r="J347" s="37">
        <v>266011</v>
      </c>
      <c r="K347" s="37"/>
      <c r="L347" s="89">
        <v>20110509</v>
      </c>
    </row>
    <row r="348" spans="1:12" ht="15">
      <c r="A348" s="7">
        <v>318</v>
      </c>
      <c r="B348" s="17" t="s">
        <v>1743</v>
      </c>
      <c r="C348" s="18" t="s">
        <v>1744</v>
      </c>
      <c r="D348" s="17" t="s">
        <v>1684</v>
      </c>
      <c r="E348" s="17" t="s">
        <v>1745</v>
      </c>
      <c r="F348" s="67">
        <f t="shared" si="4"/>
        <v>43438506</v>
      </c>
      <c r="G348" s="37">
        <v>4189374</v>
      </c>
      <c r="H348" s="37">
        <v>3566064</v>
      </c>
      <c r="I348" s="37">
        <v>5324457</v>
      </c>
      <c r="J348" s="37">
        <v>30358611</v>
      </c>
      <c r="K348" s="37"/>
      <c r="L348" s="89">
        <v>20110509</v>
      </c>
    </row>
    <row r="349" spans="1:12" ht="15">
      <c r="A349" s="7">
        <v>319</v>
      </c>
      <c r="B349" s="17" t="s">
        <v>1746</v>
      </c>
      <c r="C349" s="18" t="s">
        <v>1747</v>
      </c>
      <c r="D349" s="17" t="s">
        <v>1684</v>
      </c>
      <c r="E349" s="17" t="s">
        <v>1748</v>
      </c>
      <c r="F349" s="67">
        <f t="shared" si="4"/>
        <v>7295331</v>
      </c>
      <c r="G349" s="37">
        <v>427300</v>
      </c>
      <c r="H349" s="37">
        <v>75162</v>
      </c>
      <c r="I349" s="37">
        <v>0</v>
      </c>
      <c r="J349" s="37">
        <v>6792869</v>
      </c>
      <c r="K349" s="37"/>
      <c r="L349" s="89">
        <v>20110607</v>
      </c>
    </row>
    <row r="350" spans="1:12" ht="15">
      <c r="A350" s="7">
        <v>320</v>
      </c>
      <c r="B350" s="17" t="s">
        <v>1749</v>
      </c>
      <c r="C350" s="18" t="s">
        <v>1750</v>
      </c>
      <c r="D350" s="17" t="s">
        <v>1684</v>
      </c>
      <c r="E350" s="17" t="s">
        <v>1751</v>
      </c>
      <c r="F350" s="67">
        <f t="shared" si="4"/>
        <v>941415</v>
      </c>
      <c r="G350" s="37">
        <v>0</v>
      </c>
      <c r="H350" s="37">
        <v>695509</v>
      </c>
      <c r="I350" s="37">
        <v>1</v>
      </c>
      <c r="J350" s="37">
        <v>245905</v>
      </c>
      <c r="K350" s="37"/>
      <c r="L350" s="89">
        <v>20110509</v>
      </c>
    </row>
    <row r="351" spans="1:12" ht="15">
      <c r="A351" s="7">
        <v>321</v>
      </c>
      <c r="B351" s="17" t="s">
        <v>1752</v>
      </c>
      <c r="C351" s="18" t="s">
        <v>1753</v>
      </c>
      <c r="D351" s="17" t="s">
        <v>1684</v>
      </c>
      <c r="E351" s="17" t="s">
        <v>1754</v>
      </c>
      <c r="F351" s="67">
        <f aca="true" t="shared" si="5" ref="F351:F414">G351+H351+I351+J351</f>
        <v>870748</v>
      </c>
      <c r="G351" s="37">
        <v>0</v>
      </c>
      <c r="H351" s="37">
        <v>544872</v>
      </c>
      <c r="I351" s="37">
        <v>0</v>
      </c>
      <c r="J351" s="37">
        <v>325876</v>
      </c>
      <c r="K351" s="37"/>
      <c r="L351" s="89">
        <v>20110509</v>
      </c>
    </row>
    <row r="352" spans="1:12" ht="15">
      <c r="A352" s="7">
        <v>322</v>
      </c>
      <c r="B352" s="17" t="s">
        <v>1755</v>
      </c>
      <c r="C352" s="18" t="s">
        <v>1756</v>
      </c>
      <c r="D352" s="17" t="s">
        <v>1684</v>
      </c>
      <c r="E352" s="17" t="s">
        <v>1757</v>
      </c>
      <c r="F352" s="67">
        <f t="shared" si="5"/>
        <v>28118770</v>
      </c>
      <c r="G352" s="37">
        <v>2151001</v>
      </c>
      <c r="H352" s="37">
        <v>4807192</v>
      </c>
      <c r="I352" s="37">
        <v>7288038</v>
      </c>
      <c r="J352" s="37">
        <v>13872539</v>
      </c>
      <c r="K352" s="37"/>
      <c r="L352" s="89">
        <v>20110509</v>
      </c>
    </row>
    <row r="353" spans="1:12" ht="15">
      <c r="A353" s="7">
        <v>323</v>
      </c>
      <c r="B353" s="17" t="s">
        <v>1759</v>
      </c>
      <c r="C353" s="18" t="s">
        <v>1760</v>
      </c>
      <c r="D353" s="17" t="s">
        <v>1758</v>
      </c>
      <c r="E353" s="17" t="s">
        <v>1761</v>
      </c>
      <c r="F353" s="67">
        <f t="shared" si="5"/>
        <v>830265</v>
      </c>
      <c r="G353" s="37">
        <v>0</v>
      </c>
      <c r="H353" s="37">
        <v>588066</v>
      </c>
      <c r="I353" s="37">
        <v>101225</v>
      </c>
      <c r="J353" s="37">
        <v>140974</v>
      </c>
      <c r="K353" s="37"/>
      <c r="L353" s="89">
        <v>20110509</v>
      </c>
    </row>
    <row r="354" spans="1:12" ht="15">
      <c r="A354" s="7">
        <v>324</v>
      </c>
      <c r="B354" s="17" t="s">
        <v>1762</v>
      </c>
      <c r="C354" s="18" t="s">
        <v>1763</v>
      </c>
      <c r="D354" s="17" t="s">
        <v>1758</v>
      </c>
      <c r="E354" s="17" t="s">
        <v>1764</v>
      </c>
      <c r="F354" s="67">
        <f t="shared" si="5"/>
        <v>135553</v>
      </c>
      <c r="G354" s="37">
        <v>0</v>
      </c>
      <c r="H354" s="37">
        <v>127553</v>
      </c>
      <c r="I354" s="37">
        <v>0</v>
      </c>
      <c r="J354" s="37">
        <v>8000</v>
      </c>
      <c r="K354" s="37"/>
      <c r="L354" s="89">
        <v>20110607</v>
      </c>
    </row>
    <row r="355" spans="1:12" ht="15">
      <c r="A355" s="7">
        <v>325</v>
      </c>
      <c r="B355" s="17" t="s">
        <v>1765</v>
      </c>
      <c r="C355" s="18" t="s">
        <v>1766</v>
      </c>
      <c r="D355" s="17" t="s">
        <v>1758</v>
      </c>
      <c r="E355" s="17" t="s">
        <v>1767</v>
      </c>
      <c r="F355" s="67">
        <f t="shared" si="5"/>
        <v>3160998</v>
      </c>
      <c r="G355" s="37">
        <v>21011</v>
      </c>
      <c r="H355" s="37">
        <v>2630755</v>
      </c>
      <c r="I355" s="37">
        <v>1</v>
      </c>
      <c r="J355" s="37">
        <v>509231</v>
      </c>
      <c r="K355" s="37"/>
      <c r="L355" s="89">
        <v>20110509</v>
      </c>
    </row>
    <row r="356" spans="1:12" ht="15">
      <c r="A356" s="7">
        <v>326</v>
      </c>
      <c r="B356" s="17" t="s">
        <v>1768</v>
      </c>
      <c r="C356" s="18" t="s">
        <v>1769</v>
      </c>
      <c r="D356" s="17" t="s">
        <v>1758</v>
      </c>
      <c r="E356" s="17" t="s">
        <v>1770</v>
      </c>
      <c r="F356" s="67">
        <f t="shared" si="5"/>
        <v>1157710</v>
      </c>
      <c r="G356" s="37">
        <v>259500</v>
      </c>
      <c r="H356" s="37">
        <v>713735</v>
      </c>
      <c r="I356" s="37">
        <v>0</v>
      </c>
      <c r="J356" s="37">
        <v>184475</v>
      </c>
      <c r="K356" s="37"/>
      <c r="L356" s="89">
        <v>20110509</v>
      </c>
    </row>
    <row r="357" spans="1:12" ht="15">
      <c r="A357" s="7">
        <v>327</v>
      </c>
      <c r="B357" s="17" t="s">
        <v>1771</v>
      </c>
      <c r="C357" s="18" t="s">
        <v>1772</v>
      </c>
      <c r="D357" s="17" t="s">
        <v>1758</v>
      </c>
      <c r="E357" s="17" t="s">
        <v>1773</v>
      </c>
      <c r="F357" s="67">
        <f t="shared" si="5"/>
        <v>766945</v>
      </c>
      <c r="G357" s="37">
        <v>600000</v>
      </c>
      <c r="H357" s="37">
        <v>125945</v>
      </c>
      <c r="I357" s="37">
        <v>0</v>
      </c>
      <c r="J357" s="37">
        <v>41000</v>
      </c>
      <c r="K357" s="37"/>
      <c r="L357" s="90" t="s">
        <v>2272</v>
      </c>
    </row>
    <row r="358" spans="1:12" ht="15">
      <c r="A358" s="7">
        <v>328</v>
      </c>
      <c r="B358" s="17" t="s">
        <v>1774</v>
      </c>
      <c r="C358" s="18" t="s">
        <v>1775</v>
      </c>
      <c r="D358" s="17" t="s">
        <v>1758</v>
      </c>
      <c r="E358" s="17" t="s">
        <v>1776</v>
      </c>
      <c r="F358" s="67">
        <f t="shared" si="5"/>
        <v>2413599</v>
      </c>
      <c r="G358" s="37">
        <v>592650</v>
      </c>
      <c r="H358" s="37">
        <v>1159292</v>
      </c>
      <c r="I358" s="37">
        <v>518240</v>
      </c>
      <c r="J358" s="37">
        <v>143417</v>
      </c>
      <c r="K358" s="37"/>
      <c r="L358" s="89">
        <v>20110509</v>
      </c>
    </row>
    <row r="359" spans="1:12" ht="15">
      <c r="A359" s="7">
        <v>329</v>
      </c>
      <c r="B359" s="17" t="s">
        <v>1777</v>
      </c>
      <c r="C359" s="18" t="s">
        <v>1778</v>
      </c>
      <c r="D359" s="17" t="s">
        <v>1758</v>
      </c>
      <c r="E359" s="17" t="s">
        <v>1779</v>
      </c>
      <c r="F359" s="67">
        <f t="shared" si="5"/>
        <v>892629</v>
      </c>
      <c r="G359" s="37">
        <v>8700</v>
      </c>
      <c r="H359" s="37">
        <v>658679</v>
      </c>
      <c r="I359" s="37">
        <v>174000</v>
      </c>
      <c r="J359" s="37">
        <v>51250</v>
      </c>
      <c r="K359" s="37"/>
      <c r="L359" s="90" t="s">
        <v>2272</v>
      </c>
    </row>
    <row r="360" spans="1:12" ht="15">
      <c r="A360" s="7">
        <v>330</v>
      </c>
      <c r="B360" s="17" t="s">
        <v>1780</v>
      </c>
      <c r="C360" s="18" t="s">
        <v>1781</v>
      </c>
      <c r="D360" s="17" t="s">
        <v>1758</v>
      </c>
      <c r="E360" s="17" t="s">
        <v>1782</v>
      </c>
      <c r="F360" s="67">
        <f t="shared" si="5"/>
        <v>1625842</v>
      </c>
      <c r="G360" s="37">
        <v>875400</v>
      </c>
      <c r="H360" s="37">
        <v>597239</v>
      </c>
      <c r="I360" s="37">
        <v>28000</v>
      </c>
      <c r="J360" s="37">
        <v>125203</v>
      </c>
      <c r="K360" s="37"/>
      <c r="L360" s="89">
        <v>20110509</v>
      </c>
    </row>
    <row r="361" spans="1:12" ht="15">
      <c r="A361" s="7">
        <v>331</v>
      </c>
      <c r="B361" s="17" t="s">
        <v>1783</v>
      </c>
      <c r="C361" s="18" t="s">
        <v>1784</v>
      </c>
      <c r="D361" s="17" t="s">
        <v>1758</v>
      </c>
      <c r="E361" s="17" t="s">
        <v>1785</v>
      </c>
      <c r="F361" s="67">
        <f t="shared" si="5"/>
        <v>2746555</v>
      </c>
      <c r="G361" s="37">
        <v>112401</v>
      </c>
      <c r="H361" s="37">
        <v>1548043</v>
      </c>
      <c r="I361" s="37">
        <v>665950</v>
      </c>
      <c r="J361" s="37">
        <v>420161</v>
      </c>
      <c r="K361" s="37"/>
      <c r="L361" s="89">
        <v>20110509</v>
      </c>
    </row>
    <row r="362" spans="1:12" ht="15">
      <c r="A362" s="7">
        <v>332</v>
      </c>
      <c r="B362" s="17" t="s">
        <v>1786</v>
      </c>
      <c r="C362" s="18" t="s">
        <v>1787</v>
      </c>
      <c r="D362" s="17" t="s">
        <v>1758</v>
      </c>
      <c r="E362" s="17" t="s">
        <v>1788</v>
      </c>
      <c r="F362" s="67">
        <f t="shared" si="5"/>
        <v>2467730</v>
      </c>
      <c r="G362" s="37">
        <v>949700</v>
      </c>
      <c r="H362" s="37">
        <v>1397490</v>
      </c>
      <c r="I362" s="37">
        <v>0</v>
      </c>
      <c r="J362" s="37">
        <v>120540</v>
      </c>
      <c r="K362" s="37"/>
      <c r="L362" s="89">
        <v>20110607</v>
      </c>
    </row>
    <row r="363" spans="1:12" ht="15">
      <c r="A363" s="7">
        <v>333</v>
      </c>
      <c r="B363" s="17" t="s">
        <v>1789</v>
      </c>
      <c r="C363" s="18" t="s">
        <v>1790</v>
      </c>
      <c r="D363" s="17" t="s">
        <v>1758</v>
      </c>
      <c r="E363" s="17" t="s">
        <v>1791</v>
      </c>
      <c r="F363" s="67">
        <f t="shared" si="5"/>
        <v>4227623</v>
      </c>
      <c r="G363" s="37">
        <v>475501</v>
      </c>
      <c r="H363" s="37">
        <v>928388</v>
      </c>
      <c r="I363" s="37">
        <v>40702</v>
      </c>
      <c r="J363" s="37">
        <v>2783032</v>
      </c>
      <c r="K363" s="37"/>
      <c r="L363" s="89">
        <v>20110509</v>
      </c>
    </row>
    <row r="364" spans="1:12" ht="15">
      <c r="A364" s="7">
        <v>334</v>
      </c>
      <c r="B364" s="17" t="s">
        <v>1792</v>
      </c>
      <c r="C364" s="18" t="s">
        <v>1793</v>
      </c>
      <c r="D364" s="17" t="s">
        <v>1758</v>
      </c>
      <c r="E364" s="17" t="s">
        <v>1794</v>
      </c>
      <c r="F364" s="67">
        <f t="shared" si="5"/>
        <v>758535</v>
      </c>
      <c r="G364" s="37">
        <v>194400</v>
      </c>
      <c r="H364" s="37">
        <v>103330</v>
      </c>
      <c r="I364" s="37">
        <v>407005</v>
      </c>
      <c r="J364" s="37">
        <v>53800</v>
      </c>
      <c r="K364" s="37"/>
      <c r="L364" s="89">
        <v>20110509</v>
      </c>
    </row>
    <row r="365" spans="1:12" ht="15">
      <c r="A365" s="7">
        <v>335</v>
      </c>
      <c r="B365" s="17" t="s">
        <v>1795</v>
      </c>
      <c r="C365" s="18" t="s">
        <v>1796</v>
      </c>
      <c r="D365" s="17" t="s">
        <v>1758</v>
      </c>
      <c r="E365" s="17" t="s">
        <v>1797</v>
      </c>
      <c r="F365" s="67">
        <f t="shared" si="5"/>
        <v>2145063</v>
      </c>
      <c r="G365" s="37">
        <v>985100</v>
      </c>
      <c r="H365" s="37">
        <v>1115963</v>
      </c>
      <c r="I365" s="37">
        <v>0</v>
      </c>
      <c r="J365" s="37">
        <v>44000</v>
      </c>
      <c r="K365" s="37"/>
      <c r="L365" s="89">
        <v>20110509</v>
      </c>
    </row>
    <row r="366" spans="1:12" ht="15">
      <c r="A366" s="7">
        <v>336</v>
      </c>
      <c r="B366" s="17" t="s">
        <v>1798</v>
      </c>
      <c r="C366" s="18" t="s">
        <v>1799</v>
      </c>
      <c r="D366" s="17" t="s">
        <v>1758</v>
      </c>
      <c r="E366" s="17" t="s">
        <v>1800</v>
      </c>
      <c r="F366" s="67">
        <f t="shared" si="5"/>
        <v>133815</v>
      </c>
      <c r="G366" s="37">
        <v>0</v>
      </c>
      <c r="H366" s="37">
        <v>77959</v>
      </c>
      <c r="I366" s="37">
        <v>0</v>
      </c>
      <c r="J366" s="37">
        <v>55856</v>
      </c>
      <c r="K366" s="37"/>
      <c r="L366" s="89">
        <v>20110509</v>
      </c>
    </row>
    <row r="367" spans="1:12" ht="15">
      <c r="A367" s="7">
        <v>337</v>
      </c>
      <c r="B367" s="17" t="s">
        <v>1801</v>
      </c>
      <c r="C367" s="18" t="s">
        <v>1802</v>
      </c>
      <c r="D367" s="17" t="s">
        <v>1758</v>
      </c>
      <c r="E367" s="17" t="s">
        <v>1803</v>
      </c>
      <c r="F367" s="67">
        <f t="shared" si="5"/>
        <v>1825451</v>
      </c>
      <c r="G367" s="37">
        <v>255200</v>
      </c>
      <c r="H367" s="37">
        <v>482483</v>
      </c>
      <c r="I367" s="37">
        <v>0</v>
      </c>
      <c r="J367" s="37">
        <v>1087768</v>
      </c>
      <c r="K367" s="37"/>
      <c r="L367" s="89">
        <v>20110509</v>
      </c>
    </row>
    <row r="368" spans="1:12" ht="15">
      <c r="A368" s="7">
        <v>338</v>
      </c>
      <c r="B368" s="17" t="s">
        <v>1804</v>
      </c>
      <c r="C368" s="18" t="s">
        <v>1805</v>
      </c>
      <c r="D368" s="17" t="s">
        <v>1758</v>
      </c>
      <c r="E368" s="17" t="s">
        <v>1806</v>
      </c>
      <c r="F368" s="67">
        <f t="shared" si="5"/>
        <v>20603772</v>
      </c>
      <c r="G368" s="37">
        <v>945837</v>
      </c>
      <c r="H368" s="37">
        <v>3997561</v>
      </c>
      <c r="I368" s="37">
        <v>35800</v>
      </c>
      <c r="J368" s="37">
        <v>15624574</v>
      </c>
      <c r="K368" s="37"/>
      <c r="L368" s="89">
        <v>20110509</v>
      </c>
    </row>
    <row r="369" spans="1:12" ht="15">
      <c r="A369" s="7">
        <v>339</v>
      </c>
      <c r="B369" s="17" t="s">
        <v>1807</v>
      </c>
      <c r="C369" s="18" t="s">
        <v>1808</v>
      </c>
      <c r="D369" s="17" t="s">
        <v>1758</v>
      </c>
      <c r="E369" s="17" t="s">
        <v>1809</v>
      </c>
      <c r="F369" s="67">
        <f t="shared" si="5"/>
        <v>212843</v>
      </c>
      <c r="G369" s="37">
        <v>16000</v>
      </c>
      <c r="H369" s="37">
        <v>190343</v>
      </c>
      <c r="I369" s="37">
        <v>0</v>
      </c>
      <c r="J369" s="37">
        <v>6500</v>
      </c>
      <c r="K369" s="37"/>
      <c r="L369" s="89">
        <v>20110509</v>
      </c>
    </row>
    <row r="370" spans="1:12" ht="15">
      <c r="A370" s="7">
        <v>340</v>
      </c>
      <c r="B370" s="17" t="s">
        <v>1810</v>
      </c>
      <c r="C370" s="18" t="s">
        <v>1811</v>
      </c>
      <c r="D370" s="17" t="s">
        <v>1758</v>
      </c>
      <c r="E370" s="17" t="s">
        <v>1812</v>
      </c>
      <c r="F370" s="67">
        <f t="shared" si="5"/>
        <v>4273061</v>
      </c>
      <c r="G370" s="37">
        <v>1015300</v>
      </c>
      <c r="H370" s="37">
        <v>2090873</v>
      </c>
      <c r="I370" s="37">
        <v>29637</v>
      </c>
      <c r="J370" s="37">
        <v>1137251</v>
      </c>
      <c r="K370" s="37"/>
      <c r="L370" s="89">
        <v>20110607</v>
      </c>
    </row>
    <row r="371" spans="1:12" ht="15">
      <c r="A371" s="7">
        <v>341</v>
      </c>
      <c r="B371" s="17" t="s">
        <v>1813</v>
      </c>
      <c r="C371" s="18" t="s">
        <v>1814</v>
      </c>
      <c r="D371" s="17" t="s">
        <v>1758</v>
      </c>
      <c r="E371" s="17" t="s">
        <v>1815</v>
      </c>
      <c r="F371" s="67">
        <f t="shared" si="5"/>
        <v>12020138</v>
      </c>
      <c r="G371" s="37">
        <v>4792800</v>
      </c>
      <c r="H371" s="37">
        <v>4180834</v>
      </c>
      <c r="I371" s="37">
        <v>205402</v>
      </c>
      <c r="J371" s="37">
        <v>2841102</v>
      </c>
      <c r="K371" s="37"/>
      <c r="L371" s="89">
        <v>20110607</v>
      </c>
    </row>
    <row r="372" spans="1:12" ht="15">
      <c r="A372" s="7">
        <v>342</v>
      </c>
      <c r="B372" s="17" t="s">
        <v>1816</v>
      </c>
      <c r="C372" s="18" t="s">
        <v>1817</v>
      </c>
      <c r="D372" s="17" t="s">
        <v>1758</v>
      </c>
      <c r="E372" s="17" t="s">
        <v>1818</v>
      </c>
      <c r="F372" s="67">
        <f t="shared" si="5"/>
        <v>80170</v>
      </c>
      <c r="G372" s="37">
        <v>0</v>
      </c>
      <c r="H372" s="37">
        <v>80170</v>
      </c>
      <c r="I372" s="37">
        <v>0</v>
      </c>
      <c r="J372" s="37">
        <v>0</v>
      </c>
      <c r="K372" s="37"/>
      <c r="L372" s="89">
        <v>20110509</v>
      </c>
    </row>
    <row r="373" spans="1:12" ht="15">
      <c r="A373" s="7">
        <v>343</v>
      </c>
      <c r="B373" s="17" t="s">
        <v>1819</v>
      </c>
      <c r="C373" s="18" t="s">
        <v>1820</v>
      </c>
      <c r="D373" s="17" t="s">
        <v>1758</v>
      </c>
      <c r="E373" s="17" t="s">
        <v>1821</v>
      </c>
      <c r="F373" s="67">
        <f t="shared" si="5"/>
        <v>601119</v>
      </c>
      <c r="G373" s="37">
        <v>65000</v>
      </c>
      <c r="H373" s="37">
        <v>434205</v>
      </c>
      <c r="I373" s="37">
        <v>0</v>
      </c>
      <c r="J373" s="37">
        <v>101914</v>
      </c>
      <c r="K373" s="37"/>
      <c r="L373" s="89">
        <v>20110509</v>
      </c>
    </row>
    <row r="374" spans="1:12" ht="15">
      <c r="A374" s="7">
        <v>344</v>
      </c>
      <c r="B374" s="17" t="s">
        <v>1822</v>
      </c>
      <c r="C374" s="18" t="s">
        <v>1823</v>
      </c>
      <c r="D374" s="17" t="s">
        <v>1758</v>
      </c>
      <c r="E374" s="17" t="s">
        <v>1824</v>
      </c>
      <c r="F374" s="67">
        <f t="shared" si="5"/>
        <v>810039</v>
      </c>
      <c r="G374" s="37">
        <v>149000</v>
      </c>
      <c r="H374" s="37">
        <v>378455</v>
      </c>
      <c r="I374" s="37">
        <v>0</v>
      </c>
      <c r="J374" s="37">
        <v>282584</v>
      </c>
      <c r="K374" s="37"/>
      <c r="L374" s="89">
        <v>20110607</v>
      </c>
    </row>
    <row r="375" spans="1:12" ht="15">
      <c r="A375" s="7">
        <v>345</v>
      </c>
      <c r="B375" s="17" t="s">
        <v>1826</v>
      </c>
      <c r="C375" s="18" t="s">
        <v>1827</v>
      </c>
      <c r="D375" s="17" t="s">
        <v>1758</v>
      </c>
      <c r="E375" s="17" t="s">
        <v>1828</v>
      </c>
      <c r="F375" s="67">
        <f t="shared" si="5"/>
        <v>2472584</v>
      </c>
      <c r="G375" s="37">
        <v>578307</v>
      </c>
      <c r="H375" s="37">
        <v>1451268</v>
      </c>
      <c r="I375" s="37">
        <v>0</v>
      </c>
      <c r="J375" s="37">
        <v>443009</v>
      </c>
      <c r="K375" s="37"/>
      <c r="L375" s="89">
        <v>20110607</v>
      </c>
    </row>
    <row r="376" spans="1:12" ht="15">
      <c r="A376" s="7">
        <v>346</v>
      </c>
      <c r="B376" s="17" t="s">
        <v>1829</v>
      </c>
      <c r="C376" s="18" t="s">
        <v>1830</v>
      </c>
      <c r="D376" s="17" t="s">
        <v>1758</v>
      </c>
      <c r="E376" s="17" t="s">
        <v>1831</v>
      </c>
      <c r="F376" s="67">
        <f t="shared" si="5"/>
        <v>69053</v>
      </c>
      <c r="G376" s="37">
        <v>18000</v>
      </c>
      <c r="H376" s="37">
        <v>42753</v>
      </c>
      <c r="I376" s="37">
        <v>0</v>
      </c>
      <c r="J376" s="37">
        <v>8300</v>
      </c>
      <c r="K376" s="37"/>
      <c r="L376" s="90" t="s">
        <v>2272</v>
      </c>
    </row>
    <row r="377" spans="1:12" ht="15">
      <c r="A377" s="7">
        <v>347</v>
      </c>
      <c r="B377" s="17" t="s">
        <v>1832</v>
      </c>
      <c r="C377" s="18" t="s">
        <v>1833</v>
      </c>
      <c r="D377" s="17" t="s">
        <v>1758</v>
      </c>
      <c r="E377" s="17" t="s">
        <v>1834</v>
      </c>
      <c r="F377" s="67">
        <f t="shared" si="5"/>
        <v>7237769</v>
      </c>
      <c r="G377" s="37">
        <v>3059510</v>
      </c>
      <c r="H377" s="37">
        <v>1906131</v>
      </c>
      <c r="I377" s="37">
        <v>1365850</v>
      </c>
      <c r="J377" s="37">
        <v>906278</v>
      </c>
      <c r="K377" s="37"/>
      <c r="L377" s="89">
        <v>20110509</v>
      </c>
    </row>
    <row r="378" spans="1:12" ht="15">
      <c r="A378" s="7">
        <v>348</v>
      </c>
      <c r="B378" s="17" t="s">
        <v>1835</v>
      </c>
      <c r="C378" s="18" t="s">
        <v>1836</v>
      </c>
      <c r="D378" s="17" t="s">
        <v>1758</v>
      </c>
      <c r="E378" s="17" t="s">
        <v>1837</v>
      </c>
      <c r="F378" s="67">
        <f t="shared" si="5"/>
        <v>8747260</v>
      </c>
      <c r="G378" s="37">
        <v>2901860</v>
      </c>
      <c r="H378" s="37">
        <v>4803644</v>
      </c>
      <c r="I378" s="37">
        <v>15301</v>
      </c>
      <c r="J378" s="37">
        <v>1026455</v>
      </c>
      <c r="K378" s="37"/>
      <c r="L378" s="89">
        <v>20110509</v>
      </c>
    </row>
    <row r="379" spans="1:12" ht="15">
      <c r="A379" s="7">
        <v>349</v>
      </c>
      <c r="B379" s="17" t="s">
        <v>1838</v>
      </c>
      <c r="C379" s="18" t="s">
        <v>1839</v>
      </c>
      <c r="D379" s="17" t="s">
        <v>1758</v>
      </c>
      <c r="E379" s="17" t="s">
        <v>1840</v>
      </c>
      <c r="F379" s="67">
        <f t="shared" si="5"/>
        <v>3450373</v>
      </c>
      <c r="G379" s="37">
        <v>2188395</v>
      </c>
      <c r="H379" s="37">
        <v>845742</v>
      </c>
      <c r="I379" s="37">
        <v>207920</v>
      </c>
      <c r="J379" s="37">
        <v>208316</v>
      </c>
      <c r="K379" s="37"/>
      <c r="L379" s="89">
        <v>20110509</v>
      </c>
    </row>
    <row r="380" spans="1:12" ht="15">
      <c r="A380" s="7">
        <v>350</v>
      </c>
      <c r="B380" s="17" t="s">
        <v>1841</v>
      </c>
      <c r="C380" s="18" t="s">
        <v>1842</v>
      </c>
      <c r="D380" s="17" t="s">
        <v>1758</v>
      </c>
      <c r="E380" s="17" t="s">
        <v>1843</v>
      </c>
      <c r="F380" s="67">
        <f t="shared" si="5"/>
        <v>12160201</v>
      </c>
      <c r="G380" s="37">
        <v>4409921</v>
      </c>
      <c r="H380" s="37">
        <v>4972110</v>
      </c>
      <c r="I380" s="37">
        <v>206405</v>
      </c>
      <c r="J380" s="37">
        <v>2571765</v>
      </c>
      <c r="K380" s="37"/>
      <c r="L380" s="89">
        <v>20110509</v>
      </c>
    </row>
    <row r="381" spans="1:12" ht="15">
      <c r="A381" s="7">
        <v>351</v>
      </c>
      <c r="B381" s="17" t="s">
        <v>1844</v>
      </c>
      <c r="C381" s="18" t="s">
        <v>1845</v>
      </c>
      <c r="D381" s="17" t="s">
        <v>1758</v>
      </c>
      <c r="E381" s="17" t="s">
        <v>1846</v>
      </c>
      <c r="F381" s="67">
        <f t="shared" si="5"/>
        <v>869704</v>
      </c>
      <c r="G381" s="37">
        <v>134700</v>
      </c>
      <c r="H381" s="37">
        <v>418938</v>
      </c>
      <c r="I381" s="37">
        <v>0</v>
      </c>
      <c r="J381" s="37">
        <v>316066</v>
      </c>
      <c r="K381" s="37"/>
      <c r="L381" s="89">
        <v>20110607</v>
      </c>
    </row>
    <row r="382" spans="1:12" ht="15">
      <c r="A382" s="7">
        <v>352</v>
      </c>
      <c r="B382" s="17" t="s">
        <v>1847</v>
      </c>
      <c r="C382" s="18" t="s">
        <v>1848</v>
      </c>
      <c r="D382" s="17" t="s">
        <v>1758</v>
      </c>
      <c r="E382" s="17" t="s">
        <v>1849</v>
      </c>
      <c r="F382" s="67">
        <f t="shared" si="5"/>
        <v>1444041</v>
      </c>
      <c r="G382" s="37">
        <v>104201</v>
      </c>
      <c r="H382" s="37">
        <v>869270</v>
      </c>
      <c r="I382" s="37">
        <v>230000</v>
      </c>
      <c r="J382" s="37">
        <v>240570</v>
      </c>
      <c r="K382" s="37"/>
      <c r="L382" s="89">
        <v>20110509</v>
      </c>
    </row>
    <row r="383" spans="1:12" ht="15">
      <c r="A383" s="7">
        <v>353</v>
      </c>
      <c r="B383" s="17" t="s">
        <v>1850</v>
      </c>
      <c r="C383" s="18" t="s">
        <v>1851</v>
      </c>
      <c r="D383" s="17" t="s">
        <v>1758</v>
      </c>
      <c r="E383" s="17" t="s">
        <v>1852</v>
      </c>
      <c r="F383" s="67">
        <f t="shared" si="5"/>
        <v>18446893</v>
      </c>
      <c r="G383" s="37">
        <v>5765664</v>
      </c>
      <c r="H383" s="37">
        <v>8515232</v>
      </c>
      <c r="I383" s="37">
        <v>0</v>
      </c>
      <c r="J383" s="37">
        <v>4165997</v>
      </c>
      <c r="K383" s="37"/>
      <c r="L383" s="89">
        <v>20110509</v>
      </c>
    </row>
    <row r="384" spans="1:12" ht="15">
      <c r="A384" s="7">
        <v>354</v>
      </c>
      <c r="B384" s="17" t="s">
        <v>1853</v>
      </c>
      <c r="C384" s="18" t="s">
        <v>1854</v>
      </c>
      <c r="D384" s="17" t="s">
        <v>1758</v>
      </c>
      <c r="E384" s="17" t="s">
        <v>1855</v>
      </c>
      <c r="F384" s="67">
        <f t="shared" si="5"/>
        <v>2903288</v>
      </c>
      <c r="G384" s="37">
        <v>281500</v>
      </c>
      <c r="H384" s="37">
        <v>935706</v>
      </c>
      <c r="I384" s="37">
        <v>994475</v>
      </c>
      <c r="J384" s="37">
        <v>691607</v>
      </c>
      <c r="K384" s="37"/>
      <c r="L384" s="89">
        <v>20110509</v>
      </c>
    </row>
    <row r="385" spans="1:12" ht="15">
      <c r="A385" s="7">
        <v>355</v>
      </c>
      <c r="B385" s="17" t="s">
        <v>1856</v>
      </c>
      <c r="C385" s="18" t="s">
        <v>1857</v>
      </c>
      <c r="D385" s="17" t="s">
        <v>1758</v>
      </c>
      <c r="E385" s="17" t="s">
        <v>1858</v>
      </c>
      <c r="F385" s="67">
        <f t="shared" si="5"/>
        <v>3011348</v>
      </c>
      <c r="G385" s="37">
        <v>817800</v>
      </c>
      <c r="H385" s="37">
        <v>1466294</v>
      </c>
      <c r="I385" s="37">
        <v>54451</v>
      </c>
      <c r="J385" s="37">
        <v>672803</v>
      </c>
      <c r="K385" s="37"/>
      <c r="L385" s="89">
        <v>20110509</v>
      </c>
    </row>
    <row r="386" spans="1:12" ht="15">
      <c r="A386" s="7">
        <v>356</v>
      </c>
      <c r="B386" s="17" t="s">
        <v>1859</v>
      </c>
      <c r="C386" s="18" t="s">
        <v>1860</v>
      </c>
      <c r="D386" s="17" t="s">
        <v>1758</v>
      </c>
      <c r="E386" s="17" t="s">
        <v>1861</v>
      </c>
      <c r="F386" s="67">
        <f t="shared" si="5"/>
        <v>7762523</v>
      </c>
      <c r="G386" s="37">
        <v>689705</v>
      </c>
      <c r="H386" s="37">
        <v>3454411</v>
      </c>
      <c r="I386" s="37">
        <v>1214000</v>
      </c>
      <c r="J386" s="37">
        <v>2404407</v>
      </c>
      <c r="K386" s="37"/>
      <c r="L386" s="89">
        <v>20110509</v>
      </c>
    </row>
    <row r="387" spans="1:12" ht="15">
      <c r="A387" s="7">
        <v>357</v>
      </c>
      <c r="B387" s="17" t="s">
        <v>1862</v>
      </c>
      <c r="C387" s="18" t="s">
        <v>1863</v>
      </c>
      <c r="D387" s="17" t="s">
        <v>1758</v>
      </c>
      <c r="E387" s="17" t="s">
        <v>1864</v>
      </c>
      <c r="F387" s="67">
        <f t="shared" si="5"/>
        <v>1263023</v>
      </c>
      <c r="G387" s="37">
        <v>0</v>
      </c>
      <c r="H387" s="37">
        <v>221234</v>
      </c>
      <c r="I387" s="37">
        <v>0</v>
      </c>
      <c r="J387" s="37">
        <v>1041789</v>
      </c>
      <c r="K387" s="37"/>
      <c r="L387" s="89">
        <v>20110509</v>
      </c>
    </row>
    <row r="388" spans="1:12" ht="15">
      <c r="A388" s="7">
        <v>358</v>
      </c>
      <c r="B388" s="17" t="s">
        <v>1865</v>
      </c>
      <c r="C388" s="18" t="s">
        <v>1866</v>
      </c>
      <c r="D388" s="17" t="s">
        <v>1758</v>
      </c>
      <c r="E388" s="17" t="s">
        <v>1867</v>
      </c>
      <c r="F388" s="67">
        <f t="shared" si="5"/>
        <v>3460151</v>
      </c>
      <c r="G388" s="37">
        <v>25111</v>
      </c>
      <c r="H388" s="37">
        <v>932886</v>
      </c>
      <c r="I388" s="37">
        <v>480000</v>
      </c>
      <c r="J388" s="37">
        <v>2022154</v>
      </c>
      <c r="K388" s="37"/>
      <c r="L388" s="89">
        <v>20110509</v>
      </c>
    </row>
    <row r="389" spans="1:12" ht="15">
      <c r="A389" s="7">
        <v>359</v>
      </c>
      <c r="B389" s="17" t="s">
        <v>1868</v>
      </c>
      <c r="C389" s="18" t="s">
        <v>1869</v>
      </c>
      <c r="D389" s="17" t="s">
        <v>1758</v>
      </c>
      <c r="E389" s="17" t="s">
        <v>1870</v>
      </c>
      <c r="F389" s="67">
        <f t="shared" si="5"/>
        <v>9898688</v>
      </c>
      <c r="G389" s="37">
        <v>4037144</v>
      </c>
      <c r="H389" s="37">
        <v>2249542</v>
      </c>
      <c r="I389" s="37">
        <v>168209</v>
      </c>
      <c r="J389" s="37">
        <v>3443793</v>
      </c>
      <c r="K389" s="37"/>
      <c r="L389" s="89">
        <v>20110607</v>
      </c>
    </row>
    <row r="390" spans="1:12" ht="15">
      <c r="A390" s="7">
        <v>360</v>
      </c>
      <c r="B390" s="17" t="s">
        <v>1871</v>
      </c>
      <c r="C390" s="18" t="s">
        <v>1872</v>
      </c>
      <c r="D390" s="17" t="s">
        <v>1758</v>
      </c>
      <c r="E390" s="17" t="s">
        <v>1873</v>
      </c>
      <c r="F390" s="67">
        <f t="shared" si="5"/>
        <v>1800525</v>
      </c>
      <c r="G390" s="37">
        <v>939700</v>
      </c>
      <c r="H390" s="37">
        <v>642507</v>
      </c>
      <c r="I390" s="37">
        <v>9806</v>
      </c>
      <c r="J390" s="37">
        <v>208512</v>
      </c>
      <c r="K390" s="37"/>
      <c r="L390" s="89">
        <v>20110509</v>
      </c>
    </row>
    <row r="391" spans="1:12" ht="15">
      <c r="A391" s="7">
        <v>361</v>
      </c>
      <c r="B391" s="17" t="s">
        <v>1874</v>
      </c>
      <c r="C391" s="18" t="s">
        <v>1875</v>
      </c>
      <c r="D391" s="17" t="s">
        <v>1758</v>
      </c>
      <c r="E391" s="17" t="s">
        <v>1876</v>
      </c>
      <c r="F391" s="67">
        <f t="shared" si="5"/>
        <v>2146183</v>
      </c>
      <c r="G391" s="37">
        <v>177825</v>
      </c>
      <c r="H391" s="37">
        <v>1447323</v>
      </c>
      <c r="I391" s="37">
        <v>0</v>
      </c>
      <c r="J391" s="37">
        <v>521035</v>
      </c>
      <c r="K391" s="37"/>
      <c r="L391" s="89">
        <v>20110509</v>
      </c>
    </row>
    <row r="392" spans="1:12" ht="15">
      <c r="A392" s="7">
        <v>362</v>
      </c>
      <c r="B392" s="17" t="s">
        <v>1877</v>
      </c>
      <c r="C392" s="18" t="s">
        <v>1878</v>
      </c>
      <c r="D392" s="17" t="s">
        <v>1758</v>
      </c>
      <c r="E392" s="17" t="s">
        <v>1879</v>
      </c>
      <c r="F392" s="67">
        <f t="shared" si="5"/>
        <v>3578409</v>
      </c>
      <c r="G392" s="37">
        <v>25000</v>
      </c>
      <c r="H392" s="37">
        <v>1271065</v>
      </c>
      <c r="I392" s="37">
        <v>30600</v>
      </c>
      <c r="J392" s="37">
        <v>2251744</v>
      </c>
      <c r="K392" s="37"/>
      <c r="L392" s="89">
        <v>20110607</v>
      </c>
    </row>
    <row r="393" spans="1:12" ht="15">
      <c r="A393" s="7">
        <v>363</v>
      </c>
      <c r="B393" s="17" t="s">
        <v>1880</v>
      </c>
      <c r="C393" s="18" t="s">
        <v>1881</v>
      </c>
      <c r="D393" s="17" t="s">
        <v>1758</v>
      </c>
      <c r="E393" s="17" t="s">
        <v>1882</v>
      </c>
      <c r="F393" s="67">
        <f t="shared" si="5"/>
        <v>91885</v>
      </c>
      <c r="G393" s="37">
        <v>0</v>
      </c>
      <c r="H393" s="37">
        <v>39985</v>
      </c>
      <c r="I393" s="37">
        <v>0</v>
      </c>
      <c r="J393" s="37">
        <v>51900</v>
      </c>
      <c r="K393" s="37"/>
      <c r="L393" s="90" t="s">
        <v>2272</v>
      </c>
    </row>
    <row r="394" spans="1:12" ht="15">
      <c r="A394" s="7">
        <v>364</v>
      </c>
      <c r="B394" s="17" t="s">
        <v>1883</v>
      </c>
      <c r="C394" s="18" t="s">
        <v>1884</v>
      </c>
      <c r="D394" s="17" t="s">
        <v>1758</v>
      </c>
      <c r="E394" s="17" t="s">
        <v>1885</v>
      </c>
      <c r="F394" s="67">
        <f t="shared" si="5"/>
        <v>7529655</v>
      </c>
      <c r="G394" s="37">
        <v>5259950</v>
      </c>
      <c r="H394" s="37">
        <v>2245955</v>
      </c>
      <c r="I394" s="37">
        <v>0</v>
      </c>
      <c r="J394" s="37">
        <v>23750</v>
      </c>
      <c r="K394" s="37"/>
      <c r="L394" s="89">
        <v>20110509</v>
      </c>
    </row>
    <row r="395" spans="1:12" ht="15">
      <c r="A395" s="7">
        <v>365</v>
      </c>
      <c r="B395" s="17" t="s">
        <v>1886</v>
      </c>
      <c r="C395" s="18" t="s">
        <v>1887</v>
      </c>
      <c r="D395" s="17" t="s">
        <v>1758</v>
      </c>
      <c r="E395" s="17" t="s">
        <v>1888</v>
      </c>
      <c r="F395" s="67">
        <f t="shared" si="5"/>
        <v>900291</v>
      </c>
      <c r="G395" s="37">
        <v>440001</v>
      </c>
      <c r="H395" s="37">
        <v>108965</v>
      </c>
      <c r="I395" s="37">
        <v>0</v>
      </c>
      <c r="J395" s="37">
        <v>351325</v>
      </c>
      <c r="K395" s="37"/>
      <c r="L395" s="90" t="s">
        <v>2272</v>
      </c>
    </row>
    <row r="396" spans="1:12" ht="15">
      <c r="A396" s="7">
        <v>366</v>
      </c>
      <c r="B396" s="17" t="s">
        <v>1889</v>
      </c>
      <c r="C396" s="18" t="s">
        <v>1890</v>
      </c>
      <c r="D396" s="17" t="s">
        <v>1758</v>
      </c>
      <c r="E396" s="17" t="s">
        <v>1891</v>
      </c>
      <c r="F396" s="67">
        <f t="shared" si="5"/>
        <v>2555917</v>
      </c>
      <c r="G396" s="37">
        <v>1760000</v>
      </c>
      <c r="H396" s="37">
        <v>529355</v>
      </c>
      <c r="I396" s="37">
        <v>88122</v>
      </c>
      <c r="J396" s="37">
        <v>178440</v>
      </c>
      <c r="K396" s="37"/>
      <c r="L396" s="89">
        <v>20110509</v>
      </c>
    </row>
    <row r="397" spans="1:12" ht="15">
      <c r="A397" s="7">
        <v>367</v>
      </c>
      <c r="B397" s="17" t="s">
        <v>1892</v>
      </c>
      <c r="C397" s="18" t="s">
        <v>1893</v>
      </c>
      <c r="D397" s="17" t="s">
        <v>1758</v>
      </c>
      <c r="E397" s="17" t="s">
        <v>1894</v>
      </c>
      <c r="F397" s="67">
        <f t="shared" si="5"/>
        <v>1736037</v>
      </c>
      <c r="G397" s="37">
        <v>0</v>
      </c>
      <c r="H397" s="37">
        <v>303450</v>
      </c>
      <c r="I397" s="37">
        <v>0</v>
      </c>
      <c r="J397" s="37">
        <v>1432587</v>
      </c>
      <c r="K397" s="37"/>
      <c r="L397" s="89">
        <v>20110509</v>
      </c>
    </row>
    <row r="398" spans="1:12" ht="15">
      <c r="A398" s="7">
        <v>368</v>
      </c>
      <c r="B398" s="17" t="s">
        <v>1895</v>
      </c>
      <c r="C398" s="18" t="s">
        <v>1896</v>
      </c>
      <c r="D398" s="17" t="s">
        <v>1758</v>
      </c>
      <c r="E398" s="17" t="s">
        <v>1897</v>
      </c>
      <c r="F398" s="67">
        <f t="shared" si="5"/>
        <v>71991</v>
      </c>
      <c r="G398" s="37">
        <v>0</v>
      </c>
      <c r="H398" s="37">
        <v>71991</v>
      </c>
      <c r="I398" s="37">
        <v>0</v>
      </c>
      <c r="J398" s="37">
        <v>0</v>
      </c>
      <c r="K398" s="37"/>
      <c r="L398" s="89">
        <v>20110509</v>
      </c>
    </row>
    <row r="399" spans="1:12" ht="15">
      <c r="A399" s="7">
        <v>369</v>
      </c>
      <c r="B399" s="17" t="s">
        <v>1898</v>
      </c>
      <c r="C399" s="18" t="s">
        <v>1899</v>
      </c>
      <c r="D399" s="17" t="s">
        <v>1758</v>
      </c>
      <c r="E399" s="17" t="s">
        <v>1126</v>
      </c>
      <c r="F399" s="67">
        <f t="shared" si="5"/>
        <v>344892</v>
      </c>
      <c r="G399" s="37">
        <v>70000</v>
      </c>
      <c r="H399" s="37">
        <v>200132</v>
      </c>
      <c r="I399" s="37">
        <v>0</v>
      </c>
      <c r="J399" s="37">
        <v>74760</v>
      </c>
      <c r="K399" s="37"/>
      <c r="L399" s="89">
        <v>20110607</v>
      </c>
    </row>
    <row r="400" spans="1:12" ht="15">
      <c r="A400" s="7">
        <v>370</v>
      </c>
      <c r="B400" s="17" t="s">
        <v>1900</v>
      </c>
      <c r="C400" s="18" t="s">
        <v>1901</v>
      </c>
      <c r="D400" s="17" t="s">
        <v>1758</v>
      </c>
      <c r="E400" s="17" t="s">
        <v>1902</v>
      </c>
      <c r="F400" s="67">
        <f t="shared" si="5"/>
        <v>8459952</v>
      </c>
      <c r="G400" s="37">
        <v>3950142</v>
      </c>
      <c r="H400" s="37">
        <v>3262478</v>
      </c>
      <c r="I400" s="37">
        <v>197700</v>
      </c>
      <c r="J400" s="37">
        <v>1049632</v>
      </c>
      <c r="K400" s="37"/>
      <c r="L400" s="89">
        <v>20110509</v>
      </c>
    </row>
    <row r="401" spans="1:12" ht="15">
      <c r="A401" s="7">
        <v>371</v>
      </c>
      <c r="B401" s="17" t="s">
        <v>1903</v>
      </c>
      <c r="C401" s="18" t="s">
        <v>1904</v>
      </c>
      <c r="D401" s="17" t="s">
        <v>1758</v>
      </c>
      <c r="E401" s="17" t="s">
        <v>2217</v>
      </c>
      <c r="F401" s="67">
        <f t="shared" si="5"/>
        <v>600282</v>
      </c>
      <c r="G401" s="37">
        <v>600</v>
      </c>
      <c r="H401" s="37">
        <v>468483</v>
      </c>
      <c r="I401" s="37">
        <v>43982</v>
      </c>
      <c r="J401" s="37">
        <v>87217</v>
      </c>
      <c r="K401" s="37"/>
      <c r="L401" s="89">
        <v>20110509</v>
      </c>
    </row>
    <row r="402" spans="1:12" ht="15">
      <c r="A402" s="7">
        <v>372</v>
      </c>
      <c r="B402" s="17" t="s">
        <v>1905</v>
      </c>
      <c r="C402" s="18" t="s">
        <v>1906</v>
      </c>
      <c r="D402" s="17" t="s">
        <v>1758</v>
      </c>
      <c r="E402" s="17" t="s">
        <v>1907</v>
      </c>
      <c r="F402" s="67">
        <f t="shared" si="5"/>
        <v>491442</v>
      </c>
      <c r="G402" s="37">
        <v>106500</v>
      </c>
      <c r="H402" s="37">
        <v>254893</v>
      </c>
      <c r="I402" s="37">
        <v>0</v>
      </c>
      <c r="J402" s="37">
        <v>130049</v>
      </c>
      <c r="K402" s="37"/>
      <c r="L402" s="89">
        <v>20110509</v>
      </c>
    </row>
    <row r="403" spans="1:12" ht="15">
      <c r="A403" s="7">
        <v>373</v>
      </c>
      <c r="B403" s="17" t="s">
        <v>1908</v>
      </c>
      <c r="C403" s="18" t="s">
        <v>1909</v>
      </c>
      <c r="D403" s="17" t="s">
        <v>1758</v>
      </c>
      <c r="E403" s="17" t="s">
        <v>1910</v>
      </c>
      <c r="F403" s="67">
        <f t="shared" si="5"/>
        <v>2820219</v>
      </c>
      <c r="G403" s="37">
        <v>1541200</v>
      </c>
      <c r="H403" s="37">
        <v>794437</v>
      </c>
      <c r="I403" s="37">
        <v>303735</v>
      </c>
      <c r="J403" s="37">
        <v>180847</v>
      </c>
      <c r="K403" s="37"/>
      <c r="L403" s="89">
        <v>20110509</v>
      </c>
    </row>
    <row r="404" spans="1:12" ht="15">
      <c r="A404" s="7">
        <v>374</v>
      </c>
      <c r="B404" s="17" t="s">
        <v>1911</v>
      </c>
      <c r="C404" s="18" t="s">
        <v>1912</v>
      </c>
      <c r="D404" s="17" t="s">
        <v>1758</v>
      </c>
      <c r="E404" s="17" t="s">
        <v>1913</v>
      </c>
      <c r="F404" s="67">
        <f t="shared" si="5"/>
        <v>7820227</v>
      </c>
      <c r="G404" s="37">
        <v>2238789</v>
      </c>
      <c r="H404" s="37">
        <v>2698557</v>
      </c>
      <c r="I404" s="37">
        <v>591802</v>
      </c>
      <c r="J404" s="37">
        <v>2291079</v>
      </c>
      <c r="K404" s="67"/>
      <c r="L404" s="89">
        <v>20110509</v>
      </c>
    </row>
    <row r="405" spans="1:12" ht="15">
      <c r="A405" s="7">
        <v>375</v>
      </c>
      <c r="B405" s="17" t="s">
        <v>1914</v>
      </c>
      <c r="C405" s="18" t="s">
        <v>1915</v>
      </c>
      <c r="D405" s="17" t="s">
        <v>1758</v>
      </c>
      <c r="E405" s="17" t="s">
        <v>1916</v>
      </c>
      <c r="F405" s="67">
        <f t="shared" si="5"/>
        <v>6405699</v>
      </c>
      <c r="G405" s="37">
        <v>35000</v>
      </c>
      <c r="H405" s="37">
        <v>2407810</v>
      </c>
      <c r="I405" s="37">
        <v>38000</v>
      </c>
      <c r="J405" s="37">
        <v>3924889</v>
      </c>
      <c r="K405" s="37"/>
      <c r="L405" s="89">
        <v>20110509</v>
      </c>
    </row>
    <row r="406" spans="1:12" ht="15">
      <c r="A406" s="7">
        <v>376</v>
      </c>
      <c r="B406" s="17" t="s">
        <v>1918</v>
      </c>
      <c r="C406" s="18" t="s">
        <v>1919</v>
      </c>
      <c r="D406" s="17" t="s">
        <v>1917</v>
      </c>
      <c r="E406" s="17" t="s">
        <v>1920</v>
      </c>
      <c r="F406" s="67">
        <f t="shared" si="5"/>
        <v>681499</v>
      </c>
      <c r="G406" s="37">
        <v>0</v>
      </c>
      <c r="H406" s="37">
        <v>475321</v>
      </c>
      <c r="I406" s="37">
        <v>0</v>
      </c>
      <c r="J406" s="37">
        <v>206178</v>
      </c>
      <c r="K406" s="37"/>
      <c r="L406" s="89">
        <v>20110509</v>
      </c>
    </row>
    <row r="407" spans="1:12" ht="15">
      <c r="A407" s="7">
        <v>377</v>
      </c>
      <c r="B407" s="17" t="s">
        <v>1921</v>
      </c>
      <c r="C407" s="18" t="s">
        <v>1922</v>
      </c>
      <c r="D407" s="17" t="s">
        <v>1917</v>
      </c>
      <c r="E407" s="17" t="s">
        <v>1923</v>
      </c>
      <c r="F407" s="67">
        <f t="shared" si="5"/>
        <v>1131370</v>
      </c>
      <c r="G407" s="37">
        <v>35800</v>
      </c>
      <c r="H407" s="37">
        <v>1095570</v>
      </c>
      <c r="I407" s="37">
        <v>0</v>
      </c>
      <c r="J407" s="37">
        <v>0</v>
      </c>
      <c r="K407" s="37"/>
      <c r="L407" s="89">
        <v>20110509</v>
      </c>
    </row>
    <row r="408" spans="1:12" ht="15">
      <c r="A408" s="7">
        <v>378</v>
      </c>
      <c r="B408" s="17" t="s">
        <v>1924</v>
      </c>
      <c r="C408" s="18" t="s">
        <v>1925</v>
      </c>
      <c r="D408" s="17" t="s">
        <v>1917</v>
      </c>
      <c r="E408" s="17" t="s">
        <v>1926</v>
      </c>
      <c r="F408" s="67">
        <f t="shared" si="5"/>
        <v>555630</v>
      </c>
      <c r="G408" s="37">
        <v>0</v>
      </c>
      <c r="H408" s="37">
        <v>313364</v>
      </c>
      <c r="I408" s="37">
        <v>0</v>
      </c>
      <c r="J408" s="37">
        <v>242266</v>
      </c>
      <c r="K408" s="37"/>
      <c r="L408" s="89">
        <v>20110509</v>
      </c>
    </row>
    <row r="409" spans="1:12" ht="15">
      <c r="A409" s="7">
        <v>379</v>
      </c>
      <c r="B409" s="17" t="s">
        <v>1927</v>
      </c>
      <c r="C409" s="18" t="s">
        <v>1928</v>
      </c>
      <c r="D409" s="17" t="s">
        <v>1917</v>
      </c>
      <c r="E409" s="17" t="s">
        <v>1929</v>
      </c>
      <c r="F409" s="67">
        <f t="shared" si="5"/>
        <v>3899608</v>
      </c>
      <c r="G409" s="37">
        <v>862000</v>
      </c>
      <c r="H409" s="37">
        <v>2742593</v>
      </c>
      <c r="I409" s="37">
        <v>0</v>
      </c>
      <c r="J409" s="37">
        <v>295015</v>
      </c>
      <c r="K409" s="37"/>
      <c r="L409" s="89">
        <v>20110509</v>
      </c>
    </row>
    <row r="410" spans="1:12" ht="15">
      <c r="A410" s="7">
        <v>380</v>
      </c>
      <c r="B410" s="17" t="s">
        <v>1930</v>
      </c>
      <c r="C410" s="18" t="s">
        <v>1931</v>
      </c>
      <c r="D410" s="17" t="s">
        <v>1917</v>
      </c>
      <c r="E410" s="17" t="s">
        <v>1932</v>
      </c>
      <c r="F410" s="67">
        <f t="shared" si="5"/>
        <v>7068153</v>
      </c>
      <c r="G410" s="37">
        <v>2945002</v>
      </c>
      <c r="H410" s="37">
        <v>3896799</v>
      </c>
      <c r="I410" s="37">
        <v>0</v>
      </c>
      <c r="J410" s="37">
        <v>226352</v>
      </c>
      <c r="K410" s="67"/>
      <c r="L410" s="89">
        <v>20110509</v>
      </c>
    </row>
    <row r="411" spans="1:12" ht="15">
      <c r="A411" s="7">
        <v>381</v>
      </c>
      <c r="B411" s="17" t="s">
        <v>1933</v>
      </c>
      <c r="C411" s="18" t="s">
        <v>1934</v>
      </c>
      <c r="D411" s="17" t="s">
        <v>1917</v>
      </c>
      <c r="E411" s="17" t="s">
        <v>1935</v>
      </c>
      <c r="F411" s="67">
        <f t="shared" si="5"/>
        <v>271295</v>
      </c>
      <c r="G411" s="37">
        <v>0</v>
      </c>
      <c r="H411" s="37">
        <v>11155</v>
      </c>
      <c r="I411" s="37">
        <v>0</v>
      </c>
      <c r="J411" s="37">
        <v>260140</v>
      </c>
      <c r="K411" s="37"/>
      <c r="L411" s="89">
        <v>20110407</v>
      </c>
    </row>
    <row r="412" spans="1:12" ht="15">
      <c r="A412" s="7">
        <v>382</v>
      </c>
      <c r="B412" s="17" t="s">
        <v>1936</v>
      </c>
      <c r="C412" s="18" t="s">
        <v>1937</v>
      </c>
      <c r="D412" s="17" t="s">
        <v>1917</v>
      </c>
      <c r="E412" s="17" t="s">
        <v>1938</v>
      </c>
      <c r="F412" s="67">
        <f t="shared" si="5"/>
        <v>1760431</v>
      </c>
      <c r="G412" s="37">
        <v>7001</v>
      </c>
      <c r="H412" s="37">
        <v>1292004</v>
      </c>
      <c r="I412" s="37">
        <v>73650</v>
      </c>
      <c r="J412" s="37">
        <v>387776</v>
      </c>
      <c r="K412" s="37"/>
      <c r="L412" s="89">
        <v>20110509</v>
      </c>
    </row>
    <row r="413" spans="1:12" ht="15">
      <c r="A413" s="7">
        <v>383</v>
      </c>
      <c r="B413" s="17" t="s">
        <v>1939</v>
      </c>
      <c r="C413" s="18" t="s">
        <v>1940</v>
      </c>
      <c r="D413" s="17" t="s">
        <v>1917</v>
      </c>
      <c r="E413" s="17" t="s">
        <v>1941</v>
      </c>
      <c r="F413" s="67">
        <f t="shared" si="5"/>
        <v>3712904</v>
      </c>
      <c r="G413" s="37">
        <v>288200</v>
      </c>
      <c r="H413" s="37">
        <v>1979064</v>
      </c>
      <c r="I413" s="37">
        <v>19000</v>
      </c>
      <c r="J413" s="37">
        <v>1426640</v>
      </c>
      <c r="K413" s="37"/>
      <c r="L413" s="89">
        <v>20110509</v>
      </c>
    </row>
    <row r="414" spans="1:12" ht="15">
      <c r="A414" s="7">
        <v>384</v>
      </c>
      <c r="B414" s="17" t="s">
        <v>1942</v>
      </c>
      <c r="C414" s="18" t="s">
        <v>1943</v>
      </c>
      <c r="D414" s="17" t="s">
        <v>1917</v>
      </c>
      <c r="E414" s="17" t="s">
        <v>1944</v>
      </c>
      <c r="F414" s="67">
        <f t="shared" si="5"/>
        <v>1502071</v>
      </c>
      <c r="G414" s="37">
        <v>0</v>
      </c>
      <c r="H414" s="37">
        <v>875073</v>
      </c>
      <c r="I414" s="37">
        <v>0</v>
      </c>
      <c r="J414" s="37">
        <v>626998</v>
      </c>
      <c r="K414" s="37"/>
      <c r="L414" s="89">
        <v>20110509</v>
      </c>
    </row>
    <row r="415" spans="1:12" ht="15">
      <c r="A415" s="7">
        <v>385</v>
      </c>
      <c r="B415" s="17" t="s">
        <v>1945</v>
      </c>
      <c r="C415" s="18" t="s">
        <v>1946</v>
      </c>
      <c r="D415" s="17" t="s">
        <v>1917</v>
      </c>
      <c r="E415" s="17" t="s">
        <v>1947</v>
      </c>
      <c r="F415" s="67">
        <f aca="true" t="shared" si="6" ref="F415:F478">G415+H415+I415+J415</f>
        <v>7592980</v>
      </c>
      <c r="G415" s="37">
        <v>0</v>
      </c>
      <c r="H415" s="37">
        <v>772049</v>
      </c>
      <c r="I415" s="37">
        <v>3164800</v>
      </c>
      <c r="J415" s="37">
        <v>3656131</v>
      </c>
      <c r="K415" s="37"/>
      <c r="L415" s="89">
        <v>20110509</v>
      </c>
    </row>
    <row r="416" spans="1:12" ht="15">
      <c r="A416" s="7">
        <v>386</v>
      </c>
      <c r="B416" s="17" t="s">
        <v>1948</v>
      </c>
      <c r="C416" s="18" t="s">
        <v>1949</v>
      </c>
      <c r="D416" s="17" t="s">
        <v>1917</v>
      </c>
      <c r="E416" s="17" t="s">
        <v>1950</v>
      </c>
      <c r="F416" s="67">
        <f t="shared" si="6"/>
        <v>33191908</v>
      </c>
      <c r="G416" s="37">
        <v>7343150</v>
      </c>
      <c r="H416" s="37">
        <v>1002022</v>
      </c>
      <c r="I416" s="37">
        <v>21948000</v>
      </c>
      <c r="J416" s="37">
        <v>2898736</v>
      </c>
      <c r="K416" s="37"/>
      <c r="L416" s="89">
        <v>20110607</v>
      </c>
    </row>
    <row r="417" spans="1:12" ht="15">
      <c r="A417" s="7">
        <v>387</v>
      </c>
      <c r="B417" s="17" t="s">
        <v>1951</v>
      </c>
      <c r="C417" s="18" t="s">
        <v>1952</v>
      </c>
      <c r="D417" s="17" t="s">
        <v>1917</v>
      </c>
      <c r="E417" s="17" t="s">
        <v>1953</v>
      </c>
      <c r="F417" s="67">
        <f t="shared" si="6"/>
        <v>9257860</v>
      </c>
      <c r="G417" s="37">
        <v>11790</v>
      </c>
      <c r="H417" s="37">
        <v>1043253</v>
      </c>
      <c r="I417" s="37">
        <v>600</v>
      </c>
      <c r="J417" s="37">
        <v>8202217</v>
      </c>
      <c r="K417" s="37"/>
      <c r="L417" s="89">
        <v>20110509</v>
      </c>
    </row>
    <row r="418" spans="1:12" ht="15">
      <c r="A418" s="7">
        <v>388</v>
      </c>
      <c r="B418" s="17" t="s">
        <v>1954</v>
      </c>
      <c r="C418" s="18" t="s">
        <v>1955</v>
      </c>
      <c r="D418" s="17" t="s">
        <v>1917</v>
      </c>
      <c r="E418" s="17" t="s">
        <v>1956</v>
      </c>
      <c r="F418" s="67">
        <f t="shared" si="6"/>
        <v>3935677</v>
      </c>
      <c r="G418" s="37">
        <v>1800000</v>
      </c>
      <c r="H418" s="37">
        <v>1726523</v>
      </c>
      <c r="I418" s="37">
        <v>179425</v>
      </c>
      <c r="J418" s="37">
        <v>229729</v>
      </c>
      <c r="K418" s="37"/>
      <c r="L418" s="89">
        <v>20110509</v>
      </c>
    </row>
    <row r="419" spans="1:12" ht="15">
      <c r="A419" s="7">
        <v>389</v>
      </c>
      <c r="B419" s="17" t="s">
        <v>1957</v>
      </c>
      <c r="C419" s="18" t="s">
        <v>1958</v>
      </c>
      <c r="D419" s="17" t="s">
        <v>1917</v>
      </c>
      <c r="E419" s="17" t="s">
        <v>1959</v>
      </c>
      <c r="F419" s="67">
        <f t="shared" si="6"/>
        <v>2205362</v>
      </c>
      <c r="G419" s="37">
        <v>0</v>
      </c>
      <c r="H419" s="37">
        <v>1050830</v>
      </c>
      <c r="I419" s="37">
        <v>788200</v>
      </c>
      <c r="J419" s="37">
        <v>366332</v>
      </c>
      <c r="K419" s="37"/>
      <c r="L419" s="89">
        <v>20110607</v>
      </c>
    </row>
    <row r="420" spans="1:12" ht="15">
      <c r="A420" s="7">
        <v>390</v>
      </c>
      <c r="B420" s="17" t="s">
        <v>1960</v>
      </c>
      <c r="C420" s="18" t="s">
        <v>1961</v>
      </c>
      <c r="D420" s="17" t="s">
        <v>1917</v>
      </c>
      <c r="E420" s="17" t="s">
        <v>1962</v>
      </c>
      <c r="F420" s="67">
        <f t="shared" si="6"/>
        <v>1025040</v>
      </c>
      <c r="G420" s="37">
        <v>120</v>
      </c>
      <c r="H420" s="37">
        <v>1023620</v>
      </c>
      <c r="I420" s="37">
        <v>0</v>
      </c>
      <c r="J420" s="37">
        <v>1300</v>
      </c>
      <c r="K420" s="37"/>
      <c r="L420" s="89">
        <v>20110509</v>
      </c>
    </row>
    <row r="421" spans="1:12" ht="15">
      <c r="A421" s="7">
        <v>391</v>
      </c>
      <c r="B421" s="17" t="s">
        <v>1963</v>
      </c>
      <c r="C421" s="18" t="s">
        <v>1964</v>
      </c>
      <c r="D421" s="17" t="s">
        <v>1917</v>
      </c>
      <c r="E421" s="17" t="s">
        <v>1965</v>
      </c>
      <c r="F421" s="67">
        <f t="shared" si="6"/>
        <v>1724328</v>
      </c>
      <c r="G421" s="37">
        <v>156850</v>
      </c>
      <c r="H421" s="37">
        <v>640592</v>
      </c>
      <c r="I421" s="37">
        <v>0</v>
      </c>
      <c r="J421" s="37">
        <v>926886</v>
      </c>
      <c r="K421" s="37"/>
      <c r="L421" s="89">
        <v>20110509</v>
      </c>
    </row>
    <row r="422" spans="1:12" ht="15">
      <c r="A422" s="7">
        <v>392</v>
      </c>
      <c r="B422" s="17" t="s">
        <v>1966</v>
      </c>
      <c r="C422" s="18" t="s">
        <v>1967</v>
      </c>
      <c r="D422" s="17" t="s">
        <v>1917</v>
      </c>
      <c r="E422" s="17" t="s">
        <v>1968</v>
      </c>
      <c r="F422" s="67">
        <f t="shared" si="6"/>
        <v>5873917</v>
      </c>
      <c r="G422" s="37">
        <v>1154500</v>
      </c>
      <c r="H422" s="37">
        <v>2710105</v>
      </c>
      <c r="I422" s="37">
        <v>0</v>
      </c>
      <c r="J422" s="37">
        <v>2009312</v>
      </c>
      <c r="K422" s="37"/>
      <c r="L422" s="89">
        <v>20110509</v>
      </c>
    </row>
    <row r="423" spans="1:12" ht="15">
      <c r="A423" s="7">
        <v>393</v>
      </c>
      <c r="B423" s="17" t="s">
        <v>1969</v>
      </c>
      <c r="C423" s="18" t="s">
        <v>1970</v>
      </c>
      <c r="D423" s="17" t="s">
        <v>1917</v>
      </c>
      <c r="E423" s="17" t="s">
        <v>1971</v>
      </c>
      <c r="F423" s="67">
        <f t="shared" si="6"/>
        <v>1704693</v>
      </c>
      <c r="G423" s="37">
        <v>3200</v>
      </c>
      <c r="H423" s="37">
        <v>1445814</v>
      </c>
      <c r="I423" s="37">
        <v>0</v>
      </c>
      <c r="J423" s="37">
        <v>255679</v>
      </c>
      <c r="K423" s="37"/>
      <c r="L423" s="89">
        <v>20110509</v>
      </c>
    </row>
    <row r="424" spans="1:12" ht="15">
      <c r="A424" s="7">
        <v>394</v>
      </c>
      <c r="B424" s="17" t="s">
        <v>1972</v>
      </c>
      <c r="C424" s="18" t="s">
        <v>1973</v>
      </c>
      <c r="D424" s="17" t="s">
        <v>1917</v>
      </c>
      <c r="E424" s="17" t="s">
        <v>1974</v>
      </c>
      <c r="F424" s="67">
        <f t="shared" si="6"/>
        <v>1840966</v>
      </c>
      <c r="G424" s="37">
        <v>0</v>
      </c>
      <c r="H424" s="37">
        <v>1739250</v>
      </c>
      <c r="I424" s="37">
        <v>0</v>
      </c>
      <c r="J424" s="37">
        <v>101716</v>
      </c>
      <c r="K424" s="37"/>
      <c r="L424" s="89">
        <v>20110509</v>
      </c>
    </row>
    <row r="425" spans="1:12" ht="15">
      <c r="A425" s="7">
        <v>395</v>
      </c>
      <c r="B425" s="17" t="s">
        <v>1975</v>
      </c>
      <c r="C425" s="18" t="s">
        <v>1976</v>
      </c>
      <c r="D425" s="17" t="s">
        <v>1917</v>
      </c>
      <c r="E425" s="17" t="s">
        <v>1977</v>
      </c>
      <c r="F425" s="67">
        <f t="shared" si="6"/>
        <v>452212</v>
      </c>
      <c r="G425" s="37">
        <v>9550</v>
      </c>
      <c r="H425" s="37">
        <v>238662</v>
      </c>
      <c r="I425" s="37">
        <v>0</v>
      </c>
      <c r="J425" s="37">
        <v>204000</v>
      </c>
      <c r="K425" s="37"/>
      <c r="L425" s="89">
        <v>20110509</v>
      </c>
    </row>
    <row r="426" spans="1:12" ht="15">
      <c r="A426" s="7">
        <v>396</v>
      </c>
      <c r="B426" s="17" t="s">
        <v>1978</v>
      </c>
      <c r="C426" s="18" t="s">
        <v>1979</v>
      </c>
      <c r="D426" s="17" t="s">
        <v>1917</v>
      </c>
      <c r="E426" s="17" t="s">
        <v>1980</v>
      </c>
      <c r="F426" s="67">
        <f t="shared" si="6"/>
        <v>4326317</v>
      </c>
      <c r="G426" s="37">
        <v>1096700</v>
      </c>
      <c r="H426" s="37">
        <v>2267624</v>
      </c>
      <c r="I426" s="37">
        <v>253437</v>
      </c>
      <c r="J426" s="37">
        <v>708556</v>
      </c>
      <c r="K426" s="37"/>
      <c r="L426" s="89">
        <v>20110509</v>
      </c>
    </row>
    <row r="427" spans="1:12" ht="15">
      <c r="A427" s="7">
        <v>397</v>
      </c>
      <c r="B427" s="17" t="s">
        <v>1981</v>
      </c>
      <c r="C427" s="18" t="s">
        <v>1982</v>
      </c>
      <c r="D427" s="17" t="s">
        <v>1917</v>
      </c>
      <c r="E427" s="17" t="s">
        <v>1983</v>
      </c>
      <c r="F427" s="67">
        <f t="shared" si="6"/>
        <v>11646071</v>
      </c>
      <c r="G427" s="37">
        <v>41400</v>
      </c>
      <c r="H427" s="37">
        <v>2582211</v>
      </c>
      <c r="I427" s="37">
        <v>36800</v>
      </c>
      <c r="J427" s="37">
        <v>8985660</v>
      </c>
      <c r="K427" s="37"/>
      <c r="L427" s="89">
        <v>20110509</v>
      </c>
    </row>
    <row r="428" spans="1:12" ht="15">
      <c r="A428" s="7">
        <v>398</v>
      </c>
      <c r="B428" s="17" t="s">
        <v>1984</v>
      </c>
      <c r="C428" s="18" t="s">
        <v>1985</v>
      </c>
      <c r="D428" s="17" t="s">
        <v>1917</v>
      </c>
      <c r="E428" s="17" t="s">
        <v>1986</v>
      </c>
      <c r="F428" s="67">
        <f t="shared" si="6"/>
        <v>1310221</v>
      </c>
      <c r="G428" s="37">
        <v>0</v>
      </c>
      <c r="H428" s="37">
        <v>747621</v>
      </c>
      <c r="I428" s="37">
        <v>22000</v>
      </c>
      <c r="J428" s="37">
        <v>540600</v>
      </c>
      <c r="K428" s="37"/>
      <c r="L428" s="89">
        <v>20110607</v>
      </c>
    </row>
    <row r="429" spans="1:12" ht="15">
      <c r="A429" s="7">
        <v>399</v>
      </c>
      <c r="B429" s="17" t="s">
        <v>1987</v>
      </c>
      <c r="C429" s="18" t="s">
        <v>1988</v>
      </c>
      <c r="D429" s="17" t="s">
        <v>1917</v>
      </c>
      <c r="E429" s="17" t="s">
        <v>1989</v>
      </c>
      <c r="F429" s="67">
        <f t="shared" si="6"/>
        <v>7283998</v>
      </c>
      <c r="G429" s="37">
        <v>10150</v>
      </c>
      <c r="H429" s="37">
        <v>1549100</v>
      </c>
      <c r="I429" s="37">
        <v>4000</v>
      </c>
      <c r="J429" s="37">
        <v>5720748</v>
      </c>
      <c r="K429" s="37"/>
      <c r="L429" s="89">
        <v>20110509</v>
      </c>
    </row>
    <row r="430" spans="1:12" ht="15">
      <c r="A430" s="7">
        <v>400</v>
      </c>
      <c r="B430" s="17" t="s">
        <v>1990</v>
      </c>
      <c r="C430" s="18" t="s">
        <v>1991</v>
      </c>
      <c r="D430" s="17" t="s">
        <v>1917</v>
      </c>
      <c r="E430" s="17" t="s">
        <v>1992</v>
      </c>
      <c r="F430" s="67">
        <f t="shared" si="6"/>
        <v>1550794</v>
      </c>
      <c r="G430" s="37">
        <v>669000</v>
      </c>
      <c r="H430" s="37">
        <v>846594</v>
      </c>
      <c r="I430" s="37">
        <v>0</v>
      </c>
      <c r="J430" s="37">
        <v>35200</v>
      </c>
      <c r="K430" s="37"/>
      <c r="L430" s="89">
        <v>20110607</v>
      </c>
    </row>
    <row r="431" spans="1:12" ht="15">
      <c r="A431" s="7">
        <v>401</v>
      </c>
      <c r="B431" s="17" t="s">
        <v>1993</v>
      </c>
      <c r="C431" s="18" t="s">
        <v>1994</v>
      </c>
      <c r="D431" s="17" t="s">
        <v>1917</v>
      </c>
      <c r="E431" s="17" t="s">
        <v>1995</v>
      </c>
      <c r="F431" s="67">
        <f t="shared" si="6"/>
        <v>1129247</v>
      </c>
      <c r="G431" s="37">
        <v>201700</v>
      </c>
      <c r="H431" s="37">
        <v>817551</v>
      </c>
      <c r="I431" s="37">
        <v>0</v>
      </c>
      <c r="J431" s="37">
        <v>109996</v>
      </c>
      <c r="K431" s="37"/>
      <c r="L431" s="89">
        <v>20110607</v>
      </c>
    </row>
    <row r="432" spans="1:12" ht="15">
      <c r="A432" s="7">
        <v>402</v>
      </c>
      <c r="B432" s="17" t="s">
        <v>1996</v>
      </c>
      <c r="C432" s="18" t="s">
        <v>1997</v>
      </c>
      <c r="D432" s="17" t="s">
        <v>1917</v>
      </c>
      <c r="E432" s="17" t="s">
        <v>1998</v>
      </c>
      <c r="F432" s="67">
        <f t="shared" si="6"/>
        <v>11338309</v>
      </c>
      <c r="G432" s="37">
        <v>2767065</v>
      </c>
      <c r="H432" s="37">
        <v>1018929</v>
      </c>
      <c r="I432" s="37">
        <v>0</v>
      </c>
      <c r="J432" s="37">
        <v>7552315</v>
      </c>
      <c r="K432" s="37"/>
      <c r="L432" s="89">
        <v>20110509</v>
      </c>
    </row>
    <row r="433" spans="1:12" ht="15">
      <c r="A433" s="7">
        <v>403</v>
      </c>
      <c r="B433" s="17" t="s">
        <v>1999</v>
      </c>
      <c r="C433" s="18" t="s">
        <v>2000</v>
      </c>
      <c r="D433" s="17" t="s">
        <v>1917</v>
      </c>
      <c r="E433" s="17" t="s">
        <v>2001</v>
      </c>
      <c r="F433" s="67">
        <f t="shared" si="6"/>
        <v>411536</v>
      </c>
      <c r="G433" s="37">
        <v>111600</v>
      </c>
      <c r="H433" s="37">
        <v>273385</v>
      </c>
      <c r="I433" s="37">
        <v>0</v>
      </c>
      <c r="J433" s="37">
        <v>26551</v>
      </c>
      <c r="K433" s="37"/>
      <c r="L433" s="89">
        <v>20110509</v>
      </c>
    </row>
    <row r="434" spans="1:12" ht="15">
      <c r="A434" s="7">
        <v>404</v>
      </c>
      <c r="B434" s="17" t="s">
        <v>2002</v>
      </c>
      <c r="C434" s="18" t="s">
        <v>2003</v>
      </c>
      <c r="D434" s="17" t="s">
        <v>1917</v>
      </c>
      <c r="E434" s="17" t="s">
        <v>2004</v>
      </c>
      <c r="F434" s="67">
        <f t="shared" si="6"/>
        <v>24806536</v>
      </c>
      <c r="G434" s="37">
        <v>261098</v>
      </c>
      <c r="H434" s="37">
        <v>4115143</v>
      </c>
      <c r="I434" s="37">
        <v>4000</v>
      </c>
      <c r="J434" s="37">
        <v>20426295</v>
      </c>
      <c r="K434" s="37"/>
      <c r="L434" s="89">
        <v>20110509</v>
      </c>
    </row>
    <row r="435" spans="1:12" ht="15">
      <c r="A435" s="7">
        <v>405</v>
      </c>
      <c r="B435" s="17" t="s">
        <v>2005</v>
      </c>
      <c r="C435" s="18" t="s">
        <v>2006</v>
      </c>
      <c r="D435" s="17" t="s">
        <v>1917</v>
      </c>
      <c r="E435" s="17" t="s">
        <v>2007</v>
      </c>
      <c r="F435" s="67">
        <f t="shared" si="6"/>
        <v>1214066</v>
      </c>
      <c r="G435" s="37">
        <v>10500</v>
      </c>
      <c r="H435" s="37">
        <v>1091189</v>
      </c>
      <c r="I435" s="37">
        <v>0</v>
      </c>
      <c r="J435" s="37">
        <v>112377</v>
      </c>
      <c r="K435" s="37"/>
      <c r="L435" s="89">
        <v>20110509</v>
      </c>
    </row>
    <row r="436" spans="1:12" ht="15">
      <c r="A436" s="7">
        <v>406</v>
      </c>
      <c r="B436" s="17" t="s">
        <v>2008</v>
      </c>
      <c r="C436" s="18" t="s">
        <v>2009</v>
      </c>
      <c r="D436" s="17" t="s">
        <v>1917</v>
      </c>
      <c r="E436" s="17" t="s">
        <v>2010</v>
      </c>
      <c r="F436" s="67">
        <f t="shared" si="6"/>
        <v>5782640</v>
      </c>
      <c r="G436" s="37">
        <v>2086600</v>
      </c>
      <c r="H436" s="37">
        <v>2173592</v>
      </c>
      <c r="I436" s="37">
        <v>0</v>
      </c>
      <c r="J436" s="37">
        <v>1522448</v>
      </c>
      <c r="K436" s="37"/>
      <c r="L436" s="89">
        <v>20110607</v>
      </c>
    </row>
    <row r="437" spans="1:12" ht="15">
      <c r="A437" s="7">
        <v>407</v>
      </c>
      <c r="B437" s="17" t="s">
        <v>2011</v>
      </c>
      <c r="C437" s="18" t="s">
        <v>2012</v>
      </c>
      <c r="D437" s="17" t="s">
        <v>1917</v>
      </c>
      <c r="E437" s="17" t="s">
        <v>2013</v>
      </c>
      <c r="F437" s="67">
        <f t="shared" si="6"/>
        <v>5215371</v>
      </c>
      <c r="G437" s="37">
        <v>551000</v>
      </c>
      <c r="H437" s="37">
        <v>2588442</v>
      </c>
      <c r="I437" s="37">
        <v>1000350</v>
      </c>
      <c r="J437" s="37">
        <v>1075579</v>
      </c>
      <c r="K437" s="37"/>
      <c r="L437" s="89">
        <v>20110509</v>
      </c>
    </row>
    <row r="438" spans="1:12" ht="15">
      <c r="A438" s="7">
        <v>408</v>
      </c>
      <c r="B438" s="17" t="s">
        <v>2014</v>
      </c>
      <c r="C438" s="18" t="s">
        <v>2015</v>
      </c>
      <c r="D438" s="17" t="s">
        <v>1917</v>
      </c>
      <c r="E438" s="17" t="s">
        <v>2016</v>
      </c>
      <c r="F438" s="67">
        <f t="shared" si="6"/>
        <v>5498548</v>
      </c>
      <c r="G438" s="37">
        <v>2657700</v>
      </c>
      <c r="H438" s="37">
        <v>237590</v>
      </c>
      <c r="I438" s="37">
        <v>0</v>
      </c>
      <c r="J438" s="37">
        <v>2603258</v>
      </c>
      <c r="K438" s="37"/>
      <c r="L438" s="89">
        <v>20110509</v>
      </c>
    </row>
    <row r="439" spans="1:12" ht="15">
      <c r="A439" s="7">
        <v>409</v>
      </c>
      <c r="B439" s="17" t="s">
        <v>2017</v>
      </c>
      <c r="C439" s="18" t="s">
        <v>2018</v>
      </c>
      <c r="D439" s="17" t="s">
        <v>1917</v>
      </c>
      <c r="E439" s="17" t="s">
        <v>2019</v>
      </c>
      <c r="F439" s="67">
        <f t="shared" si="6"/>
        <v>1359956</v>
      </c>
      <c r="G439" s="37">
        <v>74350</v>
      </c>
      <c r="H439" s="37">
        <v>274623</v>
      </c>
      <c r="I439" s="37">
        <v>710738</v>
      </c>
      <c r="J439" s="37">
        <v>300245</v>
      </c>
      <c r="K439" s="37"/>
      <c r="L439" s="89">
        <v>20110509</v>
      </c>
    </row>
    <row r="440" spans="1:12" ht="15">
      <c r="A440" s="7">
        <v>410</v>
      </c>
      <c r="B440" s="17" t="s">
        <v>2020</v>
      </c>
      <c r="C440" s="18" t="s">
        <v>2021</v>
      </c>
      <c r="D440" s="17" t="s">
        <v>1917</v>
      </c>
      <c r="E440" s="17" t="s">
        <v>2022</v>
      </c>
      <c r="F440" s="67">
        <f t="shared" si="6"/>
        <v>5723984</v>
      </c>
      <c r="G440" s="37">
        <v>557680</v>
      </c>
      <c r="H440" s="37">
        <v>2990030</v>
      </c>
      <c r="I440" s="37">
        <v>40900</v>
      </c>
      <c r="J440" s="37">
        <v>2135374</v>
      </c>
      <c r="K440" s="37"/>
      <c r="L440" s="89">
        <v>20110509</v>
      </c>
    </row>
    <row r="441" spans="1:12" ht="15">
      <c r="A441" s="7">
        <v>411</v>
      </c>
      <c r="B441" s="17" t="s">
        <v>2023</v>
      </c>
      <c r="C441" s="18" t="s">
        <v>2024</v>
      </c>
      <c r="D441" s="17" t="s">
        <v>1917</v>
      </c>
      <c r="E441" s="17" t="s">
        <v>2025</v>
      </c>
      <c r="F441" s="67">
        <f t="shared" si="6"/>
        <v>4542958</v>
      </c>
      <c r="G441" s="37">
        <v>0</v>
      </c>
      <c r="H441" s="37">
        <v>1485152</v>
      </c>
      <c r="I441" s="37">
        <v>0</v>
      </c>
      <c r="J441" s="37">
        <v>3057806</v>
      </c>
      <c r="K441" s="37"/>
      <c r="L441" s="89">
        <v>20110509</v>
      </c>
    </row>
    <row r="442" spans="1:12" ht="15">
      <c r="A442" s="7">
        <v>412</v>
      </c>
      <c r="B442" s="17" t="s">
        <v>2026</v>
      </c>
      <c r="C442" s="18" t="s">
        <v>2027</v>
      </c>
      <c r="D442" s="17" t="s">
        <v>1917</v>
      </c>
      <c r="E442" s="17" t="s">
        <v>2028</v>
      </c>
      <c r="F442" s="67">
        <f t="shared" si="6"/>
        <v>29193</v>
      </c>
      <c r="G442" s="37">
        <v>0</v>
      </c>
      <c r="H442" s="37">
        <v>29193</v>
      </c>
      <c r="I442" s="37">
        <v>0</v>
      </c>
      <c r="J442" s="37">
        <v>0</v>
      </c>
      <c r="K442" s="37"/>
      <c r="L442" s="89">
        <v>20110607</v>
      </c>
    </row>
    <row r="443" spans="1:12" ht="15">
      <c r="A443" s="7">
        <v>413</v>
      </c>
      <c r="B443" s="17" t="s">
        <v>2029</v>
      </c>
      <c r="C443" s="18" t="s">
        <v>2030</v>
      </c>
      <c r="D443" s="17" t="s">
        <v>1917</v>
      </c>
      <c r="E443" s="17" t="s">
        <v>529</v>
      </c>
      <c r="F443" s="67">
        <f t="shared" si="6"/>
        <v>4379631</v>
      </c>
      <c r="G443" s="37">
        <v>220500</v>
      </c>
      <c r="H443" s="37">
        <v>1982155</v>
      </c>
      <c r="I443" s="37">
        <v>0</v>
      </c>
      <c r="J443" s="37">
        <v>2176976</v>
      </c>
      <c r="K443" s="37"/>
      <c r="L443" s="89">
        <v>20110509</v>
      </c>
    </row>
    <row r="444" spans="1:12" ht="15">
      <c r="A444" s="7">
        <v>414</v>
      </c>
      <c r="B444" s="17" t="s">
        <v>2031</v>
      </c>
      <c r="C444" s="18" t="s">
        <v>2032</v>
      </c>
      <c r="D444" s="17" t="s">
        <v>1917</v>
      </c>
      <c r="E444" s="17" t="s">
        <v>2033</v>
      </c>
      <c r="F444" s="67">
        <f t="shared" si="6"/>
        <v>646529</v>
      </c>
      <c r="G444" s="37">
        <v>211050</v>
      </c>
      <c r="H444" s="37">
        <v>228930</v>
      </c>
      <c r="I444" s="37">
        <v>0</v>
      </c>
      <c r="J444" s="37">
        <v>206549</v>
      </c>
      <c r="K444" s="37"/>
      <c r="L444" s="89">
        <v>20110607</v>
      </c>
    </row>
    <row r="445" spans="1:12" ht="15">
      <c r="A445" s="7">
        <v>415</v>
      </c>
      <c r="B445" s="17" t="s">
        <v>2035</v>
      </c>
      <c r="C445" s="18" t="s">
        <v>2036</v>
      </c>
      <c r="D445" s="17" t="s">
        <v>2034</v>
      </c>
      <c r="E445" s="17" t="s">
        <v>2037</v>
      </c>
      <c r="F445" s="67">
        <f t="shared" si="6"/>
        <v>1266161</v>
      </c>
      <c r="G445" s="37">
        <v>586400</v>
      </c>
      <c r="H445" s="37">
        <v>657233</v>
      </c>
      <c r="I445" s="37">
        <v>0</v>
      </c>
      <c r="J445" s="37">
        <v>22528</v>
      </c>
      <c r="K445" s="37"/>
      <c r="L445" s="89">
        <v>20110509</v>
      </c>
    </row>
    <row r="446" spans="1:12" ht="15">
      <c r="A446" s="7">
        <v>416</v>
      </c>
      <c r="B446" s="17" t="s">
        <v>2038</v>
      </c>
      <c r="C446" s="18" t="s">
        <v>2039</v>
      </c>
      <c r="D446" s="17" t="s">
        <v>2034</v>
      </c>
      <c r="E446" s="17" t="s">
        <v>2040</v>
      </c>
      <c r="F446" s="67">
        <f t="shared" si="6"/>
        <v>4836928</v>
      </c>
      <c r="G446" s="37">
        <v>3155000</v>
      </c>
      <c r="H446" s="37">
        <v>1677428</v>
      </c>
      <c r="I446" s="37">
        <v>0</v>
      </c>
      <c r="J446" s="37">
        <v>4500</v>
      </c>
      <c r="K446" s="37"/>
      <c r="L446" s="89">
        <v>20110509</v>
      </c>
    </row>
    <row r="447" spans="1:12" ht="15">
      <c r="A447" s="7">
        <v>417</v>
      </c>
      <c r="B447" s="17" t="s">
        <v>2041</v>
      </c>
      <c r="C447" s="18" t="s">
        <v>2042</v>
      </c>
      <c r="D447" s="17" t="s">
        <v>2034</v>
      </c>
      <c r="E447" s="17" t="s">
        <v>2043</v>
      </c>
      <c r="F447" s="67">
        <f t="shared" si="6"/>
        <v>2841275</v>
      </c>
      <c r="G447" s="37">
        <v>1794245</v>
      </c>
      <c r="H447" s="37">
        <v>762555</v>
      </c>
      <c r="I447" s="37">
        <v>0</v>
      </c>
      <c r="J447" s="37">
        <v>284475</v>
      </c>
      <c r="K447" s="37"/>
      <c r="L447" s="89">
        <v>20110509</v>
      </c>
    </row>
    <row r="448" spans="1:12" ht="15">
      <c r="A448" s="7">
        <v>418</v>
      </c>
      <c r="B448" s="17" t="s">
        <v>2044</v>
      </c>
      <c r="C448" s="18" t="s">
        <v>2045</v>
      </c>
      <c r="D448" s="17" t="s">
        <v>2034</v>
      </c>
      <c r="E448" s="17" t="s">
        <v>2046</v>
      </c>
      <c r="F448" s="67">
        <f t="shared" si="6"/>
        <v>1062769</v>
      </c>
      <c r="G448" s="37">
        <v>401800</v>
      </c>
      <c r="H448" s="37">
        <v>493744</v>
      </c>
      <c r="I448" s="37">
        <v>4500</v>
      </c>
      <c r="J448" s="37">
        <v>162725</v>
      </c>
      <c r="K448" s="67"/>
      <c r="L448" s="89">
        <v>20110509</v>
      </c>
    </row>
    <row r="449" spans="1:12" ht="15">
      <c r="A449" s="7">
        <v>419</v>
      </c>
      <c r="B449" s="17" t="s">
        <v>2047</v>
      </c>
      <c r="C449" s="18" t="s">
        <v>2048</v>
      </c>
      <c r="D449" s="17" t="s">
        <v>2034</v>
      </c>
      <c r="E449" s="17" t="s">
        <v>2049</v>
      </c>
      <c r="F449" s="67">
        <f t="shared" si="6"/>
        <v>11674402</v>
      </c>
      <c r="G449" s="37">
        <v>2868899</v>
      </c>
      <c r="H449" s="37">
        <v>5024309</v>
      </c>
      <c r="I449" s="37">
        <v>129500</v>
      </c>
      <c r="J449" s="37">
        <v>3651694</v>
      </c>
      <c r="K449" s="37"/>
      <c r="L449" s="89">
        <v>20110509</v>
      </c>
    </row>
    <row r="450" spans="1:12" ht="15">
      <c r="A450" s="7">
        <v>420</v>
      </c>
      <c r="B450" s="17" t="s">
        <v>2051</v>
      </c>
      <c r="C450" s="18" t="s">
        <v>2052</v>
      </c>
      <c r="D450" s="17" t="s">
        <v>2034</v>
      </c>
      <c r="E450" s="17" t="s">
        <v>2053</v>
      </c>
      <c r="F450" s="67">
        <f t="shared" si="6"/>
        <v>16365013</v>
      </c>
      <c r="G450" s="37">
        <v>4757575</v>
      </c>
      <c r="H450" s="37">
        <v>7937670</v>
      </c>
      <c r="I450" s="37">
        <v>280202</v>
      </c>
      <c r="J450" s="37">
        <v>3389566</v>
      </c>
      <c r="K450" s="37"/>
      <c r="L450" s="89">
        <v>20110509</v>
      </c>
    </row>
    <row r="451" spans="1:12" ht="15">
      <c r="A451" s="7">
        <v>421</v>
      </c>
      <c r="B451" s="17" t="s">
        <v>2054</v>
      </c>
      <c r="C451" s="18" t="s">
        <v>2055</v>
      </c>
      <c r="D451" s="17" t="s">
        <v>2034</v>
      </c>
      <c r="E451" s="17" t="s">
        <v>1125</v>
      </c>
      <c r="F451" s="67">
        <f t="shared" si="6"/>
        <v>85169434</v>
      </c>
      <c r="G451" s="37">
        <v>6448892</v>
      </c>
      <c r="H451" s="37">
        <v>7687263</v>
      </c>
      <c r="I451" s="37">
        <v>33026471</v>
      </c>
      <c r="J451" s="37">
        <v>38006808</v>
      </c>
      <c r="K451" s="37"/>
      <c r="L451" s="89">
        <v>20110509</v>
      </c>
    </row>
    <row r="452" spans="1:12" ht="15">
      <c r="A452" s="7">
        <v>422</v>
      </c>
      <c r="B452" s="17" t="s">
        <v>2057</v>
      </c>
      <c r="C452" s="18" t="s">
        <v>2058</v>
      </c>
      <c r="D452" s="17" t="s">
        <v>2034</v>
      </c>
      <c r="E452" s="17" t="s">
        <v>2059</v>
      </c>
      <c r="F452" s="67">
        <f t="shared" si="6"/>
        <v>576488</v>
      </c>
      <c r="G452" s="37">
        <v>141000</v>
      </c>
      <c r="H452" s="37">
        <v>396363</v>
      </c>
      <c r="I452" s="37">
        <v>0</v>
      </c>
      <c r="J452" s="37">
        <v>39125</v>
      </c>
      <c r="K452" s="37"/>
      <c r="L452" s="89">
        <v>20110509</v>
      </c>
    </row>
    <row r="453" spans="1:12" ht="15">
      <c r="A453" s="7">
        <v>423</v>
      </c>
      <c r="B453" s="17" t="s">
        <v>2060</v>
      </c>
      <c r="C453" s="18" t="s">
        <v>2061</v>
      </c>
      <c r="D453" s="17" t="s">
        <v>2034</v>
      </c>
      <c r="E453" s="17" t="s">
        <v>2062</v>
      </c>
      <c r="F453" s="67">
        <f t="shared" si="6"/>
        <v>4804293</v>
      </c>
      <c r="G453" s="37">
        <v>3805700</v>
      </c>
      <c r="H453" s="37">
        <v>970193</v>
      </c>
      <c r="I453" s="37">
        <v>0</v>
      </c>
      <c r="J453" s="37">
        <v>28400</v>
      </c>
      <c r="K453" s="37"/>
      <c r="L453" s="89">
        <v>20110509</v>
      </c>
    </row>
    <row r="454" spans="1:12" ht="15">
      <c r="A454" s="7">
        <v>424</v>
      </c>
      <c r="B454" s="17" t="s">
        <v>2063</v>
      </c>
      <c r="C454" s="18" t="s">
        <v>2064</v>
      </c>
      <c r="D454" s="17" t="s">
        <v>2034</v>
      </c>
      <c r="E454" s="17" t="s">
        <v>2065</v>
      </c>
      <c r="F454" s="67">
        <f t="shared" si="6"/>
        <v>386734</v>
      </c>
      <c r="G454" s="37">
        <v>0</v>
      </c>
      <c r="H454" s="37">
        <v>345334</v>
      </c>
      <c r="I454" s="37">
        <v>0</v>
      </c>
      <c r="J454" s="37">
        <v>41400</v>
      </c>
      <c r="K454" s="37"/>
      <c r="L454" s="89">
        <v>20110509</v>
      </c>
    </row>
    <row r="455" spans="1:12" ht="15">
      <c r="A455" s="7">
        <v>425</v>
      </c>
      <c r="B455" s="17" t="s">
        <v>2066</v>
      </c>
      <c r="C455" s="18" t="s">
        <v>2067</v>
      </c>
      <c r="D455" s="17" t="s">
        <v>2034</v>
      </c>
      <c r="E455" s="17" t="s">
        <v>2068</v>
      </c>
      <c r="F455" s="67">
        <f t="shared" si="6"/>
        <v>11736239</v>
      </c>
      <c r="G455" s="37">
        <v>4472426</v>
      </c>
      <c r="H455" s="37">
        <v>4970867</v>
      </c>
      <c r="I455" s="37">
        <v>958817</v>
      </c>
      <c r="J455" s="37">
        <v>1334129</v>
      </c>
      <c r="K455" s="37"/>
      <c r="L455" s="89">
        <v>20110509</v>
      </c>
    </row>
    <row r="456" spans="1:12" ht="15">
      <c r="A456" s="7">
        <v>426</v>
      </c>
      <c r="B456" s="17" t="s">
        <v>2069</v>
      </c>
      <c r="C456" s="18" t="s">
        <v>2070</v>
      </c>
      <c r="D456" s="17" t="s">
        <v>2034</v>
      </c>
      <c r="E456" s="17" t="s">
        <v>2071</v>
      </c>
      <c r="F456" s="67">
        <f t="shared" si="6"/>
        <v>6313578</v>
      </c>
      <c r="G456" s="37">
        <v>3384625</v>
      </c>
      <c r="H456" s="37">
        <v>2376307</v>
      </c>
      <c r="I456" s="37">
        <v>0</v>
      </c>
      <c r="J456" s="37">
        <v>552646</v>
      </c>
      <c r="K456" s="37"/>
      <c r="L456" s="89">
        <v>20110607</v>
      </c>
    </row>
    <row r="457" spans="1:12" ht="15">
      <c r="A457" s="7">
        <v>427</v>
      </c>
      <c r="B457" s="17" t="s">
        <v>2072</v>
      </c>
      <c r="C457" s="18" t="s">
        <v>2073</v>
      </c>
      <c r="D457" s="17" t="s">
        <v>2034</v>
      </c>
      <c r="E457" s="17" t="s">
        <v>2074</v>
      </c>
      <c r="F457" s="67">
        <f t="shared" si="6"/>
        <v>51450</v>
      </c>
      <c r="G457" s="37">
        <v>0</v>
      </c>
      <c r="H457" s="37">
        <v>30650</v>
      </c>
      <c r="I457" s="37">
        <v>0</v>
      </c>
      <c r="J457" s="37">
        <v>20800</v>
      </c>
      <c r="K457" s="37"/>
      <c r="L457" s="89">
        <v>20110509</v>
      </c>
    </row>
    <row r="458" spans="1:12" ht="15">
      <c r="A458" s="7">
        <v>428</v>
      </c>
      <c r="B458" s="17" t="s">
        <v>2075</v>
      </c>
      <c r="C458" s="18" t="s">
        <v>2076</v>
      </c>
      <c r="D458" s="17" t="s">
        <v>2034</v>
      </c>
      <c r="E458" s="17" t="s">
        <v>2077</v>
      </c>
      <c r="F458" s="67">
        <f t="shared" si="6"/>
        <v>25388046</v>
      </c>
      <c r="G458" s="37">
        <v>14055002</v>
      </c>
      <c r="H458" s="37">
        <v>3453004</v>
      </c>
      <c r="I458" s="37">
        <v>1220506</v>
      </c>
      <c r="J458" s="37">
        <v>6659534</v>
      </c>
      <c r="K458" s="37"/>
      <c r="L458" s="89">
        <v>20110509</v>
      </c>
    </row>
    <row r="459" spans="1:12" ht="15">
      <c r="A459" s="7">
        <v>429</v>
      </c>
      <c r="B459" s="17" t="s">
        <v>2078</v>
      </c>
      <c r="C459" s="18" t="s">
        <v>2079</v>
      </c>
      <c r="D459" s="17" t="s">
        <v>2034</v>
      </c>
      <c r="E459" s="17" t="s">
        <v>2080</v>
      </c>
      <c r="F459" s="67">
        <f t="shared" si="6"/>
        <v>2882369</v>
      </c>
      <c r="G459" s="37">
        <v>1322595</v>
      </c>
      <c r="H459" s="37">
        <v>1232124</v>
      </c>
      <c r="I459" s="37">
        <v>0</v>
      </c>
      <c r="J459" s="37">
        <v>327650</v>
      </c>
      <c r="K459" s="37"/>
      <c r="L459" s="89">
        <v>20110509</v>
      </c>
    </row>
    <row r="460" spans="1:12" ht="15">
      <c r="A460" s="7">
        <v>430</v>
      </c>
      <c r="B460" s="17" t="s">
        <v>2081</v>
      </c>
      <c r="C460" s="18" t="s">
        <v>2082</v>
      </c>
      <c r="D460" s="17" t="s">
        <v>2034</v>
      </c>
      <c r="E460" s="17" t="s">
        <v>2083</v>
      </c>
      <c r="F460" s="67">
        <f t="shared" si="6"/>
        <v>3883416</v>
      </c>
      <c r="G460" s="37">
        <v>2413465</v>
      </c>
      <c r="H460" s="37">
        <v>1354051</v>
      </c>
      <c r="I460" s="37">
        <v>500</v>
      </c>
      <c r="J460" s="37">
        <v>115400</v>
      </c>
      <c r="K460" s="37"/>
      <c r="L460" s="89">
        <v>20110509</v>
      </c>
    </row>
    <row r="461" spans="1:12" ht="15">
      <c r="A461" s="7">
        <v>431</v>
      </c>
      <c r="B461" s="17" t="s">
        <v>2084</v>
      </c>
      <c r="C461" s="18" t="s">
        <v>2085</v>
      </c>
      <c r="D461" s="17" t="s">
        <v>2034</v>
      </c>
      <c r="E461" s="17" t="s">
        <v>2086</v>
      </c>
      <c r="F461" s="67">
        <f t="shared" si="6"/>
        <v>17256710</v>
      </c>
      <c r="G461" s="37">
        <v>10609076</v>
      </c>
      <c r="H461" s="37">
        <v>6097534</v>
      </c>
      <c r="I461" s="37">
        <v>0</v>
      </c>
      <c r="J461" s="37">
        <v>550100</v>
      </c>
      <c r="K461" s="37"/>
      <c r="L461" s="89">
        <v>20110607</v>
      </c>
    </row>
    <row r="462" spans="1:12" ht="15">
      <c r="A462" s="7">
        <v>432</v>
      </c>
      <c r="B462" s="17" t="s">
        <v>2087</v>
      </c>
      <c r="C462" s="18" t="s">
        <v>2088</v>
      </c>
      <c r="D462" s="17" t="s">
        <v>2034</v>
      </c>
      <c r="E462" s="17" t="s">
        <v>2089</v>
      </c>
      <c r="F462" s="67">
        <f t="shared" si="6"/>
        <v>6334755</v>
      </c>
      <c r="G462" s="37">
        <v>2294670</v>
      </c>
      <c r="H462" s="37">
        <v>3266581</v>
      </c>
      <c r="I462" s="37">
        <v>1</v>
      </c>
      <c r="J462" s="37">
        <v>773503</v>
      </c>
      <c r="K462" s="37"/>
      <c r="L462" s="89">
        <v>20110509</v>
      </c>
    </row>
    <row r="463" spans="1:12" ht="15">
      <c r="A463" s="7">
        <v>433</v>
      </c>
      <c r="B463" s="17" t="s">
        <v>2090</v>
      </c>
      <c r="C463" s="18" t="s">
        <v>2091</v>
      </c>
      <c r="D463" s="17" t="s">
        <v>2034</v>
      </c>
      <c r="E463" s="17" t="s">
        <v>2092</v>
      </c>
      <c r="F463" s="67">
        <f t="shared" si="6"/>
        <v>2593129</v>
      </c>
      <c r="G463" s="37">
        <v>1910085</v>
      </c>
      <c r="H463" s="37">
        <v>683044</v>
      </c>
      <c r="I463" s="37">
        <v>0</v>
      </c>
      <c r="J463" s="37">
        <v>0</v>
      </c>
      <c r="K463" s="37"/>
      <c r="L463" s="89">
        <v>20110607</v>
      </c>
    </row>
    <row r="464" spans="1:12" ht="15">
      <c r="A464" s="7">
        <v>434</v>
      </c>
      <c r="B464" s="17" t="s">
        <v>2093</v>
      </c>
      <c r="C464" s="18" t="s">
        <v>2094</v>
      </c>
      <c r="D464" s="17" t="s">
        <v>2034</v>
      </c>
      <c r="E464" s="17" t="s">
        <v>1870</v>
      </c>
      <c r="F464" s="67">
        <f t="shared" si="6"/>
        <v>5779886</v>
      </c>
      <c r="G464" s="37">
        <v>4314775</v>
      </c>
      <c r="H464" s="37">
        <v>1171548</v>
      </c>
      <c r="I464" s="37">
        <v>0</v>
      </c>
      <c r="J464" s="37">
        <v>293563</v>
      </c>
      <c r="K464" s="37"/>
      <c r="L464" s="89">
        <v>20110509</v>
      </c>
    </row>
    <row r="465" spans="1:12" ht="15">
      <c r="A465" s="7">
        <v>435</v>
      </c>
      <c r="B465" s="17" t="s">
        <v>2095</v>
      </c>
      <c r="C465" s="18" t="s">
        <v>2096</v>
      </c>
      <c r="D465" s="17" t="s">
        <v>2034</v>
      </c>
      <c r="E465" s="17" t="s">
        <v>2097</v>
      </c>
      <c r="F465" s="67">
        <f t="shared" si="6"/>
        <v>273570</v>
      </c>
      <c r="G465" s="37">
        <v>145400</v>
      </c>
      <c r="H465" s="37">
        <v>123970</v>
      </c>
      <c r="I465" s="37">
        <v>0</v>
      </c>
      <c r="J465" s="37">
        <v>4200</v>
      </c>
      <c r="K465" s="37"/>
      <c r="L465" s="89">
        <v>20110607</v>
      </c>
    </row>
    <row r="466" spans="1:12" ht="15">
      <c r="A466" s="7">
        <v>436</v>
      </c>
      <c r="B466" s="17" t="s">
        <v>2098</v>
      </c>
      <c r="C466" s="18" t="s">
        <v>2099</v>
      </c>
      <c r="D466" s="17" t="s">
        <v>2034</v>
      </c>
      <c r="E466" s="17" t="s">
        <v>2100</v>
      </c>
      <c r="F466" s="67">
        <f t="shared" si="6"/>
        <v>907576</v>
      </c>
      <c r="G466" s="37">
        <v>301200</v>
      </c>
      <c r="H466" s="37">
        <v>322126</v>
      </c>
      <c r="I466" s="37">
        <v>0</v>
      </c>
      <c r="J466" s="37">
        <v>284250</v>
      </c>
      <c r="K466" s="37"/>
      <c r="L466" s="89">
        <v>20110509</v>
      </c>
    </row>
    <row r="467" spans="1:12" ht="15">
      <c r="A467" s="7">
        <v>437</v>
      </c>
      <c r="B467" s="17" t="s">
        <v>2101</v>
      </c>
      <c r="C467" s="18" t="s">
        <v>2102</v>
      </c>
      <c r="D467" s="17" t="s">
        <v>2034</v>
      </c>
      <c r="E467" s="17" t="s">
        <v>2103</v>
      </c>
      <c r="F467" s="67">
        <f t="shared" si="6"/>
        <v>878530</v>
      </c>
      <c r="G467" s="37">
        <v>150</v>
      </c>
      <c r="H467" s="37">
        <v>569484</v>
      </c>
      <c r="I467" s="37">
        <v>169446</v>
      </c>
      <c r="J467" s="37">
        <v>139450</v>
      </c>
      <c r="K467" s="37"/>
      <c r="L467" s="89">
        <v>20110509</v>
      </c>
    </row>
    <row r="468" spans="1:12" ht="15">
      <c r="A468" s="7">
        <v>438</v>
      </c>
      <c r="B468" s="17" t="s">
        <v>2104</v>
      </c>
      <c r="C468" s="18" t="s">
        <v>2105</v>
      </c>
      <c r="D468" s="17" t="s">
        <v>2034</v>
      </c>
      <c r="E468" s="17" t="s">
        <v>2106</v>
      </c>
      <c r="F468" s="67">
        <f t="shared" si="6"/>
        <v>4290445</v>
      </c>
      <c r="G468" s="37">
        <v>530626</v>
      </c>
      <c r="H468" s="37">
        <v>1278134</v>
      </c>
      <c r="I468" s="37">
        <v>10000</v>
      </c>
      <c r="J468" s="37">
        <v>2471685</v>
      </c>
      <c r="K468" s="37"/>
      <c r="L468" s="89">
        <v>20110509</v>
      </c>
    </row>
    <row r="469" spans="1:12" ht="15">
      <c r="A469" s="7">
        <v>439</v>
      </c>
      <c r="B469" s="17" t="s">
        <v>2107</v>
      </c>
      <c r="C469" s="18" t="s">
        <v>2108</v>
      </c>
      <c r="D469" s="17" t="s">
        <v>2034</v>
      </c>
      <c r="E469" s="17" t="s">
        <v>2109</v>
      </c>
      <c r="F469" s="67">
        <f t="shared" si="6"/>
        <v>2182569</v>
      </c>
      <c r="G469" s="37">
        <v>461351</v>
      </c>
      <c r="H469" s="37">
        <v>1354165</v>
      </c>
      <c r="I469" s="37">
        <v>17501</v>
      </c>
      <c r="J469" s="37">
        <v>349552</v>
      </c>
      <c r="K469" s="37"/>
      <c r="L469" s="89">
        <v>20110509</v>
      </c>
    </row>
    <row r="470" spans="1:12" ht="15">
      <c r="A470" s="7">
        <v>440</v>
      </c>
      <c r="B470" s="17" t="s">
        <v>2110</v>
      </c>
      <c r="C470" s="18" t="s">
        <v>2111</v>
      </c>
      <c r="D470" s="17" t="s">
        <v>2034</v>
      </c>
      <c r="E470" s="17" t="s">
        <v>2112</v>
      </c>
      <c r="F470" s="67">
        <f t="shared" si="6"/>
        <v>548973</v>
      </c>
      <c r="G470" s="37">
        <v>0</v>
      </c>
      <c r="H470" s="37">
        <v>381262</v>
      </c>
      <c r="I470" s="37">
        <v>0</v>
      </c>
      <c r="J470" s="37">
        <v>167711</v>
      </c>
      <c r="K470" s="37"/>
      <c r="L470" s="89">
        <v>20110607</v>
      </c>
    </row>
    <row r="471" spans="1:12" ht="15">
      <c r="A471" s="7">
        <v>441</v>
      </c>
      <c r="B471" s="17" t="s">
        <v>2113</v>
      </c>
      <c r="C471" s="18" t="s">
        <v>2114</v>
      </c>
      <c r="D471" s="17" t="s">
        <v>2034</v>
      </c>
      <c r="E471" s="17" t="s">
        <v>2115</v>
      </c>
      <c r="F471" s="67">
        <f t="shared" si="6"/>
        <v>1224411</v>
      </c>
      <c r="G471" s="37">
        <v>565330</v>
      </c>
      <c r="H471" s="37">
        <v>630205</v>
      </c>
      <c r="I471" s="37">
        <v>0</v>
      </c>
      <c r="J471" s="37">
        <v>28876</v>
      </c>
      <c r="K471" s="37"/>
      <c r="L471" s="90" t="s">
        <v>2272</v>
      </c>
    </row>
    <row r="472" spans="1:12" ht="15">
      <c r="A472" s="7">
        <v>442</v>
      </c>
      <c r="B472" s="17" t="s">
        <v>2116</v>
      </c>
      <c r="C472" s="18" t="s">
        <v>2117</v>
      </c>
      <c r="D472" s="17" t="s">
        <v>2034</v>
      </c>
      <c r="E472" s="17" t="s">
        <v>2118</v>
      </c>
      <c r="F472" s="67">
        <f t="shared" si="6"/>
        <v>2657347</v>
      </c>
      <c r="G472" s="37">
        <v>1641249</v>
      </c>
      <c r="H472" s="37">
        <v>797506</v>
      </c>
      <c r="I472" s="37">
        <v>0</v>
      </c>
      <c r="J472" s="37">
        <v>218592</v>
      </c>
      <c r="K472" s="37"/>
      <c r="L472" s="89">
        <v>20110607</v>
      </c>
    </row>
    <row r="473" spans="1:12" ht="15">
      <c r="A473" s="7">
        <v>443</v>
      </c>
      <c r="B473" s="17" t="s">
        <v>2119</v>
      </c>
      <c r="C473" s="18" t="s">
        <v>2120</v>
      </c>
      <c r="D473" s="17" t="s">
        <v>2034</v>
      </c>
      <c r="E473" s="17" t="s">
        <v>2121</v>
      </c>
      <c r="F473" s="67">
        <f t="shared" si="6"/>
        <v>220359</v>
      </c>
      <c r="G473" s="37">
        <v>80000</v>
      </c>
      <c r="H473" s="37">
        <v>122709</v>
      </c>
      <c r="I473" s="37">
        <v>0</v>
      </c>
      <c r="J473" s="37">
        <v>17650</v>
      </c>
      <c r="K473" s="37"/>
      <c r="L473" s="89">
        <v>20110509</v>
      </c>
    </row>
    <row r="474" spans="1:12" ht="15">
      <c r="A474" s="7">
        <v>444</v>
      </c>
      <c r="B474" s="17" t="s">
        <v>2122</v>
      </c>
      <c r="C474" s="18" t="s">
        <v>2123</v>
      </c>
      <c r="D474" s="17" t="s">
        <v>2034</v>
      </c>
      <c r="E474" s="17" t="s">
        <v>2124</v>
      </c>
      <c r="F474" s="67">
        <f t="shared" si="6"/>
        <v>9297179</v>
      </c>
      <c r="G474" s="37">
        <v>2515121</v>
      </c>
      <c r="H474" s="37">
        <v>2553948</v>
      </c>
      <c r="I474" s="37">
        <v>952241</v>
      </c>
      <c r="J474" s="37">
        <v>3275869</v>
      </c>
      <c r="K474" s="37"/>
      <c r="L474" s="89">
        <v>20110509</v>
      </c>
    </row>
    <row r="475" spans="1:12" ht="15">
      <c r="A475" s="7">
        <v>445</v>
      </c>
      <c r="B475" s="17" t="s">
        <v>2125</v>
      </c>
      <c r="C475" s="18" t="s">
        <v>2126</v>
      </c>
      <c r="D475" s="17" t="s">
        <v>2034</v>
      </c>
      <c r="E475" s="17" t="s">
        <v>2127</v>
      </c>
      <c r="F475" s="67">
        <f t="shared" si="6"/>
        <v>1938665</v>
      </c>
      <c r="G475" s="37">
        <v>1121750</v>
      </c>
      <c r="H475" s="37">
        <v>630415</v>
      </c>
      <c r="I475" s="37">
        <v>0</v>
      </c>
      <c r="J475" s="37">
        <v>186500</v>
      </c>
      <c r="K475" s="37"/>
      <c r="L475" s="89">
        <v>20110509</v>
      </c>
    </row>
    <row r="476" spans="1:12" ht="15">
      <c r="A476" s="7">
        <v>446</v>
      </c>
      <c r="B476" s="17" t="s">
        <v>2128</v>
      </c>
      <c r="C476" s="18" t="s">
        <v>2129</v>
      </c>
      <c r="D476" s="17" t="s">
        <v>2034</v>
      </c>
      <c r="E476" s="17" t="s">
        <v>2130</v>
      </c>
      <c r="F476" s="67">
        <f t="shared" si="6"/>
        <v>661757</v>
      </c>
      <c r="G476" s="37">
        <v>0</v>
      </c>
      <c r="H476" s="37">
        <v>0</v>
      </c>
      <c r="I476" s="37">
        <v>134517</v>
      </c>
      <c r="J476" s="37">
        <v>527240</v>
      </c>
      <c r="K476" s="37"/>
      <c r="L476" s="89">
        <v>20110509</v>
      </c>
    </row>
    <row r="477" spans="1:12" ht="15">
      <c r="A477" s="7">
        <v>447</v>
      </c>
      <c r="B477" s="17" t="s">
        <v>2131</v>
      </c>
      <c r="C477" s="18" t="s">
        <v>2132</v>
      </c>
      <c r="D477" s="17" t="s">
        <v>2034</v>
      </c>
      <c r="E477" s="17" t="s">
        <v>2133</v>
      </c>
      <c r="F477" s="67">
        <f t="shared" si="6"/>
        <v>3870892</v>
      </c>
      <c r="G477" s="37">
        <v>1138599</v>
      </c>
      <c r="H477" s="37">
        <v>1294258</v>
      </c>
      <c r="I477" s="37">
        <v>967711</v>
      </c>
      <c r="J477" s="37">
        <v>470324</v>
      </c>
      <c r="K477" s="37"/>
      <c r="L477" s="89">
        <v>20110509</v>
      </c>
    </row>
    <row r="478" spans="1:12" ht="15">
      <c r="A478" s="7">
        <v>448</v>
      </c>
      <c r="B478" s="17" t="s">
        <v>2135</v>
      </c>
      <c r="C478" s="18" t="s">
        <v>2136</v>
      </c>
      <c r="D478" s="17" t="s">
        <v>2134</v>
      </c>
      <c r="E478" s="17" t="s">
        <v>2137</v>
      </c>
      <c r="F478" s="67">
        <f t="shared" si="6"/>
        <v>786969</v>
      </c>
      <c r="G478" s="37">
        <v>0</v>
      </c>
      <c r="H478" s="37">
        <v>653471</v>
      </c>
      <c r="I478" s="37">
        <v>28500</v>
      </c>
      <c r="J478" s="37">
        <v>104998</v>
      </c>
      <c r="K478" s="37"/>
      <c r="L478" s="89">
        <v>20110509</v>
      </c>
    </row>
    <row r="479" spans="1:12" ht="15">
      <c r="A479" s="7">
        <v>449</v>
      </c>
      <c r="B479" s="17" t="s">
        <v>2138</v>
      </c>
      <c r="C479" s="18" t="s">
        <v>2139</v>
      </c>
      <c r="D479" s="17" t="s">
        <v>2134</v>
      </c>
      <c r="E479" s="17" t="s">
        <v>2140</v>
      </c>
      <c r="F479" s="67">
        <f aca="true" t="shared" si="7" ref="F479:F542">G479+H479+I479+J479</f>
        <v>91335502</v>
      </c>
      <c r="G479" s="37">
        <v>1154986</v>
      </c>
      <c r="H479" s="37">
        <v>5120835</v>
      </c>
      <c r="I479" s="37">
        <v>4000</v>
      </c>
      <c r="J479" s="37">
        <v>85055681</v>
      </c>
      <c r="K479" s="37"/>
      <c r="L479" s="89">
        <v>20110607</v>
      </c>
    </row>
    <row r="480" spans="1:12" ht="15">
      <c r="A480" s="7">
        <v>450</v>
      </c>
      <c r="B480" s="17" t="s">
        <v>2141</v>
      </c>
      <c r="C480" s="18" t="s">
        <v>2142</v>
      </c>
      <c r="D480" s="17" t="s">
        <v>2134</v>
      </c>
      <c r="E480" s="17" t="s">
        <v>2143</v>
      </c>
      <c r="F480" s="67">
        <f t="shared" si="7"/>
        <v>417086</v>
      </c>
      <c r="G480" s="37">
        <v>120000</v>
      </c>
      <c r="H480" s="37">
        <v>268756</v>
      </c>
      <c r="I480" s="37">
        <v>0</v>
      </c>
      <c r="J480" s="37">
        <v>28330</v>
      </c>
      <c r="K480" s="37"/>
      <c r="L480" s="89">
        <v>20110509</v>
      </c>
    </row>
    <row r="481" spans="1:12" ht="15">
      <c r="A481" s="7">
        <v>451</v>
      </c>
      <c r="B481" s="17" t="s">
        <v>2144</v>
      </c>
      <c r="C481" s="18" t="s">
        <v>2145</v>
      </c>
      <c r="D481" s="17" t="s">
        <v>2134</v>
      </c>
      <c r="E481" s="17" t="s">
        <v>2146</v>
      </c>
      <c r="F481" s="67">
        <f t="shared" si="7"/>
        <v>2083893</v>
      </c>
      <c r="G481" s="37">
        <v>0</v>
      </c>
      <c r="H481" s="37">
        <v>1331110</v>
      </c>
      <c r="I481" s="37">
        <v>0</v>
      </c>
      <c r="J481" s="37">
        <v>752783</v>
      </c>
      <c r="K481" s="37"/>
      <c r="L481" s="89">
        <v>20110607</v>
      </c>
    </row>
    <row r="482" spans="1:12" ht="15">
      <c r="A482" s="7">
        <v>452</v>
      </c>
      <c r="B482" s="17" t="s">
        <v>2147</v>
      </c>
      <c r="C482" s="18" t="s">
        <v>2148</v>
      </c>
      <c r="D482" s="17" t="s">
        <v>2134</v>
      </c>
      <c r="E482" s="17" t="s">
        <v>2149</v>
      </c>
      <c r="F482" s="67">
        <f t="shared" si="7"/>
        <v>4761720</v>
      </c>
      <c r="G482" s="37">
        <v>201800</v>
      </c>
      <c r="H482" s="37">
        <v>795187</v>
      </c>
      <c r="I482" s="37">
        <v>0</v>
      </c>
      <c r="J482" s="37">
        <v>3764733</v>
      </c>
      <c r="K482" s="37"/>
      <c r="L482" s="89">
        <v>20110509</v>
      </c>
    </row>
    <row r="483" spans="1:12" ht="15">
      <c r="A483" s="7">
        <v>453</v>
      </c>
      <c r="B483" s="17" t="s">
        <v>2150</v>
      </c>
      <c r="C483" s="18" t="s">
        <v>2151</v>
      </c>
      <c r="D483" s="17" t="s">
        <v>2134</v>
      </c>
      <c r="E483" s="17" t="s">
        <v>2152</v>
      </c>
      <c r="F483" s="67">
        <f t="shared" si="7"/>
        <v>717570</v>
      </c>
      <c r="G483" s="37">
        <v>0</v>
      </c>
      <c r="H483" s="37">
        <v>618370</v>
      </c>
      <c r="I483" s="37">
        <v>0</v>
      </c>
      <c r="J483" s="37">
        <v>99200</v>
      </c>
      <c r="K483" s="37"/>
      <c r="L483" s="89">
        <v>20110509</v>
      </c>
    </row>
    <row r="484" spans="1:12" ht="15">
      <c r="A484" s="7">
        <v>454</v>
      </c>
      <c r="B484" s="17" t="s">
        <v>2153</v>
      </c>
      <c r="C484" s="18" t="s">
        <v>2154</v>
      </c>
      <c r="D484" s="17" t="s">
        <v>2134</v>
      </c>
      <c r="E484" s="17" t="s">
        <v>2155</v>
      </c>
      <c r="F484" s="67">
        <f t="shared" si="7"/>
        <v>3466659</v>
      </c>
      <c r="G484" s="37">
        <v>232100</v>
      </c>
      <c r="H484" s="37">
        <v>2459919</v>
      </c>
      <c r="I484" s="37">
        <v>0</v>
      </c>
      <c r="J484" s="37">
        <v>774640</v>
      </c>
      <c r="K484" s="37"/>
      <c r="L484" s="89">
        <v>20110509</v>
      </c>
    </row>
    <row r="485" spans="1:12" ht="15">
      <c r="A485" s="7">
        <v>455</v>
      </c>
      <c r="B485" s="17" t="s">
        <v>2156</v>
      </c>
      <c r="C485" s="18" t="s">
        <v>2157</v>
      </c>
      <c r="D485" s="17" t="s">
        <v>2134</v>
      </c>
      <c r="E485" s="17" t="s">
        <v>2158</v>
      </c>
      <c r="F485" s="67">
        <f t="shared" si="7"/>
        <v>22851513</v>
      </c>
      <c r="G485" s="37">
        <v>1121500</v>
      </c>
      <c r="H485" s="37">
        <v>3715945</v>
      </c>
      <c r="I485" s="37">
        <v>4240426</v>
      </c>
      <c r="J485" s="37">
        <v>13773642</v>
      </c>
      <c r="K485" s="37"/>
      <c r="L485" s="89">
        <v>20110607</v>
      </c>
    </row>
    <row r="486" spans="1:12" ht="15">
      <c r="A486" s="7">
        <v>456</v>
      </c>
      <c r="B486" s="17" t="s">
        <v>2159</v>
      </c>
      <c r="C486" s="18" t="s">
        <v>2160</v>
      </c>
      <c r="D486" s="17" t="s">
        <v>2134</v>
      </c>
      <c r="E486" s="17" t="s">
        <v>2161</v>
      </c>
      <c r="F486" s="67">
        <f t="shared" si="7"/>
        <v>1394148</v>
      </c>
      <c r="G486" s="37">
        <v>0</v>
      </c>
      <c r="H486" s="37">
        <v>1261654</v>
      </c>
      <c r="I486" s="37">
        <v>0</v>
      </c>
      <c r="J486" s="37">
        <v>132494</v>
      </c>
      <c r="K486" s="37"/>
      <c r="L486" s="89">
        <v>20110607</v>
      </c>
    </row>
    <row r="487" spans="1:12" ht="15">
      <c r="A487" s="7">
        <v>457</v>
      </c>
      <c r="B487" s="17" t="s">
        <v>2162</v>
      </c>
      <c r="C487" s="18" t="s">
        <v>2163</v>
      </c>
      <c r="D487" s="17" t="s">
        <v>2134</v>
      </c>
      <c r="E487" s="17" t="s">
        <v>2164</v>
      </c>
      <c r="F487" s="67">
        <f t="shared" si="7"/>
        <v>50132</v>
      </c>
      <c r="G487" s="37">
        <v>0</v>
      </c>
      <c r="H487" s="37">
        <v>50132</v>
      </c>
      <c r="I487" s="37">
        <v>0</v>
      </c>
      <c r="J487" s="37">
        <v>0</v>
      </c>
      <c r="K487" s="37"/>
      <c r="L487" s="90" t="s">
        <v>2272</v>
      </c>
    </row>
    <row r="488" spans="1:12" ht="15">
      <c r="A488" s="7">
        <v>458</v>
      </c>
      <c r="B488" s="17" t="s">
        <v>2165</v>
      </c>
      <c r="C488" s="18" t="s">
        <v>2166</v>
      </c>
      <c r="D488" s="17" t="s">
        <v>2134</v>
      </c>
      <c r="E488" s="17" t="s">
        <v>2167</v>
      </c>
      <c r="F488" s="67">
        <f t="shared" si="7"/>
        <v>1286483</v>
      </c>
      <c r="G488" s="37">
        <v>6500</v>
      </c>
      <c r="H488" s="37">
        <v>990318</v>
      </c>
      <c r="I488" s="37">
        <v>5500</v>
      </c>
      <c r="J488" s="37">
        <v>284165</v>
      </c>
      <c r="K488" s="37"/>
      <c r="L488" s="89">
        <v>20110509</v>
      </c>
    </row>
    <row r="489" spans="1:12" ht="15">
      <c r="A489" s="7">
        <v>459</v>
      </c>
      <c r="B489" s="17" t="s">
        <v>2168</v>
      </c>
      <c r="C489" s="18" t="s">
        <v>2169</v>
      </c>
      <c r="D489" s="17" t="s">
        <v>2134</v>
      </c>
      <c r="E489" s="17" t="s">
        <v>2170</v>
      </c>
      <c r="F489" s="67">
        <f t="shared" si="7"/>
        <v>4299844</v>
      </c>
      <c r="G489" s="37">
        <v>0</v>
      </c>
      <c r="H489" s="37">
        <v>568714</v>
      </c>
      <c r="I489" s="37">
        <v>0</v>
      </c>
      <c r="J489" s="37">
        <v>3731130</v>
      </c>
      <c r="K489" s="37"/>
      <c r="L489" s="89">
        <v>20110509</v>
      </c>
    </row>
    <row r="490" spans="1:12" ht="15">
      <c r="A490" s="7">
        <v>460</v>
      </c>
      <c r="B490" s="17" t="s">
        <v>2171</v>
      </c>
      <c r="C490" s="18" t="s">
        <v>2172</v>
      </c>
      <c r="D490" s="17" t="s">
        <v>2134</v>
      </c>
      <c r="E490" s="17" t="s">
        <v>2173</v>
      </c>
      <c r="F490" s="67">
        <f t="shared" si="7"/>
        <v>656068</v>
      </c>
      <c r="G490" s="37">
        <v>0</v>
      </c>
      <c r="H490" s="37">
        <v>405257</v>
      </c>
      <c r="I490" s="37">
        <v>7500</v>
      </c>
      <c r="J490" s="37">
        <v>243311</v>
      </c>
      <c r="K490" s="37"/>
      <c r="L490" s="89">
        <v>20110509</v>
      </c>
    </row>
    <row r="491" spans="1:12" ht="15">
      <c r="A491" s="7">
        <v>461</v>
      </c>
      <c r="B491" s="17" t="s">
        <v>2174</v>
      </c>
      <c r="C491" s="18" t="s">
        <v>2175</v>
      </c>
      <c r="D491" s="17" t="s">
        <v>2134</v>
      </c>
      <c r="E491" s="17" t="s">
        <v>2176</v>
      </c>
      <c r="F491" s="67">
        <f t="shared" si="7"/>
        <v>24915256</v>
      </c>
      <c r="G491" s="37">
        <v>487402</v>
      </c>
      <c r="H491" s="37">
        <v>7206833</v>
      </c>
      <c r="I491" s="37">
        <v>1000</v>
      </c>
      <c r="J491" s="37">
        <v>17220021</v>
      </c>
      <c r="K491" s="37"/>
      <c r="L491" s="89">
        <v>20110509</v>
      </c>
    </row>
    <row r="492" spans="1:12" ht="15">
      <c r="A492" s="7">
        <v>462</v>
      </c>
      <c r="B492" s="17" t="s">
        <v>2177</v>
      </c>
      <c r="C492" s="18" t="s">
        <v>2178</v>
      </c>
      <c r="D492" s="17" t="s">
        <v>2134</v>
      </c>
      <c r="E492" s="17" t="s">
        <v>2179</v>
      </c>
      <c r="F492" s="67">
        <f t="shared" si="7"/>
        <v>3236425</v>
      </c>
      <c r="G492" s="37">
        <v>651340</v>
      </c>
      <c r="H492" s="37">
        <v>2155690</v>
      </c>
      <c r="I492" s="37">
        <v>26980</v>
      </c>
      <c r="J492" s="37">
        <v>402415</v>
      </c>
      <c r="K492" s="37"/>
      <c r="L492" s="89">
        <v>20110607</v>
      </c>
    </row>
    <row r="493" spans="1:12" ht="15">
      <c r="A493" s="7">
        <v>463</v>
      </c>
      <c r="B493" s="17" t="s">
        <v>2180</v>
      </c>
      <c r="C493" s="18" t="s">
        <v>2181</v>
      </c>
      <c r="D493" s="17" t="s">
        <v>2134</v>
      </c>
      <c r="E493" s="17" t="s">
        <v>1595</v>
      </c>
      <c r="F493" s="67">
        <f t="shared" si="7"/>
        <v>7199036</v>
      </c>
      <c r="G493" s="37">
        <v>6444083</v>
      </c>
      <c r="H493" s="37">
        <v>377627</v>
      </c>
      <c r="I493" s="37">
        <v>0</v>
      </c>
      <c r="J493" s="37">
        <v>377326</v>
      </c>
      <c r="K493" s="37"/>
      <c r="L493" s="89">
        <v>20110509</v>
      </c>
    </row>
    <row r="494" spans="1:12" ht="15">
      <c r="A494" s="7">
        <v>464</v>
      </c>
      <c r="B494" s="17" t="s">
        <v>2184</v>
      </c>
      <c r="C494" s="18" t="s">
        <v>2185</v>
      </c>
      <c r="D494" s="17" t="s">
        <v>2183</v>
      </c>
      <c r="E494" s="17" t="s">
        <v>2186</v>
      </c>
      <c r="F494" s="67">
        <f t="shared" si="7"/>
        <v>274501</v>
      </c>
      <c r="G494" s="37">
        <v>0</v>
      </c>
      <c r="H494" s="37">
        <v>49100</v>
      </c>
      <c r="I494" s="37">
        <v>23000</v>
      </c>
      <c r="J494" s="37">
        <v>202401</v>
      </c>
      <c r="K494" s="37"/>
      <c r="L494" s="89">
        <v>20110607</v>
      </c>
    </row>
    <row r="495" spans="1:12" ht="15">
      <c r="A495" s="7">
        <v>465</v>
      </c>
      <c r="B495" s="17" t="s">
        <v>2187</v>
      </c>
      <c r="C495" s="18" t="s">
        <v>2188</v>
      </c>
      <c r="D495" s="17" t="s">
        <v>2183</v>
      </c>
      <c r="E495" s="17" t="s">
        <v>2189</v>
      </c>
      <c r="F495" s="67">
        <f t="shared" si="7"/>
        <v>303410</v>
      </c>
      <c r="G495" s="37">
        <v>0</v>
      </c>
      <c r="H495" s="37">
        <v>35690</v>
      </c>
      <c r="I495" s="37">
        <v>239925</v>
      </c>
      <c r="J495" s="37">
        <v>27795</v>
      </c>
      <c r="K495" s="37"/>
      <c r="L495" s="89">
        <v>20110509</v>
      </c>
    </row>
    <row r="496" spans="1:12" ht="15">
      <c r="A496" s="7">
        <v>466</v>
      </c>
      <c r="B496" s="17" t="s">
        <v>2190</v>
      </c>
      <c r="C496" s="18" t="s">
        <v>2191</v>
      </c>
      <c r="D496" s="17" t="s">
        <v>2183</v>
      </c>
      <c r="E496" s="17" t="s">
        <v>2192</v>
      </c>
      <c r="F496" s="67">
        <f t="shared" si="7"/>
        <v>115150</v>
      </c>
      <c r="G496" s="37">
        <v>0</v>
      </c>
      <c r="H496" s="37">
        <v>103800</v>
      </c>
      <c r="I496" s="37">
        <v>0</v>
      </c>
      <c r="J496" s="37">
        <v>11350</v>
      </c>
      <c r="K496" s="37"/>
      <c r="L496" s="89">
        <v>20110509</v>
      </c>
    </row>
    <row r="497" spans="1:12" ht="15">
      <c r="A497" s="7">
        <v>467</v>
      </c>
      <c r="B497" s="17" t="s">
        <v>2193</v>
      </c>
      <c r="C497" s="18" t="s">
        <v>2194</v>
      </c>
      <c r="D497" s="17" t="s">
        <v>2183</v>
      </c>
      <c r="E497" s="17" t="s">
        <v>2195</v>
      </c>
      <c r="F497" s="67">
        <f t="shared" si="7"/>
        <v>387658</v>
      </c>
      <c r="G497" s="37">
        <v>0</v>
      </c>
      <c r="H497" s="37">
        <v>78258</v>
      </c>
      <c r="I497" s="37">
        <v>275900</v>
      </c>
      <c r="J497" s="37">
        <v>33500</v>
      </c>
      <c r="K497" s="37"/>
      <c r="L497" s="89">
        <v>20110509</v>
      </c>
    </row>
    <row r="498" spans="1:12" ht="15">
      <c r="A498" s="7">
        <v>468</v>
      </c>
      <c r="B498" s="17" t="s">
        <v>2196</v>
      </c>
      <c r="C498" s="18" t="s">
        <v>2197</v>
      </c>
      <c r="D498" s="17" t="s">
        <v>2183</v>
      </c>
      <c r="E498" s="17" t="s">
        <v>2198</v>
      </c>
      <c r="F498" s="67">
        <f t="shared" si="7"/>
        <v>357400</v>
      </c>
      <c r="G498" s="37">
        <v>17100</v>
      </c>
      <c r="H498" s="37">
        <v>36700</v>
      </c>
      <c r="I498" s="37">
        <v>73080</v>
      </c>
      <c r="J498" s="37">
        <v>230520</v>
      </c>
      <c r="K498" s="37"/>
      <c r="L498" s="89">
        <v>20110509</v>
      </c>
    </row>
    <row r="499" spans="1:12" ht="15">
      <c r="A499" s="7">
        <v>469</v>
      </c>
      <c r="B499" s="17" t="s">
        <v>2199</v>
      </c>
      <c r="C499" s="18" t="s">
        <v>2200</v>
      </c>
      <c r="D499" s="17" t="s">
        <v>2183</v>
      </c>
      <c r="E499" s="17" t="s">
        <v>2201</v>
      </c>
      <c r="F499" s="67">
        <f t="shared" si="7"/>
        <v>5812849</v>
      </c>
      <c r="G499" s="37">
        <v>307000</v>
      </c>
      <c r="H499" s="37">
        <v>44200</v>
      </c>
      <c r="I499" s="37">
        <v>97000</v>
      </c>
      <c r="J499" s="37">
        <v>5364649</v>
      </c>
      <c r="K499" s="37"/>
      <c r="L499" s="89">
        <v>20110607</v>
      </c>
    </row>
    <row r="500" spans="1:12" ht="15">
      <c r="A500" s="7">
        <v>470</v>
      </c>
      <c r="B500" s="17" t="s">
        <v>2202</v>
      </c>
      <c r="C500" s="18" t="s">
        <v>2203</v>
      </c>
      <c r="D500" s="17" t="s">
        <v>2183</v>
      </c>
      <c r="E500" s="17" t="s">
        <v>2204</v>
      </c>
      <c r="F500" s="67">
        <f t="shared" si="7"/>
        <v>121523</v>
      </c>
      <c r="G500" s="37">
        <v>62286</v>
      </c>
      <c r="H500" s="37">
        <v>59237</v>
      </c>
      <c r="I500" s="37">
        <v>0</v>
      </c>
      <c r="J500" s="37">
        <v>0</v>
      </c>
      <c r="K500" s="37"/>
      <c r="L500" s="89">
        <v>20110509</v>
      </c>
    </row>
    <row r="501" spans="1:12" ht="15">
      <c r="A501" s="7">
        <v>471</v>
      </c>
      <c r="B501" s="17" t="s">
        <v>2205</v>
      </c>
      <c r="C501" s="18" t="s">
        <v>2206</v>
      </c>
      <c r="D501" s="17" t="s">
        <v>2183</v>
      </c>
      <c r="E501" s="17" t="s">
        <v>2207</v>
      </c>
      <c r="F501" s="67">
        <f t="shared" si="7"/>
        <v>846766</v>
      </c>
      <c r="G501" s="37">
        <v>20873</v>
      </c>
      <c r="H501" s="37">
        <v>578628</v>
      </c>
      <c r="I501" s="37">
        <v>29000</v>
      </c>
      <c r="J501" s="37">
        <v>218265</v>
      </c>
      <c r="K501" s="37"/>
      <c r="L501" s="89">
        <v>20110509</v>
      </c>
    </row>
    <row r="502" spans="1:12" ht="15">
      <c r="A502" s="7">
        <v>472</v>
      </c>
      <c r="B502" s="17" t="s">
        <v>2208</v>
      </c>
      <c r="C502" s="18" t="s">
        <v>2209</v>
      </c>
      <c r="D502" s="17" t="s">
        <v>2183</v>
      </c>
      <c r="E502" s="17" t="s">
        <v>2210</v>
      </c>
      <c r="F502" s="67">
        <f t="shared" si="7"/>
        <v>15359289</v>
      </c>
      <c r="G502" s="37">
        <v>0</v>
      </c>
      <c r="H502" s="37">
        <v>183477</v>
      </c>
      <c r="I502" s="37">
        <v>50821</v>
      </c>
      <c r="J502" s="37">
        <v>15124991</v>
      </c>
      <c r="K502" s="37"/>
      <c r="L502" s="89">
        <v>20110509</v>
      </c>
    </row>
    <row r="503" spans="1:12" ht="15">
      <c r="A503" s="7">
        <v>473</v>
      </c>
      <c r="B503" s="17" t="s">
        <v>2211</v>
      </c>
      <c r="C503" s="18" t="s">
        <v>2212</v>
      </c>
      <c r="D503" s="17" t="s">
        <v>2183</v>
      </c>
      <c r="E503" s="17" t="s">
        <v>2213</v>
      </c>
      <c r="F503" s="67">
        <f t="shared" si="7"/>
        <v>1468521</v>
      </c>
      <c r="G503" s="37">
        <v>753611</v>
      </c>
      <c r="H503" s="37">
        <v>265052</v>
      </c>
      <c r="I503" s="37">
        <v>155940</v>
      </c>
      <c r="J503" s="37">
        <v>293918</v>
      </c>
      <c r="K503" s="37"/>
      <c r="L503" s="89">
        <v>20110509</v>
      </c>
    </row>
    <row r="504" spans="1:12" ht="15">
      <c r="A504" s="7">
        <v>474</v>
      </c>
      <c r="B504" s="17" t="s">
        <v>2214</v>
      </c>
      <c r="C504" s="18" t="s">
        <v>2215</v>
      </c>
      <c r="D504" s="17" t="s">
        <v>2183</v>
      </c>
      <c r="E504" s="17" t="s">
        <v>2221</v>
      </c>
      <c r="F504" s="67">
        <f t="shared" si="7"/>
        <v>354025</v>
      </c>
      <c r="G504" s="37">
        <v>140000</v>
      </c>
      <c r="H504" s="37">
        <v>143525</v>
      </c>
      <c r="I504" s="37">
        <v>41000</v>
      </c>
      <c r="J504" s="37">
        <v>29500</v>
      </c>
      <c r="K504" s="37"/>
      <c r="L504" s="89">
        <v>20110509</v>
      </c>
    </row>
    <row r="505" spans="1:12" ht="15">
      <c r="A505" s="7">
        <v>475</v>
      </c>
      <c r="B505" s="17" t="s">
        <v>2222</v>
      </c>
      <c r="C505" s="18" t="s">
        <v>2223</v>
      </c>
      <c r="D505" s="17" t="s">
        <v>2183</v>
      </c>
      <c r="E505" s="17" t="s">
        <v>2224</v>
      </c>
      <c r="F505" s="67">
        <f t="shared" si="7"/>
        <v>746795</v>
      </c>
      <c r="G505" s="37">
        <v>0</v>
      </c>
      <c r="H505" s="37">
        <v>388798</v>
      </c>
      <c r="I505" s="37">
        <v>0</v>
      </c>
      <c r="J505" s="37">
        <v>357997</v>
      </c>
      <c r="K505" s="37"/>
      <c r="L505" s="89">
        <v>20110509</v>
      </c>
    </row>
    <row r="506" spans="1:12" ht="15">
      <c r="A506" s="7">
        <v>476</v>
      </c>
      <c r="B506" s="17" t="s">
        <v>2225</v>
      </c>
      <c r="C506" s="18" t="s">
        <v>2226</v>
      </c>
      <c r="D506" s="17" t="s">
        <v>2183</v>
      </c>
      <c r="E506" s="17" t="s">
        <v>2227</v>
      </c>
      <c r="F506" s="67">
        <f t="shared" si="7"/>
        <v>512335</v>
      </c>
      <c r="G506" s="37">
        <v>187350</v>
      </c>
      <c r="H506" s="37">
        <v>147054</v>
      </c>
      <c r="I506" s="37">
        <v>0</v>
      </c>
      <c r="J506" s="37">
        <v>177931</v>
      </c>
      <c r="K506" s="37"/>
      <c r="L506" s="89">
        <v>20110509</v>
      </c>
    </row>
    <row r="507" spans="1:12" ht="15">
      <c r="A507" s="7">
        <v>477</v>
      </c>
      <c r="B507" s="17" t="s">
        <v>2228</v>
      </c>
      <c r="C507" s="18" t="s">
        <v>2229</v>
      </c>
      <c r="D507" s="17" t="s">
        <v>2183</v>
      </c>
      <c r="E507" s="17" t="s">
        <v>2230</v>
      </c>
      <c r="F507" s="67">
        <f t="shared" si="7"/>
        <v>815121</v>
      </c>
      <c r="G507" s="37">
        <v>32354</v>
      </c>
      <c r="H507" s="37">
        <v>158360</v>
      </c>
      <c r="I507" s="37">
        <v>259800</v>
      </c>
      <c r="J507" s="37">
        <v>364607</v>
      </c>
      <c r="K507" s="37"/>
      <c r="L507" s="89">
        <v>20110509</v>
      </c>
    </row>
    <row r="508" spans="1:12" ht="15">
      <c r="A508" s="7">
        <v>478</v>
      </c>
      <c r="B508" s="17" t="s">
        <v>2231</v>
      </c>
      <c r="C508" s="18" t="s">
        <v>2232</v>
      </c>
      <c r="D508" s="17" t="s">
        <v>2183</v>
      </c>
      <c r="E508" s="17" t="s">
        <v>2233</v>
      </c>
      <c r="F508" s="67">
        <f t="shared" si="7"/>
        <v>333184</v>
      </c>
      <c r="G508" s="37">
        <v>0</v>
      </c>
      <c r="H508" s="37">
        <v>244254</v>
      </c>
      <c r="I508" s="37">
        <v>0</v>
      </c>
      <c r="J508" s="37">
        <v>88930</v>
      </c>
      <c r="K508" s="37"/>
      <c r="L508" s="89">
        <v>20110509</v>
      </c>
    </row>
    <row r="509" spans="1:12" ht="15">
      <c r="A509" s="7">
        <v>479</v>
      </c>
      <c r="B509" s="17" t="s">
        <v>2235</v>
      </c>
      <c r="C509" s="18" t="s">
        <v>2236</v>
      </c>
      <c r="D509" s="17" t="s">
        <v>2234</v>
      </c>
      <c r="E509" s="17" t="s">
        <v>2237</v>
      </c>
      <c r="F509" s="67">
        <f t="shared" si="7"/>
        <v>7080787</v>
      </c>
      <c r="G509" s="37">
        <v>0</v>
      </c>
      <c r="H509" s="37">
        <v>1185563</v>
      </c>
      <c r="I509" s="37">
        <v>0</v>
      </c>
      <c r="J509" s="37">
        <v>5895224</v>
      </c>
      <c r="K509" s="37"/>
      <c r="L509" s="89">
        <v>20110509</v>
      </c>
    </row>
    <row r="510" spans="1:12" ht="15">
      <c r="A510" s="7">
        <v>480</v>
      </c>
      <c r="B510" s="17" t="s">
        <v>2238</v>
      </c>
      <c r="C510" s="18" t="s">
        <v>2239</v>
      </c>
      <c r="D510" s="17" t="s">
        <v>2234</v>
      </c>
      <c r="E510" s="17" t="s">
        <v>2240</v>
      </c>
      <c r="F510" s="67">
        <f t="shared" si="7"/>
        <v>8089014</v>
      </c>
      <c r="G510" s="37">
        <v>2166160</v>
      </c>
      <c r="H510" s="37">
        <v>4213678</v>
      </c>
      <c r="I510" s="37">
        <v>91000</v>
      </c>
      <c r="J510" s="37">
        <v>1618176</v>
      </c>
      <c r="K510" s="37"/>
      <c r="L510" s="89">
        <v>20110509</v>
      </c>
    </row>
    <row r="511" spans="1:12" ht="15">
      <c r="A511" s="7">
        <v>481</v>
      </c>
      <c r="B511" s="17" t="s">
        <v>2241</v>
      </c>
      <c r="C511" s="18" t="s">
        <v>2242</v>
      </c>
      <c r="D511" s="17" t="s">
        <v>2234</v>
      </c>
      <c r="E511" s="17" t="s">
        <v>2243</v>
      </c>
      <c r="F511" s="67">
        <f t="shared" si="7"/>
        <v>2392778</v>
      </c>
      <c r="G511" s="37">
        <v>320001</v>
      </c>
      <c r="H511" s="37">
        <v>1422283</v>
      </c>
      <c r="I511" s="37">
        <v>201000</v>
      </c>
      <c r="J511" s="37">
        <v>449494</v>
      </c>
      <c r="K511" s="37"/>
      <c r="L511" s="89">
        <v>20110607</v>
      </c>
    </row>
    <row r="512" spans="1:12" ht="15">
      <c r="A512" s="7">
        <v>482</v>
      </c>
      <c r="B512" s="17" t="s">
        <v>2244</v>
      </c>
      <c r="C512" s="18" t="s">
        <v>2245</v>
      </c>
      <c r="D512" s="17" t="s">
        <v>2234</v>
      </c>
      <c r="E512" s="17" t="s">
        <v>2246</v>
      </c>
      <c r="F512" s="67">
        <f t="shared" si="7"/>
        <v>843538</v>
      </c>
      <c r="G512" s="37">
        <v>164300</v>
      </c>
      <c r="H512" s="37">
        <v>575099</v>
      </c>
      <c r="I512" s="37">
        <v>0</v>
      </c>
      <c r="J512" s="37">
        <v>104139</v>
      </c>
      <c r="K512" s="37"/>
      <c r="L512" s="89">
        <v>20110509</v>
      </c>
    </row>
    <row r="513" spans="1:12" ht="15">
      <c r="A513" s="7">
        <v>483</v>
      </c>
      <c r="B513" s="17" t="s">
        <v>2247</v>
      </c>
      <c r="C513" s="18" t="s">
        <v>2248</v>
      </c>
      <c r="D513" s="17" t="s">
        <v>2234</v>
      </c>
      <c r="E513" s="17" t="s">
        <v>2249</v>
      </c>
      <c r="F513" s="67">
        <f t="shared" si="7"/>
        <v>12129728</v>
      </c>
      <c r="G513" s="37">
        <v>245500</v>
      </c>
      <c r="H513" s="37">
        <v>1802710</v>
      </c>
      <c r="I513" s="37">
        <v>85114</v>
      </c>
      <c r="J513" s="37">
        <v>9996404</v>
      </c>
      <c r="K513" s="37"/>
      <c r="L513" s="89">
        <v>20110607</v>
      </c>
    </row>
    <row r="514" spans="1:12" ht="15">
      <c r="A514" s="7">
        <v>484</v>
      </c>
      <c r="B514" s="17" t="s">
        <v>2250</v>
      </c>
      <c r="C514" s="18" t="s">
        <v>2251</v>
      </c>
      <c r="D514" s="17" t="s">
        <v>2234</v>
      </c>
      <c r="E514" s="17" t="s">
        <v>2252</v>
      </c>
      <c r="F514" s="67">
        <f t="shared" si="7"/>
        <v>29761795</v>
      </c>
      <c r="G514" s="37">
        <v>1852602</v>
      </c>
      <c r="H514" s="37">
        <v>5012506</v>
      </c>
      <c r="I514" s="37">
        <v>9482640</v>
      </c>
      <c r="J514" s="37">
        <v>13414047</v>
      </c>
      <c r="K514" s="37"/>
      <c r="L514" s="89">
        <v>20110509</v>
      </c>
    </row>
    <row r="515" spans="1:12" ht="15">
      <c r="A515" s="7">
        <v>485</v>
      </c>
      <c r="B515" s="17" t="s">
        <v>2253</v>
      </c>
      <c r="C515" s="18" t="s">
        <v>2254</v>
      </c>
      <c r="D515" s="17" t="s">
        <v>2234</v>
      </c>
      <c r="E515" s="17" t="s">
        <v>2255</v>
      </c>
      <c r="F515" s="67">
        <f t="shared" si="7"/>
        <v>565378</v>
      </c>
      <c r="G515" s="37">
        <v>0</v>
      </c>
      <c r="H515" s="37">
        <v>221800</v>
      </c>
      <c r="I515" s="37">
        <v>0</v>
      </c>
      <c r="J515" s="37">
        <v>343578</v>
      </c>
      <c r="K515" s="37"/>
      <c r="L515" s="89">
        <v>20110509</v>
      </c>
    </row>
    <row r="516" spans="1:12" ht="15">
      <c r="A516" s="7">
        <v>486</v>
      </c>
      <c r="B516" s="17" t="s">
        <v>2257</v>
      </c>
      <c r="C516" s="18" t="s">
        <v>2258</v>
      </c>
      <c r="D516" s="17" t="s">
        <v>2234</v>
      </c>
      <c r="E516" s="17" t="s">
        <v>948</v>
      </c>
      <c r="F516" s="67">
        <f t="shared" si="7"/>
        <v>21403027</v>
      </c>
      <c r="G516" s="37">
        <v>2489300</v>
      </c>
      <c r="H516" s="37">
        <v>4280283</v>
      </c>
      <c r="I516" s="37">
        <v>458800</v>
      </c>
      <c r="J516" s="37">
        <v>14174644</v>
      </c>
      <c r="K516" s="37"/>
      <c r="L516" s="89">
        <v>20110607</v>
      </c>
    </row>
    <row r="517" spans="1:12" ht="15">
      <c r="A517" s="7">
        <v>487</v>
      </c>
      <c r="B517" s="17" t="s">
        <v>2259</v>
      </c>
      <c r="C517" s="18" t="s">
        <v>2260</v>
      </c>
      <c r="D517" s="17" t="s">
        <v>2234</v>
      </c>
      <c r="E517" s="17" t="s">
        <v>18</v>
      </c>
      <c r="F517" s="67">
        <f t="shared" si="7"/>
        <v>723354</v>
      </c>
      <c r="G517" s="37">
        <v>0</v>
      </c>
      <c r="H517" s="37">
        <v>444314</v>
      </c>
      <c r="I517" s="37">
        <v>0</v>
      </c>
      <c r="J517" s="37">
        <v>279040</v>
      </c>
      <c r="K517" s="37"/>
      <c r="L517" s="89">
        <v>20110607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2234</v>
      </c>
      <c r="E518" s="17" t="s">
        <v>21</v>
      </c>
      <c r="F518" s="67">
        <f t="shared" si="7"/>
        <v>18249648</v>
      </c>
      <c r="G518" s="37">
        <v>7392254</v>
      </c>
      <c r="H518" s="37">
        <v>4906036</v>
      </c>
      <c r="I518" s="37">
        <v>1982834</v>
      </c>
      <c r="J518" s="37">
        <v>3968524</v>
      </c>
      <c r="K518" s="37"/>
      <c r="L518" s="89">
        <v>20110607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2234</v>
      </c>
      <c r="E519" s="17" t="s">
        <v>24</v>
      </c>
      <c r="F519" s="67">
        <f t="shared" si="7"/>
        <v>645004</v>
      </c>
      <c r="G519" s="37">
        <v>0</v>
      </c>
      <c r="H519" s="37">
        <v>407697</v>
      </c>
      <c r="I519" s="37">
        <v>12000</v>
      </c>
      <c r="J519" s="37">
        <v>225307</v>
      </c>
      <c r="K519" s="37"/>
      <c r="L519" s="89">
        <v>20110509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2234</v>
      </c>
      <c r="E520" s="17" t="s">
        <v>27</v>
      </c>
      <c r="F520" s="67">
        <f t="shared" si="7"/>
        <v>81353</v>
      </c>
      <c r="G520" s="37">
        <v>0</v>
      </c>
      <c r="H520" s="37">
        <v>79353</v>
      </c>
      <c r="I520" s="37">
        <v>0</v>
      </c>
      <c r="J520" s="37">
        <v>2000</v>
      </c>
      <c r="K520" s="37"/>
      <c r="L520" s="89">
        <v>20110509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2234</v>
      </c>
      <c r="E521" s="17" t="s">
        <v>30</v>
      </c>
      <c r="F521" s="67">
        <f t="shared" si="7"/>
        <v>15692153</v>
      </c>
      <c r="G521" s="37">
        <v>571900</v>
      </c>
      <c r="H521" s="37">
        <v>3439347</v>
      </c>
      <c r="I521" s="37">
        <v>492223</v>
      </c>
      <c r="J521" s="37">
        <v>11188683</v>
      </c>
      <c r="K521" s="37"/>
      <c r="L521" s="89">
        <v>20110607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2234</v>
      </c>
      <c r="E522" s="17" t="s">
        <v>33</v>
      </c>
      <c r="F522" s="67">
        <f t="shared" si="7"/>
        <v>1305666</v>
      </c>
      <c r="G522" s="37">
        <v>600</v>
      </c>
      <c r="H522" s="37">
        <v>1037046</v>
      </c>
      <c r="I522" s="37">
        <v>0</v>
      </c>
      <c r="J522" s="37">
        <v>268020</v>
      </c>
      <c r="K522" s="37"/>
      <c r="L522" s="89">
        <v>20110607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2234</v>
      </c>
      <c r="E523" s="17" t="s">
        <v>2218</v>
      </c>
      <c r="F523" s="67">
        <f t="shared" si="7"/>
        <v>1196929</v>
      </c>
      <c r="G523" s="37">
        <v>573350</v>
      </c>
      <c r="H523" s="37">
        <v>541798</v>
      </c>
      <c r="I523" s="37">
        <v>9225</v>
      </c>
      <c r="J523" s="37">
        <v>72556</v>
      </c>
      <c r="K523" s="37"/>
      <c r="L523" s="89">
        <v>20110509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2234</v>
      </c>
      <c r="E524" s="17" t="s">
        <v>38</v>
      </c>
      <c r="F524" s="67">
        <f t="shared" si="7"/>
        <v>2055226</v>
      </c>
      <c r="G524" s="37">
        <v>4451</v>
      </c>
      <c r="H524" s="37">
        <v>1176072</v>
      </c>
      <c r="I524" s="37">
        <v>0</v>
      </c>
      <c r="J524" s="37">
        <v>874703</v>
      </c>
      <c r="K524" s="37"/>
      <c r="L524" s="89">
        <v>20110607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2234</v>
      </c>
      <c r="E525" s="17" t="s">
        <v>41</v>
      </c>
      <c r="F525" s="67">
        <f t="shared" si="7"/>
        <v>1287407</v>
      </c>
      <c r="G525" s="37">
        <v>0</v>
      </c>
      <c r="H525" s="37">
        <v>123406</v>
      </c>
      <c r="I525" s="37">
        <v>1773</v>
      </c>
      <c r="J525" s="37">
        <v>1162228</v>
      </c>
      <c r="K525" s="37"/>
      <c r="L525" s="89">
        <v>20110509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2234</v>
      </c>
      <c r="E526" s="17" t="s">
        <v>44</v>
      </c>
      <c r="F526" s="67">
        <f t="shared" si="7"/>
        <v>7503464</v>
      </c>
      <c r="G526" s="37">
        <v>0</v>
      </c>
      <c r="H526" s="37">
        <v>858904</v>
      </c>
      <c r="I526" s="37">
        <v>0</v>
      </c>
      <c r="J526" s="37">
        <v>6644560</v>
      </c>
      <c r="K526" s="37"/>
      <c r="L526" s="89">
        <v>20110509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2234</v>
      </c>
      <c r="E527" s="17" t="s">
        <v>2219</v>
      </c>
      <c r="F527" s="67">
        <f t="shared" si="7"/>
        <v>682060</v>
      </c>
      <c r="G527" s="37">
        <v>115700</v>
      </c>
      <c r="H527" s="37">
        <v>509247</v>
      </c>
      <c r="I527" s="37">
        <v>0</v>
      </c>
      <c r="J527" s="37">
        <v>57113</v>
      </c>
      <c r="K527" s="37"/>
      <c r="L527" s="89">
        <v>20110607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2234</v>
      </c>
      <c r="E528" s="17" t="s">
        <v>49</v>
      </c>
      <c r="F528" s="67">
        <f t="shared" si="7"/>
        <v>6699114</v>
      </c>
      <c r="G528" s="37">
        <v>1671157</v>
      </c>
      <c r="H528" s="37">
        <v>2391679</v>
      </c>
      <c r="I528" s="37">
        <v>51251</v>
      </c>
      <c r="J528" s="37">
        <v>2585027</v>
      </c>
      <c r="K528" s="37"/>
      <c r="L528" s="89">
        <v>20110509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2234</v>
      </c>
      <c r="E529" s="17" t="s">
        <v>52</v>
      </c>
      <c r="F529" s="67">
        <f t="shared" si="7"/>
        <v>1711445</v>
      </c>
      <c r="G529" s="37">
        <v>1033500</v>
      </c>
      <c r="H529" s="37">
        <v>537873</v>
      </c>
      <c r="I529" s="37">
        <v>0</v>
      </c>
      <c r="J529" s="37">
        <v>140072</v>
      </c>
      <c r="K529" s="37"/>
      <c r="L529" s="89">
        <v>20110407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6700</v>
      </c>
      <c r="G530" s="37">
        <v>0</v>
      </c>
      <c r="H530" s="37">
        <v>6400</v>
      </c>
      <c r="I530" s="37">
        <v>0</v>
      </c>
      <c r="J530" s="37">
        <v>300</v>
      </c>
      <c r="K530" s="37"/>
      <c r="L530" s="89">
        <v>20110607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1130340</v>
      </c>
      <c r="G531" s="37">
        <v>4800</v>
      </c>
      <c r="H531" s="37">
        <v>1053984</v>
      </c>
      <c r="I531" s="37">
        <v>1895</v>
      </c>
      <c r="J531" s="37">
        <v>69661</v>
      </c>
      <c r="K531" s="37"/>
      <c r="L531" s="89">
        <v>20110607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195988</v>
      </c>
      <c r="G532" s="37">
        <v>0</v>
      </c>
      <c r="H532" s="37">
        <v>25088</v>
      </c>
      <c r="I532" s="37">
        <v>0</v>
      </c>
      <c r="J532" s="37">
        <v>170900</v>
      </c>
      <c r="K532" s="37"/>
      <c r="L532" s="89">
        <v>20110509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1721746</v>
      </c>
      <c r="G533" s="37">
        <v>758500</v>
      </c>
      <c r="H533" s="37">
        <v>752534</v>
      </c>
      <c r="I533" s="37">
        <v>0</v>
      </c>
      <c r="J533" s="37">
        <v>210712</v>
      </c>
      <c r="K533" s="37"/>
      <c r="L533" s="89">
        <v>20110509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2148267</v>
      </c>
      <c r="G534" s="37">
        <v>1315600</v>
      </c>
      <c r="H534" s="37">
        <v>686776</v>
      </c>
      <c r="I534" s="37">
        <v>48000</v>
      </c>
      <c r="J534" s="37">
        <v>97891</v>
      </c>
      <c r="K534" s="37"/>
      <c r="L534" s="89">
        <v>20110607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433407</v>
      </c>
      <c r="G535" s="37">
        <v>0</v>
      </c>
      <c r="H535" s="37">
        <v>268555</v>
      </c>
      <c r="I535" s="37">
        <v>0</v>
      </c>
      <c r="J535" s="37">
        <v>164852</v>
      </c>
      <c r="K535" s="37"/>
      <c r="L535" s="89">
        <v>20110607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1242597</v>
      </c>
      <c r="G536" s="37">
        <v>175547</v>
      </c>
      <c r="H536" s="37">
        <v>242600</v>
      </c>
      <c r="I536" s="37">
        <v>15000</v>
      </c>
      <c r="J536" s="37">
        <v>809450</v>
      </c>
      <c r="K536" s="37"/>
      <c r="L536" s="89">
        <v>20110509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868220</v>
      </c>
      <c r="G537" s="37">
        <v>313000</v>
      </c>
      <c r="H537" s="37">
        <v>366420</v>
      </c>
      <c r="I537" s="37">
        <v>33500</v>
      </c>
      <c r="J537" s="37">
        <v>155300</v>
      </c>
      <c r="K537" s="37"/>
      <c r="L537" s="89">
        <v>20110509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859715</v>
      </c>
      <c r="G538" s="37">
        <v>0</v>
      </c>
      <c r="H538" s="37">
        <v>170561</v>
      </c>
      <c r="I538" s="37">
        <v>272931</v>
      </c>
      <c r="J538" s="37">
        <v>416223</v>
      </c>
      <c r="K538" s="37"/>
      <c r="L538" s="89">
        <v>20110607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685151</v>
      </c>
      <c r="G539" s="37">
        <v>0</v>
      </c>
      <c r="H539" s="37">
        <v>409633</v>
      </c>
      <c r="I539" s="37">
        <v>57126</v>
      </c>
      <c r="J539" s="37">
        <v>218392</v>
      </c>
      <c r="K539" s="37"/>
      <c r="L539" s="89">
        <v>20110509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1164868</v>
      </c>
      <c r="G540" s="37">
        <v>471351</v>
      </c>
      <c r="H540" s="37">
        <v>502311</v>
      </c>
      <c r="I540" s="37">
        <v>45500</v>
      </c>
      <c r="J540" s="37">
        <v>145706</v>
      </c>
      <c r="K540" s="37"/>
      <c r="L540" s="89">
        <v>20110607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1137698</v>
      </c>
      <c r="G541" s="37">
        <v>0</v>
      </c>
      <c r="H541" s="37">
        <v>1031462</v>
      </c>
      <c r="I541" s="37">
        <v>0</v>
      </c>
      <c r="J541" s="37">
        <v>106236</v>
      </c>
      <c r="K541" s="37"/>
      <c r="L541" s="89">
        <v>20110607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193754</v>
      </c>
      <c r="G542" s="37">
        <v>0</v>
      </c>
      <c r="H542" s="37">
        <v>93644</v>
      </c>
      <c r="I542" s="37">
        <v>55000</v>
      </c>
      <c r="J542" s="37">
        <v>45110</v>
      </c>
      <c r="K542" s="37"/>
      <c r="L542" s="89">
        <v>20110509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126085</v>
      </c>
      <c r="G543" s="37">
        <v>20000</v>
      </c>
      <c r="H543" s="37">
        <v>73975</v>
      </c>
      <c r="I543" s="37">
        <v>0</v>
      </c>
      <c r="J543" s="37">
        <v>32110</v>
      </c>
      <c r="K543" s="37"/>
      <c r="L543" s="89">
        <v>20110509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2025091</v>
      </c>
      <c r="G544" s="37">
        <v>6802</v>
      </c>
      <c r="H544" s="37">
        <v>332786</v>
      </c>
      <c r="I544" s="37">
        <v>1325423</v>
      </c>
      <c r="J544" s="37">
        <v>360080</v>
      </c>
      <c r="K544" s="37"/>
      <c r="L544" s="89">
        <v>20110607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184727</v>
      </c>
      <c r="G545" s="37">
        <v>0</v>
      </c>
      <c r="H545" s="37">
        <v>135327</v>
      </c>
      <c r="I545" s="37">
        <v>0</v>
      </c>
      <c r="J545" s="37">
        <v>49400</v>
      </c>
      <c r="K545" s="37"/>
      <c r="L545" s="89">
        <v>20110509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147210</v>
      </c>
      <c r="G546" s="37">
        <v>3000</v>
      </c>
      <c r="H546" s="37">
        <v>143910</v>
      </c>
      <c r="I546" s="37">
        <v>0</v>
      </c>
      <c r="J546" s="37">
        <v>300</v>
      </c>
      <c r="K546" s="37"/>
      <c r="L546" s="89">
        <v>20110509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5773205</v>
      </c>
      <c r="G547" s="37">
        <v>1680715</v>
      </c>
      <c r="H547" s="37">
        <v>2062238</v>
      </c>
      <c r="I547" s="37">
        <v>39500</v>
      </c>
      <c r="J547" s="37">
        <v>1990752</v>
      </c>
      <c r="K547" s="37"/>
      <c r="L547" s="89">
        <v>20110607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275768</v>
      </c>
      <c r="G548" s="37">
        <v>0</v>
      </c>
      <c r="H548" s="37">
        <v>269418</v>
      </c>
      <c r="I548" s="37">
        <v>0</v>
      </c>
      <c r="J548" s="37">
        <v>6350</v>
      </c>
      <c r="K548" s="37"/>
      <c r="L548" s="89">
        <v>20110607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401034</v>
      </c>
      <c r="G549" s="37">
        <v>0</v>
      </c>
      <c r="H549" s="37">
        <v>381034</v>
      </c>
      <c r="I549" s="37">
        <v>20000</v>
      </c>
      <c r="J549" s="37">
        <v>0</v>
      </c>
      <c r="K549" s="37"/>
      <c r="L549" s="89">
        <v>20110509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218956</v>
      </c>
      <c r="G550" s="37">
        <v>0</v>
      </c>
      <c r="H550" s="37">
        <v>39181</v>
      </c>
      <c r="I550" s="37">
        <v>0</v>
      </c>
      <c r="J550" s="37">
        <v>179775</v>
      </c>
      <c r="K550" s="37"/>
      <c r="L550" s="89">
        <v>20110607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2210123</v>
      </c>
      <c r="G551" s="37">
        <v>275700</v>
      </c>
      <c r="H551" s="37">
        <v>1496681</v>
      </c>
      <c r="I551" s="37">
        <v>260651</v>
      </c>
      <c r="J551" s="37">
        <v>177091</v>
      </c>
      <c r="K551" s="37"/>
      <c r="L551" s="89">
        <v>20110607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9">
        <v>20110509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1960273</v>
      </c>
      <c r="G553" s="37">
        <v>336801</v>
      </c>
      <c r="H553" s="37">
        <v>478009</v>
      </c>
      <c r="I553" s="37">
        <v>127467</v>
      </c>
      <c r="J553" s="37">
        <v>1017996</v>
      </c>
      <c r="K553" s="37"/>
      <c r="L553" s="89">
        <v>20110509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8539695</v>
      </c>
      <c r="G554" s="37">
        <v>1114800</v>
      </c>
      <c r="H554" s="37">
        <v>2566254</v>
      </c>
      <c r="I554" s="37">
        <v>0</v>
      </c>
      <c r="J554" s="37">
        <v>4858641</v>
      </c>
      <c r="K554" s="37"/>
      <c r="L554" s="89">
        <v>20110509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9598792</v>
      </c>
      <c r="G555" s="37">
        <v>338600</v>
      </c>
      <c r="H555" s="37">
        <v>2077811</v>
      </c>
      <c r="I555" s="37">
        <v>18000</v>
      </c>
      <c r="J555" s="37">
        <v>7164381</v>
      </c>
      <c r="K555" s="37"/>
      <c r="L555" s="89">
        <v>20110509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6519786</v>
      </c>
      <c r="G556" s="37">
        <v>600</v>
      </c>
      <c r="H556" s="37">
        <v>4770648</v>
      </c>
      <c r="I556" s="37">
        <v>0</v>
      </c>
      <c r="J556" s="37">
        <v>1748538</v>
      </c>
      <c r="K556" s="37"/>
      <c r="L556" s="89">
        <v>20110509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19518050</v>
      </c>
      <c r="G557" s="37">
        <v>650410</v>
      </c>
      <c r="H557" s="37">
        <v>2742631</v>
      </c>
      <c r="I557" s="37">
        <v>649136</v>
      </c>
      <c r="J557" s="37">
        <v>15475873</v>
      </c>
      <c r="K557" s="37"/>
      <c r="L557" s="89">
        <v>20110607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1021773</v>
      </c>
      <c r="G558" s="37">
        <v>145400</v>
      </c>
      <c r="H558" s="37">
        <v>842954</v>
      </c>
      <c r="I558" s="37">
        <v>0</v>
      </c>
      <c r="J558" s="37">
        <v>33419</v>
      </c>
      <c r="K558" s="37"/>
      <c r="L558" s="89">
        <v>20110509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432241</v>
      </c>
      <c r="G559" s="37">
        <v>0</v>
      </c>
      <c r="H559" s="37">
        <v>287650</v>
      </c>
      <c r="I559" s="37">
        <v>0</v>
      </c>
      <c r="J559" s="37">
        <v>144591</v>
      </c>
      <c r="K559" s="37"/>
      <c r="L559" s="89">
        <v>20110509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3010409</v>
      </c>
      <c r="G560" s="37">
        <v>0</v>
      </c>
      <c r="H560" s="37">
        <v>968279</v>
      </c>
      <c r="I560" s="37">
        <v>839374</v>
      </c>
      <c r="J560" s="37">
        <v>1202756</v>
      </c>
      <c r="K560" s="37"/>
      <c r="L560" s="89">
        <v>20110509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11272438</v>
      </c>
      <c r="G561" s="37">
        <v>97700</v>
      </c>
      <c r="H561" s="37">
        <v>512905</v>
      </c>
      <c r="I561" s="37">
        <v>69000</v>
      </c>
      <c r="J561" s="37">
        <v>10592833</v>
      </c>
      <c r="K561" s="37"/>
      <c r="L561" s="89">
        <v>20110509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22859546</v>
      </c>
      <c r="G562" s="37">
        <v>513254</v>
      </c>
      <c r="H562" s="37">
        <v>3434999</v>
      </c>
      <c r="I562" s="37">
        <v>80500</v>
      </c>
      <c r="J562" s="37">
        <v>18830793</v>
      </c>
      <c r="K562" s="37"/>
      <c r="L562" s="89">
        <v>20110509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1847456</v>
      </c>
      <c r="G563" s="37">
        <v>192700</v>
      </c>
      <c r="H563" s="37">
        <v>845031</v>
      </c>
      <c r="I563" s="37">
        <v>0</v>
      </c>
      <c r="J563" s="37">
        <v>809725</v>
      </c>
      <c r="K563" s="37"/>
      <c r="L563" s="89">
        <v>20110509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3405741</v>
      </c>
      <c r="G564" s="37">
        <v>0</v>
      </c>
      <c r="H564" s="37">
        <v>2152809</v>
      </c>
      <c r="I564" s="37">
        <v>0</v>
      </c>
      <c r="J564" s="37">
        <v>1252932</v>
      </c>
      <c r="K564" s="67"/>
      <c r="L564" s="89">
        <v>20110509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4536392</v>
      </c>
      <c r="G565" s="37">
        <v>0</v>
      </c>
      <c r="H565" s="37">
        <v>4159618</v>
      </c>
      <c r="I565" s="37">
        <v>0</v>
      </c>
      <c r="J565" s="37">
        <v>376774</v>
      </c>
      <c r="K565" s="37"/>
      <c r="L565" s="89">
        <v>20110509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17493067</v>
      </c>
      <c r="G566" s="37">
        <v>304800</v>
      </c>
      <c r="H566" s="37">
        <v>1802421</v>
      </c>
      <c r="I566" s="37">
        <v>0</v>
      </c>
      <c r="J566" s="37">
        <v>15385846</v>
      </c>
      <c r="K566" s="37"/>
      <c r="L566" s="89">
        <v>20110509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1364383</v>
      </c>
      <c r="G567" s="37">
        <v>99700</v>
      </c>
      <c r="H567" s="37">
        <v>929588</v>
      </c>
      <c r="I567" s="37">
        <v>0</v>
      </c>
      <c r="J567" s="37">
        <v>335095</v>
      </c>
      <c r="K567" s="37"/>
      <c r="L567" s="89">
        <v>20110509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1069467</v>
      </c>
      <c r="G568" s="37">
        <v>0</v>
      </c>
      <c r="H568" s="37">
        <v>609819</v>
      </c>
      <c r="I568" s="37">
        <v>0</v>
      </c>
      <c r="J568" s="37">
        <v>459648</v>
      </c>
      <c r="K568" s="37"/>
      <c r="L568" s="89">
        <v>20110509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6953333</v>
      </c>
      <c r="G569" s="37">
        <v>1402723</v>
      </c>
      <c r="H569" s="37">
        <v>4660276</v>
      </c>
      <c r="I569" s="37">
        <v>2000</v>
      </c>
      <c r="J569" s="37">
        <v>888334</v>
      </c>
      <c r="K569" s="37"/>
      <c r="L569" s="89">
        <v>20110607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4290524</v>
      </c>
      <c r="G570" s="37">
        <v>400</v>
      </c>
      <c r="H570" s="37">
        <v>2387902</v>
      </c>
      <c r="I570" s="37">
        <v>0</v>
      </c>
      <c r="J570" s="37">
        <v>1902222</v>
      </c>
      <c r="K570" s="37"/>
      <c r="L570" s="89">
        <v>20110407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13841053</v>
      </c>
      <c r="G571" s="37">
        <v>547601</v>
      </c>
      <c r="H571" s="37">
        <v>7347363</v>
      </c>
      <c r="I571" s="37">
        <v>4550</v>
      </c>
      <c r="J571" s="37">
        <v>5941539</v>
      </c>
      <c r="K571" s="37"/>
      <c r="L571" s="89">
        <v>20110509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12066895</v>
      </c>
      <c r="G572" s="37">
        <v>397700</v>
      </c>
      <c r="H572" s="37">
        <v>2383017</v>
      </c>
      <c r="I572" s="37">
        <v>1258426</v>
      </c>
      <c r="J572" s="37">
        <v>8027752</v>
      </c>
      <c r="K572" s="37"/>
      <c r="L572" s="89">
        <v>20110509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11674988</v>
      </c>
      <c r="G573" s="37">
        <v>1522834</v>
      </c>
      <c r="H573" s="37">
        <v>8704391</v>
      </c>
      <c r="I573" s="37">
        <v>51800</v>
      </c>
      <c r="J573" s="37">
        <v>1395963</v>
      </c>
      <c r="K573" s="37"/>
      <c r="L573" s="89">
        <v>20110607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4330</v>
      </c>
      <c r="G574" s="37">
        <v>0</v>
      </c>
      <c r="H574" s="37">
        <v>4330</v>
      </c>
      <c r="I574" s="37">
        <v>0</v>
      </c>
      <c r="J574" s="37">
        <v>0</v>
      </c>
      <c r="K574" s="37"/>
      <c r="L574" s="89">
        <v>20110607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3822004</v>
      </c>
      <c r="G575" s="37">
        <v>3570940</v>
      </c>
      <c r="H575" s="37">
        <v>0</v>
      </c>
      <c r="I575" s="37">
        <v>0</v>
      </c>
      <c r="J575" s="37">
        <v>251064</v>
      </c>
      <c r="K575" s="37"/>
      <c r="L575" s="89">
        <v>20110607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531112</v>
      </c>
      <c r="G576" s="37">
        <v>0</v>
      </c>
      <c r="H576" s="37">
        <v>224662</v>
      </c>
      <c r="I576" s="37">
        <v>150000</v>
      </c>
      <c r="J576" s="37">
        <v>156450</v>
      </c>
      <c r="K576" s="37"/>
      <c r="L576" s="89">
        <v>20110607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194506</v>
      </c>
      <c r="G577" s="37">
        <v>0</v>
      </c>
      <c r="H577" s="37">
        <v>140906</v>
      </c>
      <c r="I577" s="37">
        <v>0</v>
      </c>
      <c r="J577" s="37">
        <v>53600</v>
      </c>
      <c r="K577" s="37"/>
      <c r="L577" s="89">
        <v>20110509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529341</v>
      </c>
      <c r="G578" s="37">
        <v>25172</v>
      </c>
      <c r="H578" s="37">
        <v>271567</v>
      </c>
      <c r="I578" s="37">
        <v>117000</v>
      </c>
      <c r="J578" s="37">
        <v>115602</v>
      </c>
      <c r="K578" s="37"/>
      <c r="L578" s="89">
        <v>20110509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253054</v>
      </c>
      <c r="G579" s="37">
        <v>1</v>
      </c>
      <c r="H579" s="37">
        <v>80803</v>
      </c>
      <c r="I579" s="37">
        <v>60800</v>
      </c>
      <c r="J579" s="37">
        <v>111450</v>
      </c>
      <c r="K579" s="37"/>
      <c r="L579" s="89">
        <v>20110509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215698</v>
      </c>
      <c r="G580" s="37">
        <v>500</v>
      </c>
      <c r="H580" s="37">
        <v>114785</v>
      </c>
      <c r="I580" s="37">
        <v>73000</v>
      </c>
      <c r="J580" s="37">
        <v>27413</v>
      </c>
      <c r="K580" s="37"/>
      <c r="L580" s="89">
        <v>20110509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932829</v>
      </c>
      <c r="G581" s="37">
        <v>0</v>
      </c>
      <c r="H581" s="37">
        <v>289127</v>
      </c>
      <c r="I581" s="37">
        <v>17500</v>
      </c>
      <c r="J581" s="37">
        <v>626202</v>
      </c>
      <c r="K581" s="37"/>
      <c r="L581" s="89">
        <v>20110509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1141942</v>
      </c>
      <c r="G582" s="37">
        <v>0</v>
      </c>
      <c r="H582" s="37">
        <v>90239</v>
      </c>
      <c r="I582" s="37">
        <v>20500</v>
      </c>
      <c r="J582" s="37">
        <v>1031203</v>
      </c>
      <c r="K582" s="37"/>
      <c r="L582" s="89">
        <v>20110509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148950</v>
      </c>
      <c r="G583" s="37">
        <v>0</v>
      </c>
      <c r="H583" s="37">
        <v>52050</v>
      </c>
      <c r="I583" s="37">
        <v>96900</v>
      </c>
      <c r="J583" s="37">
        <v>0</v>
      </c>
      <c r="K583" s="37"/>
      <c r="L583" s="90" t="s">
        <v>2272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820321</v>
      </c>
      <c r="G584" s="37">
        <v>180000</v>
      </c>
      <c r="H584" s="37">
        <v>159928</v>
      </c>
      <c r="I584" s="37">
        <v>32000</v>
      </c>
      <c r="J584" s="37">
        <v>448393</v>
      </c>
      <c r="K584" s="37"/>
      <c r="L584" s="89">
        <v>20110509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515677</v>
      </c>
      <c r="G585" s="37">
        <v>40000</v>
      </c>
      <c r="H585" s="37">
        <v>74817</v>
      </c>
      <c r="I585" s="37">
        <v>230000</v>
      </c>
      <c r="J585" s="37">
        <v>170860</v>
      </c>
      <c r="K585" s="37"/>
      <c r="L585" s="89">
        <v>20110509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408530</v>
      </c>
      <c r="G586" s="37">
        <v>1200</v>
      </c>
      <c r="H586" s="37">
        <v>270485</v>
      </c>
      <c r="I586" s="37">
        <v>50000</v>
      </c>
      <c r="J586" s="37">
        <v>86845</v>
      </c>
      <c r="K586" s="37"/>
      <c r="L586" s="89">
        <v>20110509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331941</v>
      </c>
      <c r="G587" s="37">
        <v>0</v>
      </c>
      <c r="H587" s="37">
        <v>166296</v>
      </c>
      <c r="I587" s="37">
        <v>17300</v>
      </c>
      <c r="J587" s="37">
        <v>148345</v>
      </c>
      <c r="K587" s="37"/>
      <c r="L587" s="89">
        <v>20110607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281768</v>
      </c>
      <c r="G588" s="37">
        <v>202350</v>
      </c>
      <c r="H588" s="37">
        <v>70318</v>
      </c>
      <c r="I588" s="37">
        <v>0</v>
      </c>
      <c r="J588" s="37">
        <v>9100</v>
      </c>
      <c r="K588" s="37"/>
      <c r="L588" s="89">
        <v>20110509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931450</v>
      </c>
      <c r="G589" s="37">
        <v>606000</v>
      </c>
      <c r="H589" s="37">
        <v>141500</v>
      </c>
      <c r="I589" s="37">
        <v>500</v>
      </c>
      <c r="J589" s="37">
        <v>183450</v>
      </c>
      <c r="K589" s="37"/>
      <c r="L589" s="89">
        <v>20110407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385159</v>
      </c>
      <c r="G590" s="37">
        <v>0</v>
      </c>
      <c r="H590" s="37">
        <v>299659</v>
      </c>
      <c r="I590" s="37">
        <v>0</v>
      </c>
      <c r="J590" s="37">
        <v>85500</v>
      </c>
      <c r="K590" s="37"/>
      <c r="L590" s="89">
        <v>20110509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229325</v>
      </c>
      <c r="G591" s="37">
        <v>0</v>
      </c>
      <c r="H591" s="37">
        <v>195340</v>
      </c>
      <c r="I591" s="37">
        <v>2285</v>
      </c>
      <c r="J591" s="37">
        <v>31700</v>
      </c>
      <c r="K591" s="37"/>
      <c r="L591" s="89">
        <v>20110509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90" t="s">
        <v>2285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5942656</v>
      </c>
      <c r="G593" s="37">
        <v>0</v>
      </c>
      <c r="H593" s="37">
        <v>2037825</v>
      </c>
      <c r="I593" s="37">
        <v>0</v>
      </c>
      <c r="J593" s="37">
        <v>3904831</v>
      </c>
      <c r="K593" s="37"/>
      <c r="L593" s="89">
        <v>20110509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1702837</v>
      </c>
      <c r="G594" s="37">
        <v>0</v>
      </c>
      <c r="H594" s="37">
        <v>54425</v>
      </c>
      <c r="I594" s="37">
        <v>1630000</v>
      </c>
      <c r="J594" s="37">
        <v>18412</v>
      </c>
      <c r="K594" s="37"/>
      <c r="L594" s="89">
        <v>20110509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1035816</v>
      </c>
      <c r="G595" s="37">
        <v>359734</v>
      </c>
      <c r="H595" s="37">
        <v>228630</v>
      </c>
      <c r="I595" s="37">
        <v>9500</v>
      </c>
      <c r="J595" s="37">
        <v>437952</v>
      </c>
      <c r="K595" s="37"/>
      <c r="L595" s="89">
        <v>20110509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1232005</v>
      </c>
      <c r="G596" s="37">
        <v>0</v>
      </c>
      <c r="H596" s="37">
        <v>524516</v>
      </c>
      <c r="I596" s="37">
        <v>57000</v>
      </c>
      <c r="J596" s="37">
        <v>650489</v>
      </c>
      <c r="K596" s="37"/>
      <c r="L596" s="89">
        <v>20110607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858076</v>
      </c>
      <c r="G597" s="37">
        <v>10</v>
      </c>
      <c r="H597" s="37">
        <v>87781</v>
      </c>
      <c r="I597" s="37">
        <v>61600</v>
      </c>
      <c r="J597" s="37">
        <v>708685</v>
      </c>
      <c r="K597" s="37"/>
      <c r="L597" s="89">
        <v>20110509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174437093</v>
      </c>
      <c r="G598" s="37">
        <v>700001</v>
      </c>
      <c r="H598" s="37">
        <v>61001</v>
      </c>
      <c r="I598" s="37">
        <v>122761212</v>
      </c>
      <c r="J598" s="37">
        <v>50914879</v>
      </c>
      <c r="K598" s="37"/>
      <c r="L598" s="89">
        <v>20110509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2289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2290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2261</v>
      </c>
      <c r="H4" s="22" t="s">
        <v>2261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2262</v>
      </c>
      <c r="H5" s="23" t="s">
        <v>5</v>
      </c>
      <c r="I5" s="23" t="s">
        <v>2262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45678097</v>
      </c>
      <c r="G7" s="40">
        <f>SUM(G31:G53)</f>
        <v>3653587</v>
      </c>
      <c r="H7" s="40">
        <f>SUM(H31:H53)</f>
        <v>5440030</v>
      </c>
      <c r="I7" s="40">
        <f>SUM(I31:I53)</f>
        <v>20461210</v>
      </c>
      <c r="J7" s="40">
        <f>SUM(J31:J53)</f>
        <v>16123270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73821253</v>
      </c>
      <c r="G8" s="38">
        <f>SUM(G54:G123)</f>
        <v>7146453</v>
      </c>
      <c r="H8" s="38">
        <f>SUM(H54:H123)</f>
        <v>28019684</v>
      </c>
      <c r="I8" s="38">
        <f>SUM(I54:I123)</f>
        <v>15468201</v>
      </c>
      <c r="J8" s="38">
        <f>SUM(J54:J123)</f>
        <v>23186915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29164060</v>
      </c>
      <c r="G9" s="38">
        <f>SUM(G124:G163)</f>
        <v>3260024</v>
      </c>
      <c r="H9" s="38">
        <f>SUM(H124:H163)</f>
        <v>8074384</v>
      </c>
      <c r="I9" s="38">
        <f>SUM(I124:I163)</f>
        <v>177806</v>
      </c>
      <c r="J9" s="38">
        <f>SUM(J124:J163)</f>
        <v>17651846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28939002</v>
      </c>
      <c r="G10" s="38">
        <f>SUM(G164:G200)</f>
        <v>9742413</v>
      </c>
      <c r="H10" s="38">
        <f>SUM(H164:H200)</f>
        <v>9646697</v>
      </c>
      <c r="I10" s="38">
        <f>SUM(I164:I200)</f>
        <v>2645724</v>
      </c>
      <c r="J10" s="38">
        <f>SUM(J164:J200)</f>
        <v>6904168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20903092</v>
      </c>
      <c r="G11" s="38">
        <f>SUM(G201:G216)</f>
        <v>9776151</v>
      </c>
      <c r="H11" s="38">
        <f>SUM(H201:H216)</f>
        <v>6631975</v>
      </c>
      <c r="I11" s="38">
        <f>SUM(I201:I216)</f>
        <v>1744130</v>
      </c>
      <c r="J11" s="38">
        <f>SUM(J201:J216)</f>
        <v>2750836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5938652</v>
      </c>
      <c r="G12" s="38">
        <f>SUM(G217:G230)</f>
        <v>1229011</v>
      </c>
      <c r="H12" s="38">
        <f>SUM(H217:H230)</f>
        <v>1260100</v>
      </c>
      <c r="I12" s="38">
        <f>SUM(I217:I230)</f>
        <v>1194210</v>
      </c>
      <c r="J12" s="38">
        <f>SUM(J217:J230)</f>
        <v>2255331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80617007</v>
      </c>
      <c r="G13" s="38">
        <f>SUM(G231:G252)</f>
        <v>5738258</v>
      </c>
      <c r="H13" s="38">
        <f>SUM(H231:H252)</f>
        <v>18560155</v>
      </c>
      <c r="I13" s="38">
        <f>SUM(I231:I252)</f>
        <v>6967075</v>
      </c>
      <c r="J13" s="38">
        <f>SUM(J231:J252)</f>
        <v>49351519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27754470</v>
      </c>
      <c r="G14" s="38">
        <f>SUM(G253:G276)</f>
        <v>2845568</v>
      </c>
      <c r="H14" s="38">
        <f>SUM(H253:H276)</f>
        <v>4606159</v>
      </c>
      <c r="I14" s="38">
        <f>SUM(I253:I276)</f>
        <v>16820173</v>
      </c>
      <c r="J14" s="38">
        <f>SUM(J253:J276)</f>
        <v>3482570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57086028</v>
      </c>
      <c r="G15" s="38">
        <f>SUM(G277:G288)</f>
        <v>14118104</v>
      </c>
      <c r="H15" s="38">
        <f>SUM(H277:H288)</f>
        <v>10537173</v>
      </c>
      <c r="I15" s="38">
        <f>SUM(I277:I288)</f>
        <v>18466628</v>
      </c>
      <c r="J15" s="38">
        <f>SUM(J277:J288)</f>
        <v>13964123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9672004</v>
      </c>
      <c r="G16" s="38">
        <f>SUM(G289:G314)</f>
        <v>1334901</v>
      </c>
      <c r="H16" s="38">
        <f>SUM(H289:H314)</f>
        <v>3850301</v>
      </c>
      <c r="I16" s="38">
        <f>SUM(I289:I314)</f>
        <v>2837838</v>
      </c>
      <c r="J16" s="38">
        <f>SUM(J289:J314)</f>
        <v>1648964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44018280</v>
      </c>
      <c r="G17" s="38">
        <f>SUM(G315:G327)</f>
        <v>10373677</v>
      </c>
      <c r="H17" s="38">
        <f>SUM(H315:H327)</f>
        <v>10910455</v>
      </c>
      <c r="I17" s="38">
        <f>SUM(I315:I327)</f>
        <v>2450602</v>
      </c>
      <c r="J17" s="38">
        <f>SUM(J315:J327)</f>
        <v>20283546</v>
      </c>
      <c r="K17" s="38"/>
    </row>
    <row r="18" spans="1:11" s="3" customFormat="1" ht="15" customHeight="1">
      <c r="A18" s="31"/>
      <c r="B18" s="32"/>
      <c r="C18" s="87"/>
      <c r="D18" s="38" t="s">
        <v>1684</v>
      </c>
      <c r="E18" s="33"/>
      <c r="F18" s="38">
        <f>SUM(F328:F352)</f>
        <v>71370179</v>
      </c>
      <c r="G18" s="38">
        <f>SUM(G328:G352)</f>
        <v>10079446</v>
      </c>
      <c r="H18" s="38">
        <f>SUM(H328:H352)</f>
        <v>12645955</v>
      </c>
      <c r="I18" s="38">
        <f>SUM(I328:I352)</f>
        <v>9065052</v>
      </c>
      <c r="J18" s="38">
        <f>SUM(J328:J352)</f>
        <v>39579726</v>
      </c>
      <c r="K18" s="38"/>
    </row>
    <row r="19" spans="1:11" s="3" customFormat="1" ht="15" customHeight="1">
      <c r="A19" s="31"/>
      <c r="B19" s="32"/>
      <c r="C19" s="87"/>
      <c r="D19" s="38" t="s">
        <v>1758</v>
      </c>
      <c r="E19" s="33"/>
      <c r="F19" s="38">
        <f>SUM(F353:F405)</f>
        <v>45753293</v>
      </c>
      <c r="G19" s="38">
        <f>SUM(G353:G405)</f>
        <v>10904555</v>
      </c>
      <c r="H19" s="38">
        <f>SUM(H353:H405)</f>
        <v>19977785</v>
      </c>
      <c r="I19" s="38">
        <f>SUM(I353:I405)</f>
        <v>2295429</v>
      </c>
      <c r="J19" s="38">
        <f>SUM(J353:J405)</f>
        <v>12575524</v>
      </c>
      <c r="K19" s="38"/>
    </row>
    <row r="20" spans="1:11" s="3" customFormat="1" ht="15" customHeight="1">
      <c r="A20" s="31"/>
      <c r="B20" s="32"/>
      <c r="C20" s="87"/>
      <c r="D20" s="38" t="s">
        <v>1917</v>
      </c>
      <c r="E20" s="33"/>
      <c r="F20" s="38">
        <f>SUM(F406:F444)</f>
        <v>72569109</v>
      </c>
      <c r="G20" s="38">
        <f>SUM(G406:G444)</f>
        <v>5886441</v>
      </c>
      <c r="H20" s="38">
        <f>SUM(H406:H444)</f>
        <v>17104275</v>
      </c>
      <c r="I20" s="38">
        <f>SUM(I406:I444)</f>
        <v>22206487</v>
      </c>
      <c r="J20" s="38">
        <f>SUM(J406:J444)</f>
        <v>27371906</v>
      </c>
      <c r="K20" s="38"/>
    </row>
    <row r="21" spans="1:11" s="3" customFormat="1" ht="15" customHeight="1">
      <c r="A21" s="31"/>
      <c r="B21" s="32"/>
      <c r="C21" s="87"/>
      <c r="D21" s="38" t="s">
        <v>2034</v>
      </c>
      <c r="E21" s="33"/>
      <c r="F21" s="38">
        <f>SUM(F445:F477)</f>
        <v>75151930</v>
      </c>
      <c r="G21" s="38">
        <f>SUM(G445:G477)</f>
        <v>14172637</v>
      </c>
      <c r="H21" s="38">
        <f>SUM(H445:H477)</f>
        <v>17465395</v>
      </c>
      <c r="I21" s="38">
        <f>SUM(I445:I477)</f>
        <v>1637365</v>
      </c>
      <c r="J21" s="38">
        <f>SUM(J445:J477)</f>
        <v>41876533</v>
      </c>
      <c r="K21" s="38"/>
    </row>
    <row r="22" spans="1:11" s="3" customFormat="1" ht="15" customHeight="1">
      <c r="A22" s="31"/>
      <c r="B22" s="32"/>
      <c r="C22" s="87"/>
      <c r="D22" s="38" t="s">
        <v>2134</v>
      </c>
      <c r="E22" s="33"/>
      <c r="F22" s="38">
        <f>SUM(F478:F493)</f>
        <v>27906181</v>
      </c>
      <c r="G22" s="38">
        <f>SUM(G478:G493)</f>
        <v>3313806</v>
      </c>
      <c r="H22" s="38">
        <f>SUM(H478:H493)</f>
        <v>9554390</v>
      </c>
      <c r="I22" s="38">
        <f>SUM(I478:I493)</f>
        <v>1087001</v>
      </c>
      <c r="J22" s="38">
        <f>SUM(J478:J493)</f>
        <v>13950984</v>
      </c>
      <c r="K22" s="38"/>
    </row>
    <row r="23" spans="1:11" s="3" customFormat="1" ht="15" customHeight="1">
      <c r="A23" s="31"/>
      <c r="B23" s="32"/>
      <c r="C23" s="87"/>
      <c r="D23" s="38" t="s">
        <v>2183</v>
      </c>
      <c r="E23" s="33"/>
      <c r="F23" s="38">
        <f>SUM(F494:F508)</f>
        <v>2116629</v>
      </c>
      <c r="G23" s="38">
        <f>SUM(G494:G508)</f>
        <v>598604</v>
      </c>
      <c r="H23" s="38">
        <f>SUM(H494:H508)</f>
        <v>666638</v>
      </c>
      <c r="I23" s="38">
        <f>SUM(I494:I508)</f>
        <v>400525</v>
      </c>
      <c r="J23" s="38">
        <f>SUM(J494:J508)</f>
        <v>450862</v>
      </c>
      <c r="K23" s="38"/>
    </row>
    <row r="24" spans="1:11" s="3" customFormat="1" ht="15" customHeight="1">
      <c r="A24" s="31"/>
      <c r="B24" s="32"/>
      <c r="C24" s="87"/>
      <c r="D24" s="38" t="s">
        <v>2234</v>
      </c>
      <c r="E24" s="33"/>
      <c r="F24" s="38">
        <f>SUM(F509:F529)</f>
        <v>24385818</v>
      </c>
      <c r="G24" s="38">
        <f>SUM(G509:G529)</f>
        <v>4219373</v>
      </c>
      <c r="H24" s="38">
        <f>SUM(H509:H529)</f>
        <v>10517684</v>
      </c>
      <c r="I24" s="38">
        <f>SUM(I509:I529)</f>
        <v>531856</v>
      </c>
      <c r="J24" s="38">
        <f>SUM(J509:J529)</f>
        <v>9116905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7455194</v>
      </c>
      <c r="G25" s="38">
        <f>SUM(G530:G553)</f>
        <v>542302</v>
      </c>
      <c r="H25" s="38">
        <f>SUM(H530:H553)</f>
        <v>3615761</v>
      </c>
      <c r="I25" s="38">
        <f>SUM(I530:I553)</f>
        <v>471796</v>
      </c>
      <c r="J25" s="38">
        <f>SUM(J530:J553)</f>
        <v>2825335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41821398</v>
      </c>
      <c r="G26" s="38">
        <f>SUM(G554:G574)</f>
        <v>2213841</v>
      </c>
      <c r="H26" s="38">
        <f>SUM(H554:H574)</f>
        <v>15481861</v>
      </c>
      <c r="I26" s="38">
        <f>SUM(I554:I574)</f>
        <v>285500</v>
      </c>
      <c r="J26" s="38">
        <f>SUM(J554:J574)</f>
        <v>23840196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4973583</v>
      </c>
      <c r="G27" s="38">
        <f>SUM(G575:G597)</f>
        <v>139810</v>
      </c>
      <c r="H27" s="38">
        <f>SUM(H575:H597)</f>
        <v>2835773</v>
      </c>
      <c r="I27" s="38">
        <f>SUM(I575:I597)</f>
        <v>199900</v>
      </c>
      <c r="J27" s="38">
        <f>SUM(J575:J597)</f>
        <v>1798100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102190686</v>
      </c>
      <c r="G28" s="38">
        <f>G598</f>
        <v>0</v>
      </c>
      <c r="H28" s="38">
        <f>H598</f>
        <v>0</v>
      </c>
      <c r="I28" s="38">
        <f>I598</f>
        <v>90530115</v>
      </c>
      <c r="J28" s="38">
        <f>J598</f>
        <v>11660571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899285945</v>
      </c>
      <c r="G29" s="40">
        <f>SUM(G7:G28)</f>
        <v>121288962</v>
      </c>
      <c r="H29" s="40">
        <f>SUM(H7:H28)</f>
        <v>217402630</v>
      </c>
      <c r="I29" s="40">
        <f>SUM(I7:I28)</f>
        <v>217944623</v>
      </c>
      <c r="J29" s="40">
        <f>SUM(J7:J28)</f>
        <v>342649730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>G31+H31+I31+J31</f>
        <v>118861</v>
      </c>
      <c r="G31" s="51">
        <v>0</v>
      </c>
      <c r="H31" s="51">
        <v>69013</v>
      </c>
      <c r="I31" s="51">
        <v>25000</v>
      </c>
      <c r="J31" s="51">
        <v>24848</v>
      </c>
      <c r="K31" s="37"/>
      <c r="L31" s="89">
        <v>20110509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>G32+H32+I32+J32</f>
        <v>28516312</v>
      </c>
      <c r="G32" s="37">
        <v>70000</v>
      </c>
      <c r="H32" s="37">
        <v>595014</v>
      </c>
      <c r="I32" s="37">
        <v>19150000</v>
      </c>
      <c r="J32" s="37">
        <v>8701298</v>
      </c>
      <c r="K32" s="37"/>
      <c r="L32" s="89">
        <v>20110509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>G33+H33+I33+J33</f>
        <v>1724191</v>
      </c>
      <c r="G33" s="37">
        <v>166540</v>
      </c>
      <c r="H33" s="37">
        <v>498351</v>
      </c>
      <c r="I33" s="37">
        <v>0</v>
      </c>
      <c r="J33" s="37">
        <v>1059300</v>
      </c>
      <c r="K33" s="67"/>
      <c r="L33" s="89">
        <v>20110509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 t="s">
        <v>13</v>
      </c>
      <c r="G34" s="67" t="s">
        <v>13</v>
      </c>
      <c r="H34" s="67" t="s">
        <v>13</v>
      </c>
      <c r="I34" s="67" t="s">
        <v>13</v>
      </c>
      <c r="J34" s="67" t="s">
        <v>13</v>
      </c>
      <c r="K34" s="67"/>
      <c r="L34" s="90" t="s">
        <v>13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aca="true" t="shared" si="0" ref="F35:F63">G35+H35+I35+J35</f>
        <v>521892</v>
      </c>
      <c r="G35" s="37">
        <v>0</v>
      </c>
      <c r="H35" s="37">
        <v>74487</v>
      </c>
      <c r="I35" s="37">
        <v>29800</v>
      </c>
      <c r="J35" s="37">
        <v>417605</v>
      </c>
      <c r="K35" s="37"/>
      <c r="L35" s="89">
        <v>20110509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36064</v>
      </c>
      <c r="G36" s="37">
        <v>0</v>
      </c>
      <c r="H36" s="37">
        <v>36064</v>
      </c>
      <c r="I36" s="37">
        <v>0</v>
      </c>
      <c r="J36" s="37">
        <v>0</v>
      </c>
      <c r="K36" s="37"/>
      <c r="L36" s="89">
        <v>20110509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43517</v>
      </c>
      <c r="G37" s="37">
        <v>0</v>
      </c>
      <c r="H37" s="37">
        <v>30142</v>
      </c>
      <c r="I37" s="37">
        <v>0</v>
      </c>
      <c r="J37" s="37">
        <v>13375</v>
      </c>
      <c r="K37" s="37"/>
      <c r="L37" s="89">
        <v>20110509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1462400</v>
      </c>
      <c r="G38" s="37">
        <v>758900</v>
      </c>
      <c r="H38" s="37">
        <v>608798</v>
      </c>
      <c r="I38" s="37">
        <v>13102</v>
      </c>
      <c r="J38" s="37">
        <v>81600</v>
      </c>
      <c r="K38" s="37"/>
      <c r="L38" s="89">
        <v>20110509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76137</v>
      </c>
      <c r="G39" s="37">
        <v>0</v>
      </c>
      <c r="H39" s="37">
        <v>7237</v>
      </c>
      <c r="I39" s="37">
        <v>0</v>
      </c>
      <c r="J39" s="37">
        <v>68900</v>
      </c>
      <c r="K39" s="37"/>
      <c r="L39" s="89">
        <v>20110509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172589</v>
      </c>
      <c r="G40" s="37">
        <v>0</v>
      </c>
      <c r="H40" s="37">
        <v>15589</v>
      </c>
      <c r="I40" s="37">
        <v>0</v>
      </c>
      <c r="J40" s="37">
        <v>157000</v>
      </c>
      <c r="K40" s="37"/>
      <c r="L40" s="89">
        <v>20110509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1059997</v>
      </c>
      <c r="G41" s="37">
        <v>250650</v>
      </c>
      <c r="H41" s="37">
        <v>247900</v>
      </c>
      <c r="I41" s="37">
        <v>1500</v>
      </c>
      <c r="J41" s="37">
        <v>559947</v>
      </c>
      <c r="K41" s="37"/>
      <c r="L41" s="89">
        <v>20110509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3821927</v>
      </c>
      <c r="G42" s="37">
        <v>867746</v>
      </c>
      <c r="H42" s="37">
        <v>122332</v>
      </c>
      <c r="I42" s="37">
        <v>22041</v>
      </c>
      <c r="J42" s="37">
        <v>2809808</v>
      </c>
      <c r="K42" s="37"/>
      <c r="L42" s="89">
        <v>20110607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300</v>
      </c>
      <c r="F43" s="67">
        <f t="shared" si="0"/>
        <v>722576</v>
      </c>
      <c r="G43" s="37">
        <v>0</v>
      </c>
      <c r="H43" s="37">
        <v>131130</v>
      </c>
      <c r="I43" s="37">
        <v>55167</v>
      </c>
      <c r="J43" s="37">
        <v>536279</v>
      </c>
      <c r="K43" s="37"/>
      <c r="L43" s="89">
        <v>20110509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614413</v>
      </c>
      <c r="G44" s="37">
        <v>0</v>
      </c>
      <c r="H44" s="37">
        <v>532861</v>
      </c>
      <c r="I44" s="37">
        <v>0</v>
      </c>
      <c r="J44" s="37">
        <v>81552</v>
      </c>
      <c r="K44" s="37"/>
      <c r="L44" s="89">
        <v>20110509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306</v>
      </c>
      <c r="F45" s="67">
        <f t="shared" si="0"/>
        <v>474525</v>
      </c>
      <c r="G45" s="37">
        <v>345000</v>
      </c>
      <c r="H45" s="37">
        <v>129125</v>
      </c>
      <c r="I45" s="37">
        <v>0</v>
      </c>
      <c r="J45" s="37">
        <v>400</v>
      </c>
      <c r="K45" s="37"/>
      <c r="L45" s="89">
        <v>20110607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2086294</v>
      </c>
      <c r="G46" s="37">
        <v>818251</v>
      </c>
      <c r="H46" s="37">
        <v>1128525</v>
      </c>
      <c r="I46" s="37">
        <v>0</v>
      </c>
      <c r="J46" s="37">
        <v>139518</v>
      </c>
      <c r="K46" s="37"/>
      <c r="L46" s="89">
        <v>20110509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312</v>
      </c>
      <c r="F47" s="67">
        <f t="shared" si="0"/>
        <v>568887</v>
      </c>
      <c r="G47" s="37">
        <v>80500</v>
      </c>
      <c r="H47" s="37">
        <v>35012</v>
      </c>
      <c r="I47" s="37">
        <v>13500</v>
      </c>
      <c r="J47" s="37">
        <v>439875</v>
      </c>
      <c r="K47" s="37"/>
      <c r="L47" s="89">
        <v>20110509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1359490</v>
      </c>
      <c r="G48" s="37">
        <v>0</v>
      </c>
      <c r="H48" s="37">
        <v>318640</v>
      </c>
      <c r="I48" s="37">
        <v>924600</v>
      </c>
      <c r="J48" s="37">
        <v>116250</v>
      </c>
      <c r="K48" s="37"/>
      <c r="L48" s="89">
        <v>20110509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732466</v>
      </c>
      <c r="G49" s="37">
        <v>260000</v>
      </c>
      <c r="H49" s="37">
        <v>76566</v>
      </c>
      <c r="I49" s="37">
        <v>197000</v>
      </c>
      <c r="J49" s="37">
        <v>198900</v>
      </c>
      <c r="K49" s="37"/>
      <c r="L49" s="89">
        <v>20110509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25650</v>
      </c>
      <c r="G50" s="37">
        <v>0</v>
      </c>
      <c r="H50" s="37">
        <v>8450</v>
      </c>
      <c r="I50" s="37">
        <v>14000</v>
      </c>
      <c r="J50" s="37">
        <v>3200</v>
      </c>
      <c r="K50" s="37"/>
      <c r="L50" s="89">
        <v>20110607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879095</v>
      </c>
      <c r="G51" s="37">
        <v>0</v>
      </c>
      <c r="H51" s="37">
        <v>168480</v>
      </c>
      <c r="I51" s="37">
        <v>15000</v>
      </c>
      <c r="J51" s="37">
        <v>695615</v>
      </c>
      <c r="K51" s="37"/>
      <c r="L51" s="89">
        <v>20110607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638941</v>
      </c>
      <c r="G52" s="37">
        <v>36000</v>
      </c>
      <c r="H52" s="37">
        <v>602941</v>
      </c>
      <c r="I52" s="37">
        <v>0</v>
      </c>
      <c r="J52" s="37">
        <v>0</v>
      </c>
      <c r="K52" s="37"/>
      <c r="L52" s="89">
        <v>20110509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21873</v>
      </c>
      <c r="G53" s="37">
        <v>0</v>
      </c>
      <c r="H53" s="37">
        <v>3373</v>
      </c>
      <c r="I53" s="37">
        <v>500</v>
      </c>
      <c r="J53" s="37">
        <v>18000</v>
      </c>
      <c r="K53" s="37"/>
      <c r="L53" s="89">
        <v>20110509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389843</v>
      </c>
      <c r="G54" s="37">
        <v>0</v>
      </c>
      <c r="H54" s="37">
        <v>362373</v>
      </c>
      <c r="I54" s="37">
        <v>0</v>
      </c>
      <c r="J54" s="37">
        <v>27470</v>
      </c>
      <c r="K54" s="37"/>
      <c r="L54" s="89">
        <v>20110607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229379</v>
      </c>
      <c r="G55" s="37">
        <v>3500</v>
      </c>
      <c r="H55" s="37">
        <v>206700</v>
      </c>
      <c r="I55" s="37">
        <v>0</v>
      </c>
      <c r="J55" s="37">
        <v>19179</v>
      </c>
      <c r="K55" s="37"/>
      <c r="L55" s="89">
        <v>20110509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425424</v>
      </c>
      <c r="G56" s="37">
        <v>3000</v>
      </c>
      <c r="H56" s="37">
        <v>304934</v>
      </c>
      <c r="I56" s="37">
        <v>0</v>
      </c>
      <c r="J56" s="37">
        <v>117490</v>
      </c>
      <c r="K56" s="37"/>
      <c r="L56" s="89">
        <v>20110509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90320</v>
      </c>
      <c r="G57" s="37">
        <v>0</v>
      </c>
      <c r="H57" s="37">
        <v>86320</v>
      </c>
      <c r="I57" s="37">
        <v>0</v>
      </c>
      <c r="J57" s="37">
        <v>4000</v>
      </c>
      <c r="K57" s="37"/>
      <c r="L57" s="89">
        <v>20110509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1477709</v>
      </c>
      <c r="G58" s="37">
        <v>400000</v>
      </c>
      <c r="H58" s="37">
        <v>94684</v>
      </c>
      <c r="I58" s="37">
        <v>0</v>
      </c>
      <c r="J58" s="37">
        <v>983025</v>
      </c>
      <c r="K58" s="37"/>
      <c r="L58" s="89">
        <v>20110607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752946</v>
      </c>
      <c r="G59" s="37">
        <v>280000</v>
      </c>
      <c r="H59" s="37">
        <v>381146</v>
      </c>
      <c r="I59" s="37">
        <v>0</v>
      </c>
      <c r="J59" s="37">
        <v>91800</v>
      </c>
      <c r="K59" s="37"/>
      <c r="L59" s="89">
        <v>20110509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170231</v>
      </c>
      <c r="G60" s="37">
        <v>0</v>
      </c>
      <c r="H60" s="37">
        <v>152480</v>
      </c>
      <c r="I60" s="37">
        <v>0</v>
      </c>
      <c r="J60" s="37">
        <v>17751</v>
      </c>
      <c r="K60" s="37"/>
      <c r="L60" s="89">
        <v>20110607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1031487</v>
      </c>
      <c r="G61" s="37">
        <v>0</v>
      </c>
      <c r="H61" s="37">
        <v>705937</v>
      </c>
      <c r="I61" s="37">
        <v>0</v>
      </c>
      <c r="J61" s="37">
        <v>325550</v>
      </c>
      <c r="K61" s="37"/>
      <c r="L61" s="89">
        <v>20110607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394098</v>
      </c>
      <c r="G62" s="37">
        <v>4000</v>
      </c>
      <c r="H62" s="37">
        <v>313948</v>
      </c>
      <c r="I62" s="37">
        <v>0</v>
      </c>
      <c r="J62" s="37">
        <v>76150</v>
      </c>
      <c r="K62" s="37"/>
      <c r="L62" s="89">
        <v>20110509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t="shared" si="0"/>
        <v>758167</v>
      </c>
      <c r="G63" s="37">
        <v>0</v>
      </c>
      <c r="H63" s="37">
        <v>234202</v>
      </c>
      <c r="I63" s="37">
        <v>0</v>
      </c>
      <c r="J63" s="37">
        <v>523965</v>
      </c>
      <c r="K63" s="37"/>
      <c r="L63" s="89">
        <v>20110607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 t="s">
        <v>13</v>
      </c>
      <c r="G64" s="67" t="s">
        <v>13</v>
      </c>
      <c r="H64" s="67" t="s">
        <v>13</v>
      </c>
      <c r="I64" s="67" t="s">
        <v>13</v>
      </c>
      <c r="J64" s="67" t="s">
        <v>13</v>
      </c>
      <c r="K64" s="37"/>
      <c r="L64" s="90" t="s">
        <v>13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aca="true" t="shared" si="1" ref="F65:F75">G65+H65+I65+J65</f>
        <v>315337</v>
      </c>
      <c r="G65" s="37">
        <v>0</v>
      </c>
      <c r="H65" s="37">
        <v>82636</v>
      </c>
      <c r="I65" s="37">
        <v>1</v>
      </c>
      <c r="J65" s="37">
        <v>232700</v>
      </c>
      <c r="K65" s="37"/>
      <c r="L65" s="89">
        <v>20110607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1114850</v>
      </c>
      <c r="G66" s="37">
        <v>400000</v>
      </c>
      <c r="H66" s="37">
        <v>106300</v>
      </c>
      <c r="I66" s="37">
        <v>0</v>
      </c>
      <c r="J66" s="37">
        <v>608550</v>
      </c>
      <c r="K66" s="37"/>
      <c r="L66" s="89">
        <v>20110509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253968</v>
      </c>
      <c r="G67" s="37">
        <v>0</v>
      </c>
      <c r="H67" s="37">
        <v>172958</v>
      </c>
      <c r="I67" s="37">
        <v>0</v>
      </c>
      <c r="J67" s="37">
        <v>81010</v>
      </c>
      <c r="K67" s="37"/>
      <c r="L67" s="89">
        <v>20110509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3023181</v>
      </c>
      <c r="G68" s="37">
        <v>0</v>
      </c>
      <c r="H68" s="37">
        <v>1428839</v>
      </c>
      <c r="I68" s="37">
        <v>185600</v>
      </c>
      <c r="J68" s="37">
        <v>1408742</v>
      </c>
      <c r="K68" s="37"/>
      <c r="L68" s="89">
        <v>20110607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243138</v>
      </c>
      <c r="G69" s="37">
        <v>0</v>
      </c>
      <c r="H69" s="37">
        <v>174362</v>
      </c>
      <c r="I69" s="37">
        <v>0</v>
      </c>
      <c r="J69" s="37">
        <v>68776</v>
      </c>
      <c r="K69" s="37"/>
      <c r="L69" s="89">
        <v>20110509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993594</v>
      </c>
      <c r="G70" s="37">
        <v>0</v>
      </c>
      <c r="H70" s="37">
        <v>628813</v>
      </c>
      <c r="I70" s="37">
        <v>91500</v>
      </c>
      <c r="J70" s="37">
        <v>273281</v>
      </c>
      <c r="K70" s="37"/>
      <c r="L70" s="89">
        <v>20110509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115962</v>
      </c>
      <c r="G71" s="37">
        <v>0</v>
      </c>
      <c r="H71" s="37">
        <v>40376</v>
      </c>
      <c r="I71" s="37">
        <v>0</v>
      </c>
      <c r="J71" s="37">
        <v>75586</v>
      </c>
      <c r="K71" s="37"/>
      <c r="L71" s="89">
        <v>20110509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1008041</v>
      </c>
      <c r="G72" s="37">
        <v>2000</v>
      </c>
      <c r="H72" s="37">
        <v>517789</v>
      </c>
      <c r="I72" s="37">
        <v>0</v>
      </c>
      <c r="J72" s="37">
        <v>488252</v>
      </c>
      <c r="K72" s="37"/>
      <c r="L72" s="89">
        <v>20110509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1524546</v>
      </c>
      <c r="G73" s="37">
        <v>1005350</v>
      </c>
      <c r="H73" s="37">
        <v>432910</v>
      </c>
      <c r="I73" s="37">
        <v>0</v>
      </c>
      <c r="J73" s="37">
        <v>86286</v>
      </c>
      <c r="K73" s="37"/>
      <c r="L73" s="89">
        <v>20110509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791346</v>
      </c>
      <c r="G74" s="37">
        <v>0</v>
      </c>
      <c r="H74" s="37">
        <v>238244</v>
      </c>
      <c r="I74" s="37">
        <v>459600</v>
      </c>
      <c r="J74" s="37">
        <v>93502</v>
      </c>
      <c r="K74" s="37"/>
      <c r="L74" s="89">
        <v>20110509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1118515</v>
      </c>
      <c r="G75" s="37">
        <v>1000</v>
      </c>
      <c r="H75" s="37">
        <v>1044189</v>
      </c>
      <c r="I75" s="37">
        <v>0</v>
      </c>
      <c r="J75" s="37">
        <v>73326</v>
      </c>
      <c r="K75" s="37"/>
      <c r="L75" s="89">
        <v>20110607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 t="s">
        <v>13</v>
      </c>
      <c r="G76" s="67" t="s">
        <v>13</v>
      </c>
      <c r="H76" s="67" t="s">
        <v>13</v>
      </c>
      <c r="I76" s="67" t="s">
        <v>13</v>
      </c>
      <c r="J76" s="67" t="s">
        <v>13</v>
      </c>
      <c r="K76" s="37"/>
      <c r="L76" s="90" t="s">
        <v>13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aca="true" t="shared" si="2" ref="F77:F123">G77+H77+I77+J77</f>
        <v>229461</v>
      </c>
      <c r="G77" s="37">
        <v>0</v>
      </c>
      <c r="H77" s="37">
        <v>155961</v>
      </c>
      <c r="I77" s="37">
        <v>0</v>
      </c>
      <c r="J77" s="37">
        <v>73500</v>
      </c>
      <c r="K77" s="37"/>
      <c r="L77" s="89">
        <v>20110509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2"/>
        <v>214477</v>
      </c>
      <c r="G78" s="37">
        <v>0</v>
      </c>
      <c r="H78" s="37">
        <v>182136</v>
      </c>
      <c r="I78" s="37">
        <v>0</v>
      </c>
      <c r="J78" s="37">
        <v>32341</v>
      </c>
      <c r="K78" s="37"/>
      <c r="L78" s="89">
        <v>20110509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2"/>
        <v>387024</v>
      </c>
      <c r="G79" s="37">
        <v>0</v>
      </c>
      <c r="H79" s="37">
        <v>387024</v>
      </c>
      <c r="I79" s="37">
        <v>0</v>
      </c>
      <c r="J79" s="37">
        <v>0</v>
      </c>
      <c r="K79" s="37"/>
      <c r="L79" s="89">
        <v>20110509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2"/>
        <v>868665</v>
      </c>
      <c r="G80" s="37">
        <v>0</v>
      </c>
      <c r="H80" s="37">
        <v>830461</v>
      </c>
      <c r="I80" s="37">
        <v>0</v>
      </c>
      <c r="J80" s="37">
        <v>38204</v>
      </c>
      <c r="K80" s="37"/>
      <c r="L80" s="89">
        <v>20110509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2"/>
        <v>1201070</v>
      </c>
      <c r="G81" s="37">
        <v>0</v>
      </c>
      <c r="H81" s="37">
        <v>1127270</v>
      </c>
      <c r="I81" s="37">
        <v>0</v>
      </c>
      <c r="J81" s="37">
        <v>73800</v>
      </c>
      <c r="K81" s="37"/>
      <c r="L81" s="89">
        <v>20110607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2"/>
        <v>883795</v>
      </c>
      <c r="G82" s="37">
        <v>432500</v>
      </c>
      <c r="H82" s="37">
        <v>429295</v>
      </c>
      <c r="I82" s="37">
        <v>0</v>
      </c>
      <c r="J82" s="37">
        <v>22000</v>
      </c>
      <c r="K82" s="37"/>
      <c r="L82" s="89">
        <v>20110509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2"/>
        <v>612858</v>
      </c>
      <c r="G83" s="37">
        <v>0</v>
      </c>
      <c r="H83" s="37">
        <v>177158</v>
      </c>
      <c r="I83" s="37">
        <v>0</v>
      </c>
      <c r="J83" s="37">
        <v>435700</v>
      </c>
      <c r="K83" s="37"/>
      <c r="L83" s="89">
        <v>20110509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2"/>
        <v>1024545</v>
      </c>
      <c r="G84" s="37">
        <v>254000</v>
      </c>
      <c r="H84" s="37">
        <v>220855</v>
      </c>
      <c r="I84" s="37">
        <v>0</v>
      </c>
      <c r="J84" s="37">
        <v>549690</v>
      </c>
      <c r="K84" s="37"/>
      <c r="L84" s="89">
        <v>20110509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2"/>
        <v>1003249</v>
      </c>
      <c r="G85" s="37">
        <v>0</v>
      </c>
      <c r="H85" s="37">
        <v>338943</v>
      </c>
      <c r="I85" s="37">
        <v>0</v>
      </c>
      <c r="J85" s="37">
        <v>664306</v>
      </c>
      <c r="K85" s="37"/>
      <c r="L85" s="89">
        <v>20110509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2"/>
        <v>1818281</v>
      </c>
      <c r="G86" s="37">
        <v>12800</v>
      </c>
      <c r="H86" s="37">
        <v>762139</v>
      </c>
      <c r="I86" s="37">
        <v>0</v>
      </c>
      <c r="J86" s="37">
        <v>1043342</v>
      </c>
      <c r="K86" s="37"/>
      <c r="L86" s="89">
        <v>20110509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2"/>
        <v>329390</v>
      </c>
      <c r="G87" s="37">
        <v>0</v>
      </c>
      <c r="H87" s="37">
        <v>250624</v>
      </c>
      <c r="I87" s="37">
        <v>0</v>
      </c>
      <c r="J87" s="37">
        <v>78766</v>
      </c>
      <c r="K87" s="37"/>
      <c r="L87" s="89">
        <v>20110509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2"/>
        <v>161894</v>
      </c>
      <c r="G88" s="37">
        <v>0</v>
      </c>
      <c r="H88" s="37">
        <v>74860</v>
      </c>
      <c r="I88" s="37">
        <v>0</v>
      </c>
      <c r="J88" s="37">
        <v>87034</v>
      </c>
      <c r="K88" s="37"/>
      <c r="L88" s="89">
        <v>20110509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2"/>
        <v>2544951</v>
      </c>
      <c r="G89" s="37">
        <v>646250</v>
      </c>
      <c r="H89" s="37">
        <v>244969</v>
      </c>
      <c r="I89" s="37">
        <v>80000</v>
      </c>
      <c r="J89" s="37">
        <v>1573732</v>
      </c>
      <c r="K89" s="37"/>
      <c r="L89" s="89">
        <v>20110509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2"/>
        <v>128300</v>
      </c>
      <c r="G90" s="37">
        <v>0</v>
      </c>
      <c r="H90" s="37">
        <v>21495</v>
      </c>
      <c r="I90" s="37">
        <v>0</v>
      </c>
      <c r="J90" s="37">
        <v>106805</v>
      </c>
      <c r="K90" s="37"/>
      <c r="L90" s="89">
        <v>20110509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2"/>
        <v>329880</v>
      </c>
      <c r="G91" s="37">
        <v>0</v>
      </c>
      <c r="H91" s="37">
        <v>294480</v>
      </c>
      <c r="I91" s="37">
        <v>0</v>
      </c>
      <c r="J91" s="37">
        <v>35400</v>
      </c>
      <c r="K91" s="37"/>
      <c r="L91" s="89">
        <v>20110607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2"/>
        <v>455870</v>
      </c>
      <c r="G92" s="37">
        <v>0</v>
      </c>
      <c r="H92" s="37">
        <v>355445</v>
      </c>
      <c r="I92" s="37">
        <v>0</v>
      </c>
      <c r="J92" s="37">
        <v>100425</v>
      </c>
      <c r="K92" s="37"/>
      <c r="L92" s="89">
        <v>20110509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2"/>
        <v>607130</v>
      </c>
      <c r="G93" s="37">
        <v>0</v>
      </c>
      <c r="H93" s="37">
        <v>37850</v>
      </c>
      <c r="I93" s="37">
        <v>451000</v>
      </c>
      <c r="J93" s="37">
        <v>118280</v>
      </c>
      <c r="K93" s="37"/>
      <c r="L93" s="89">
        <v>20110509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2"/>
        <v>294163</v>
      </c>
      <c r="G94" s="37">
        <v>0</v>
      </c>
      <c r="H94" s="37">
        <v>238663</v>
      </c>
      <c r="I94" s="37">
        <v>0</v>
      </c>
      <c r="J94" s="37">
        <v>55500</v>
      </c>
      <c r="K94" s="37"/>
      <c r="L94" s="89">
        <v>20110607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2"/>
        <v>792109</v>
      </c>
      <c r="G95" s="37">
        <v>0</v>
      </c>
      <c r="H95" s="37">
        <v>379009</v>
      </c>
      <c r="I95" s="37">
        <v>0</v>
      </c>
      <c r="J95" s="37">
        <v>413100</v>
      </c>
      <c r="K95" s="37"/>
      <c r="L95" s="89">
        <v>20110607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243072</v>
      </c>
      <c r="G96" s="37">
        <v>200</v>
      </c>
      <c r="H96" s="37">
        <v>118872</v>
      </c>
      <c r="I96" s="37">
        <v>0</v>
      </c>
      <c r="J96" s="37">
        <v>124000</v>
      </c>
      <c r="K96" s="37"/>
      <c r="L96" s="89">
        <v>20110509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561314</v>
      </c>
      <c r="G97" s="37">
        <v>0</v>
      </c>
      <c r="H97" s="37">
        <v>338828</v>
      </c>
      <c r="I97" s="37">
        <v>0</v>
      </c>
      <c r="J97" s="37">
        <v>222486</v>
      </c>
      <c r="K97" s="37"/>
      <c r="L97" s="89">
        <v>20110509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2369328</v>
      </c>
      <c r="G98" s="37">
        <v>800000</v>
      </c>
      <c r="H98" s="37">
        <v>165930</v>
      </c>
      <c r="I98" s="37">
        <v>0</v>
      </c>
      <c r="J98" s="37">
        <v>1403398</v>
      </c>
      <c r="K98" s="37"/>
      <c r="L98" s="89">
        <v>20110509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5462958</v>
      </c>
      <c r="G99" s="37">
        <v>1021240</v>
      </c>
      <c r="H99" s="37">
        <v>964447</v>
      </c>
      <c r="I99" s="37">
        <v>0</v>
      </c>
      <c r="J99" s="37">
        <v>3477271</v>
      </c>
      <c r="K99" s="37"/>
      <c r="L99" s="89">
        <v>20110509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474565</v>
      </c>
      <c r="G100" s="37">
        <v>0</v>
      </c>
      <c r="H100" s="37">
        <v>303504</v>
      </c>
      <c r="I100" s="37">
        <v>0</v>
      </c>
      <c r="J100" s="37">
        <v>171061</v>
      </c>
      <c r="K100" s="37"/>
      <c r="L100" s="89">
        <v>20110509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1552998</v>
      </c>
      <c r="G101" s="37">
        <v>4600</v>
      </c>
      <c r="H101" s="37">
        <v>1108299</v>
      </c>
      <c r="I101" s="37">
        <v>0</v>
      </c>
      <c r="J101" s="37">
        <v>440099</v>
      </c>
      <c r="K101" s="37"/>
      <c r="L101" s="89">
        <v>20110509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919281</v>
      </c>
      <c r="G102" s="37">
        <v>0</v>
      </c>
      <c r="H102" s="37">
        <v>289581</v>
      </c>
      <c r="I102" s="37">
        <v>15000</v>
      </c>
      <c r="J102" s="37">
        <v>614700</v>
      </c>
      <c r="K102" s="37"/>
      <c r="L102" s="89">
        <v>20110509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140376</v>
      </c>
      <c r="G103" s="37">
        <v>0</v>
      </c>
      <c r="H103" s="37">
        <v>139676</v>
      </c>
      <c r="I103" s="37">
        <v>0</v>
      </c>
      <c r="J103" s="37">
        <v>700</v>
      </c>
      <c r="K103" s="37"/>
      <c r="L103" s="89">
        <v>20110509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1891929</v>
      </c>
      <c r="G104" s="37">
        <v>0</v>
      </c>
      <c r="H104" s="37">
        <v>1439517</v>
      </c>
      <c r="I104" s="37">
        <v>0</v>
      </c>
      <c r="J104" s="37">
        <v>452412</v>
      </c>
      <c r="K104" s="37"/>
      <c r="L104" s="89">
        <v>20110607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441010</v>
      </c>
      <c r="G105" s="37">
        <v>0</v>
      </c>
      <c r="H105" s="37">
        <v>415260</v>
      </c>
      <c r="I105" s="37">
        <v>0</v>
      </c>
      <c r="J105" s="37">
        <v>25750</v>
      </c>
      <c r="K105" s="37"/>
      <c r="L105" s="89">
        <v>20110509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429647</v>
      </c>
      <c r="G106" s="37">
        <v>0</v>
      </c>
      <c r="H106" s="37">
        <v>349297</v>
      </c>
      <c r="I106" s="37">
        <v>0</v>
      </c>
      <c r="J106" s="37">
        <v>80350</v>
      </c>
      <c r="K106" s="37"/>
      <c r="L106" s="89">
        <v>20110607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355161</v>
      </c>
      <c r="G107" s="37">
        <v>0</v>
      </c>
      <c r="H107" s="37">
        <v>185015</v>
      </c>
      <c r="I107" s="37">
        <v>0</v>
      </c>
      <c r="J107" s="37">
        <v>170146</v>
      </c>
      <c r="K107" s="37"/>
      <c r="L107" s="89">
        <v>20110509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40550</v>
      </c>
      <c r="G108" s="37">
        <v>0</v>
      </c>
      <c r="H108" s="37">
        <v>0</v>
      </c>
      <c r="I108" s="37">
        <v>0</v>
      </c>
      <c r="J108" s="37">
        <v>40550</v>
      </c>
      <c r="K108" s="37"/>
      <c r="L108" s="89">
        <v>20110509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639324</v>
      </c>
      <c r="G109" s="37">
        <v>0</v>
      </c>
      <c r="H109" s="37">
        <v>475904</v>
      </c>
      <c r="I109" s="37">
        <v>0</v>
      </c>
      <c r="J109" s="37">
        <v>163420</v>
      </c>
      <c r="K109" s="37"/>
      <c r="L109" s="89">
        <v>20110509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606591</v>
      </c>
      <c r="G110" s="37">
        <v>0</v>
      </c>
      <c r="H110" s="37">
        <v>274129</v>
      </c>
      <c r="I110" s="37">
        <v>0</v>
      </c>
      <c r="J110" s="37">
        <v>332462</v>
      </c>
      <c r="K110" s="37"/>
      <c r="L110" s="89">
        <v>20110509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734223</v>
      </c>
      <c r="G111" s="37">
        <v>3000</v>
      </c>
      <c r="H111" s="37">
        <v>588298</v>
      </c>
      <c r="I111" s="37">
        <v>47000</v>
      </c>
      <c r="J111" s="37">
        <v>95925</v>
      </c>
      <c r="K111" s="37"/>
      <c r="L111" s="89">
        <v>20110509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2216</v>
      </c>
      <c r="F112" s="67">
        <f t="shared" si="2"/>
        <v>217150</v>
      </c>
      <c r="G112" s="37">
        <v>0</v>
      </c>
      <c r="H112" s="37">
        <v>54200</v>
      </c>
      <c r="I112" s="37">
        <v>0</v>
      </c>
      <c r="J112" s="37">
        <v>162950</v>
      </c>
      <c r="K112" s="37"/>
      <c r="L112" s="89">
        <v>20110509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2469558</v>
      </c>
      <c r="G113" s="37">
        <v>3</v>
      </c>
      <c r="H113" s="37">
        <v>1813644</v>
      </c>
      <c r="I113" s="37">
        <v>0</v>
      </c>
      <c r="J113" s="37">
        <v>655911</v>
      </c>
      <c r="K113" s="37"/>
      <c r="L113" s="89">
        <v>20110509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999164</v>
      </c>
      <c r="G114" s="37">
        <v>10502</v>
      </c>
      <c r="H114" s="37">
        <v>777691</v>
      </c>
      <c r="I114" s="37">
        <v>0</v>
      </c>
      <c r="J114" s="37">
        <v>210971</v>
      </c>
      <c r="K114" s="37"/>
      <c r="L114" s="89">
        <v>20110509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13452150</v>
      </c>
      <c r="G115" s="37">
        <v>0</v>
      </c>
      <c r="H115" s="37">
        <v>0</v>
      </c>
      <c r="I115" s="37">
        <v>13230500</v>
      </c>
      <c r="J115" s="37">
        <v>221650</v>
      </c>
      <c r="K115" s="37"/>
      <c r="L115" s="89">
        <v>20110607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945171</v>
      </c>
      <c r="G116" s="37">
        <v>645202</v>
      </c>
      <c r="H116" s="37">
        <v>172909</v>
      </c>
      <c r="I116" s="37">
        <v>0</v>
      </c>
      <c r="J116" s="37">
        <v>127060</v>
      </c>
      <c r="K116" s="37"/>
      <c r="L116" s="89">
        <v>20110509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543091</v>
      </c>
      <c r="G117" s="37">
        <v>0</v>
      </c>
      <c r="H117" s="37">
        <v>441341</v>
      </c>
      <c r="I117" s="37">
        <v>0</v>
      </c>
      <c r="J117" s="37">
        <v>101750</v>
      </c>
      <c r="K117" s="37"/>
      <c r="L117" s="89">
        <v>20110509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355838</v>
      </c>
      <c r="G118" s="37">
        <v>200000</v>
      </c>
      <c r="H118" s="37">
        <v>154838</v>
      </c>
      <c r="I118" s="37">
        <v>0</v>
      </c>
      <c r="J118" s="37">
        <v>1000</v>
      </c>
      <c r="K118" s="37"/>
      <c r="L118" s="89">
        <v>20110509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3718227</v>
      </c>
      <c r="G119" s="37">
        <v>127306</v>
      </c>
      <c r="H119" s="37">
        <v>569621</v>
      </c>
      <c r="I119" s="37">
        <v>875000</v>
      </c>
      <c r="J119" s="37">
        <v>2146300</v>
      </c>
      <c r="K119" s="37"/>
      <c r="L119" s="89">
        <v>20110607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611786</v>
      </c>
      <c r="G120" s="37">
        <v>0</v>
      </c>
      <c r="H120" s="37">
        <v>280963</v>
      </c>
      <c r="I120" s="37">
        <v>13000</v>
      </c>
      <c r="J120" s="37">
        <v>317823</v>
      </c>
      <c r="K120" s="37"/>
      <c r="L120" s="89">
        <v>20110607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425839</v>
      </c>
      <c r="G121" s="37">
        <v>0</v>
      </c>
      <c r="H121" s="37">
        <v>413954</v>
      </c>
      <c r="I121" s="37">
        <v>0</v>
      </c>
      <c r="J121" s="37">
        <v>11885</v>
      </c>
      <c r="K121" s="37"/>
      <c r="L121" s="89">
        <v>20110509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374637</v>
      </c>
      <c r="G122" s="37">
        <v>166000</v>
      </c>
      <c r="H122" s="37">
        <v>178237</v>
      </c>
      <c r="I122" s="37">
        <v>0</v>
      </c>
      <c r="J122" s="37">
        <v>30400</v>
      </c>
      <c r="K122" s="37"/>
      <c r="L122" s="89">
        <v>20110509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2737121</v>
      </c>
      <c r="G123" s="37">
        <v>724000</v>
      </c>
      <c r="H123" s="37">
        <v>1786952</v>
      </c>
      <c r="I123" s="37">
        <v>20000</v>
      </c>
      <c r="J123" s="37">
        <v>206169</v>
      </c>
      <c r="K123" s="37"/>
      <c r="L123" s="89">
        <v>20110509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 t="s">
        <v>13</v>
      </c>
      <c r="G124" s="67" t="s">
        <v>13</v>
      </c>
      <c r="H124" s="67" t="s">
        <v>13</v>
      </c>
      <c r="I124" s="67" t="s">
        <v>13</v>
      </c>
      <c r="J124" s="67" t="s">
        <v>13</v>
      </c>
      <c r="K124" s="37"/>
      <c r="L124" s="90" t="s">
        <v>13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aca="true" t="shared" si="3" ref="F125:F156">G125+H125+I125+J125</f>
        <v>6000</v>
      </c>
      <c r="G125" s="37">
        <v>0</v>
      </c>
      <c r="H125" s="37">
        <v>5650</v>
      </c>
      <c r="I125" s="37">
        <v>0</v>
      </c>
      <c r="J125" s="37">
        <v>350</v>
      </c>
      <c r="K125" s="37"/>
      <c r="L125" s="89">
        <v>20110607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3"/>
        <v>122738</v>
      </c>
      <c r="G126" s="37">
        <v>0</v>
      </c>
      <c r="H126" s="37">
        <v>99288</v>
      </c>
      <c r="I126" s="37">
        <v>14000</v>
      </c>
      <c r="J126" s="37">
        <v>9450</v>
      </c>
      <c r="K126" s="37"/>
      <c r="L126" s="89">
        <v>20110509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3"/>
        <v>215643</v>
      </c>
      <c r="G127" s="37">
        <v>0</v>
      </c>
      <c r="H127" s="37">
        <v>187543</v>
      </c>
      <c r="I127" s="37">
        <v>0</v>
      </c>
      <c r="J127" s="37">
        <v>28100</v>
      </c>
      <c r="K127" s="37"/>
      <c r="L127" s="89">
        <v>20110509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133270</v>
      </c>
      <c r="G128" s="37">
        <v>0</v>
      </c>
      <c r="H128" s="37">
        <v>115620</v>
      </c>
      <c r="I128" s="37">
        <v>0</v>
      </c>
      <c r="J128" s="37">
        <v>17650</v>
      </c>
      <c r="K128" s="37"/>
      <c r="L128" s="89">
        <v>20110509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734711</v>
      </c>
      <c r="G129" s="37">
        <v>0</v>
      </c>
      <c r="H129" s="37">
        <v>252202</v>
      </c>
      <c r="I129" s="37">
        <v>2000</v>
      </c>
      <c r="J129" s="37">
        <v>480509</v>
      </c>
      <c r="K129" s="37"/>
      <c r="L129" s="89">
        <v>20110509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431975</v>
      </c>
      <c r="G130" s="37">
        <v>269475</v>
      </c>
      <c r="H130" s="37">
        <v>146900</v>
      </c>
      <c r="I130" s="37">
        <v>12000</v>
      </c>
      <c r="J130" s="37">
        <v>3600</v>
      </c>
      <c r="K130" s="37"/>
      <c r="L130" s="89">
        <v>20110509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456986</v>
      </c>
      <c r="G131" s="37">
        <v>0</v>
      </c>
      <c r="H131" s="37">
        <v>182802</v>
      </c>
      <c r="I131" s="37">
        <v>2100</v>
      </c>
      <c r="J131" s="37">
        <v>272084</v>
      </c>
      <c r="K131" s="37"/>
      <c r="L131" s="89">
        <v>20110607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52472</v>
      </c>
      <c r="G132" s="37">
        <v>0</v>
      </c>
      <c r="H132" s="37">
        <v>28272</v>
      </c>
      <c r="I132" s="37">
        <v>0</v>
      </c>
      <c r="J132" s="37">
        <v>24200</v>
      </c>
      <c r="K132" s="37"/>
      <c r="L132" s="89">
        <v>20110509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839095</v>
      </c>
      <c r="G133" s="37">
        <v>3350</v>
      </c>
      <c r="H133" s="37">
        <v>467382</v>
      </c>
      <c r="I133" s="37">
        <v>0</v>
      </c>
      <c r="J133" s="37">
        <v>368363</v>
      </c>
      <c r="K133" s="37"/>
      <c r="L133" s="89">
        <v>20110509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315092</v>
      </c>
      <c r="G134" s="37">
        <v>45000</v>
      </c>
      <c r="H134" s="37">
        <v>148093</v>
      </c>
      <c r="I134" s="37">
        <v>0</v>
      </c>
      <c r="J134" s="37">
        <v>121999</v>
      </c>
      <c r="K134" s="37"/>
      <c r="L134" s="89">
        <v>20110509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2459149</v>
      </c>
      <c r="G135" s="37">
        <v>0</v>
      </c>
      <c r="H135" s="37">
        <v>107927</v>
      </c>
      <c r="I135" s="37">
        <v>0</v>
      </c>
      <c r="J135" s="37">
        <v>2351222</v>
      </c>
      <c r="K135" s="37"/>
      <c r="L135" s="89">
        <v>20110607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2821865</v>
      </c>
      <c r="G136" s="37">
        <v>0</v>
      </c>
      <c r="H136" s="37">
        <v>241906</v>
      </c>
      <c r="I136" s="37">
        <v>0</v>
      </c>
      <c r="J136" s="37">
        <v>2579959</v>
      </c>
      <c r="K136" s="37"/>
      <c r="L136" s="89">
        <v>20110607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2750</v>
      </c>
      <c r="G137" s="37">
        <v>0</v>
      </c>
      <c r="H137" s="37">
        <v>2750</v>
      </c>
      <c r="I137" s="37">
        <v>0</v>
      </c>
      <c r="J137" s="37">
        <v>0</v>
      </c>
      <c r="K137" s="37"/>
      <c r="L137" s="89">
        <v>20110509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699629</v>
      </c>
      <c r="G138" s="37">
        <v>432454</v>
      </c>
      <c r="H138" s="37">
        <v>237073</v>
      </c>
      <c r="I138" s="37">
        <v>0</v>
      </c>
      <c r="J138" s="37">
        <v>30102</v>
      </c>
      <c r="K138" s="37"/>
      <c r="L138" s="89">
        <v>20110509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358960</v>
      </c>
      <c r="G139" s="37">
        <v>0</v>
      </c>
      <c r="H139" s="37">
        <v>148731</v>
      </c>
      <c r="I139" s="37">
        <v>3000</v>
      </c>
      <c r="J139" s="37">
        <v>207229</v>
      </c>
      <c r="K139" s="37"/>
      <c r="L139" s="89">
        <v>20110509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2615450</v>
      </c>
      <c r="G140" s="37">
        <v>0</v>
      </c>
      <c r="H140" s="37">
        <v>369565</v>
      </c>
      <c r="I140" s="37">
        <v>20650</v>
      </c>
      <c r="J140" s="37">
        <v>2225235</v>
      </c>
      <c r="K140" s="37"/>
      <c r="L140" s="89">
        <v>20110509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1769441</v>
      </c>
      <c r="G141" s="37">
        <v>673915</v>
      </c>
      <c r="H141" s="37">
        <v>943455</v>
      </c>
      <c r="I141" s="37">
        <v>0</v>
      </c>
      <c r="J141" s="37">
        <v>152071</v>
      </c>
      <c r="K141" s="37"/>
      <c r="L141" s="89">
        <v>20110509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599</v>
      </c>
      <c r="F142" s="67">
        <f t="shared" si="3"/>
        <v>220557</v>
      </c>
      <c r="G142" s="37">
        <v>0</v>
      </c>
      <c r="H142" s="37">
        <v>162697</v>
      </c>
      <c r="I142" s="37">
        <v>0</v>
      </c>
      <c r="J142" s="37">
        <v>57860</v>
      </c>
      <c r="K142" s="37"/>
      <c r="L142" s="89">
        <v>20110509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6571236</v>
      </c>
      <c r="G143" s="37">
        <v>1211500</v>
      </c>
      <c r="H143" s="37">
        <v>613620</v>
      </c>
      <c r="I143" s="37">
        <v>3356</v>
      </c>
      <c r="J143" s="37">
        <v>4742760</v>
      </c>
      <c r="K143" s="37"/>
      <c r="L143" s="89">
        <v>20110509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124825</v>
      </c>
      <c r="G144" s="37">
        <v>0</v>
      </c>
      <c r="H144" s="37">
        <v>124825</v>
      </c>
      <c r="I144" s="37">
        <v>0</v>
      </c>
      <c r="J144" s="37">
        <v>0</v>
      </c>
      <c r="K144" s="37"/>
      <c r="L144" s="89">
        <v>20110509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1526899</v>
      </c>
      <c r="G145" s="37">
        <v>32950</v>
      </c>
      <c r="H145" s="37">
        <v>984880</v>
      </c>
      <c r="I145" s="37">
        <v>70000</v>
      </c>
      <c r="J145" s="37">
        <v>439069</v>
      </c>
      <c r="K145" s="37"/>
      <c r="L145" s="89">
        <v>20110509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161276</v>
      </c>
      <c r="G146" s="37">
        <v>0</v>
      </c>
      <c r="H146" s="37">
        <v>141126</v>
      </c>
      <c r="I146" s="37">
        <v>0</v>
      </c>
      <c r="J146" s="37">
        <v>20150</v>
      </c>
      <c r="K146" s="37"/>
      <c r="L146" s="89">
        <v>20110509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3"/>
        <v>2448527</v>
      </c>
      <c r="G147" s="37">
        <v>260250</v>
      </c>
      <c r="H147" s="37">
        <v>246352</v>
      </c>
      <c r="I147" s="37">
        <v>6000</v>
      </c>
      <c r="J147" s="37">
        <v>1935925</v>
      </c>
      <c r="K147" s="37"/>
      <c r="L147" s="89">
        <v>20110509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3"/>
        <v>98371</v>
      </c>
      <c r="G148" s="37">
        <v>0</v>
      </c>
      <c r="H148" s="37">
        <v>2600</v>
      </c>
      <c r="I148" s="37">
        <v>0</v>
      </c>
      <c r="J148" s="37">
        <v>95771</v>
      </c>
      <c r="K148" s="37"/>
      <c r="L148" s="89">
        <v>20110509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3"/>
        <v>95875</v>
      </c>
      <c r="G149" s="37">
        <v>8350</v>
      </c>
      <c r="H149" s="37">
        <v>54725</v>
      </c>
      <c r="I149" s="37">
        <v>28200</v>
      </c>
      <c r="J149" s="37">
        <v>4600</v>
      </c>
      <c r="K149" s="37"/>
      <c r="L149" s="89">
        <v>20110509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3"/>
        <v>241649</v>
      </c>
      <c r="G150" s="37">
        <v>89000</v>
      </c>
      <c r="H150" s="37">
        <v>151064</v>
      </c>
      <c r="I150" s="37">
        <v>0</v>
      </c>
      <c r="J150" s="37">
        <v>1585</v>
      </c>
      <c r="K150" s="51"/>
      <c r="L150" s="89">
        <v>20110509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3"/>
        <v>23896</v>
      </c>
      <c r="G151" s="37">
        <v>0</v>
      </c>
      <c r="H151" s="37">
        <v>16246</v>
      </c>
      <c r="I151" s="37">
        <v>0</v>
      </c>
      <c r="J151" s="37">
        <v>7650</v>
      </c>
      <c r="K151" s="37"/>
      <c r="L151" s="89">
        <v>20110607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3"/>
        <v>622021</v>
      </c>
      <c r="G152" s="37">
        <v>214300</v>
      </c>
      <c r="H152" s="37">
        <v>395346</v>
      </c>
      <c r="I152" s="37">
        <v>0</v>
      </c>
      <c r="J152" s="37">
        <v>12375</v>
      </c>
      <c r="K152" s="37"/>
      <c r="L152" s="89">
        <v>20110509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3"/>
        <v>98160</v>
      </c>
      <c r="G153" s="37">
        <v>19475</v>
      </c>
      <c r="H153" s="37">
        <v>63735</v>
      </c>
      <c r="I153" s="37">
        <v>0</v>
      </c>
      <c r="J153" s="37">
        <v>14950</v>
      </c>
      <c r="K153" s="37"/>
      <c r="L153" s="89">
        <v>20110607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3"/>
        <v>28550</v>
      </c>
      <c r="G154" s="37">
        <v>0</v>
      </c>
      <c r="H154" s="37">
        <v>21450</v>
      </c>
      <c r="I154" s="37">
        <v>0</v>
      </c>
      <c r="J154" s="37">
        <v>7100</v>
      </c>
      <c r="K154" s="37"/>
      <c r="L154" s="89">
        <v>20110509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3"/>
        <v>248492</v>
      </c>
      <c r="G155" s="37">
        <v>0</v>
      </c>
      <c r="H155" s="37">
        <v>217542</v>
      </c>
      <c r="I155" s="37">
        <v>1000</v>
      </c>
      <c r="J155" s="37">
        <v>29950</v>
      </c>
      <c r="K155" s="37"/>
      <c r="L155" s="89">
        <v>20110509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3"/>
        <v>335637</v>
      </c>
      <c r="G156" s="37">
        <v>5</v>
      </c>
      <c r="H156" s="37">
        <v>132129</v>
      </c>
      <c r="I156" s="37">
        <v>1400</v>
      </c>
      <c r="J156" s="37">
        <v>202103</v>
      </c>
      <c r="K156" s="37"/>
      <c r="L156" s="89">
        <v>20110607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aca="true" t="shared" si="4" ref="F157:F188">G157+H157+I157+J157</f>
        <v>90998</v>
      </c>
      <c r="G157" s="37">
        <v>0</v>
      </c>
      <c r="H157" s="37">
        <v>62199</v>
      </c>
      <c r="I157" s="37">
        <v>0</v>
      </c>
      <c r="J157" s="37">
        <v>28799</v>
      </c>
      <c r="K157" s="37"/>
      <c r="L157" s="89">
        <v>20110509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4"/>
        <v>182872</v>
      </c>
      <c r="G158" s="37">
        <v>0</v>
      </c>
      <c r="H158" s="37">
        <v>84292</v>
      </c>
      <c r="I158" s="37">
        <v>0</v>
      </c>
      <c r="J158" s="37">
        <v>98580</v>
      </c>
      <c r="K158" s="37"/>
      <c r="L158" s="89">
        <v>20110607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4"/>
        <v>10045</v>
      </c>
      <c r="G159" s="37">
        <v>0</v>
      </c>
      <c r="H159" s="37">
        <v>2045</v>
      </c>
      <c r="I159" s="37">
        <v>0</v>
      </c>
      <c r="J159" s="37">
        <v>8000</v>
      </c>
      <c r="K159" s="37"/>
      <c r="L159" s="89">
        <v>20110509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4"/>
        <v>1135728</v>
      </c>
      <c r="G160" s="37">
        <v>0</v>
      </c>
      <c r="H160" s="37">
        <v>208007</v>
      </c>
      <c r="I160" s="37">
        <v>14100</v>
      </c>
      <c r="J160" s="37">
        <v>913621</v>
      </c>
      <c r="K160" s="37"/>
      <c r="L160" s="89">
        <v>20110509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4"/>
        <v>843495</v>
      </c>
      <c r="G161" s="37">
        <v>0</v>
      </c>
      <c r="H161" s="37">
        <v>704345</v>
      </c>
      <c r="I161" s="37">
        <v>0</v>
      </c>
      <c r="J161" s="37">
        <v>139150</v>
      </c>
      <c r="K161" s="37"/>
      <c r="L161" s="89">
        <v>20110509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4"/>
        <v>15525</v>
      </c>
      <c r="G162" s="37">
        <v>0</v>
      </c>
      <c r="H162" s="37">
        <v>0</v>
      </c>
      <c r="I162" s="37">
        <v>0</v>
      </c>
      <c r="J162" s="37">
        <v>15525</v>
      </c>
      <c r="K162" s="37"/>
      <c r="L162" s="89">
        <v>20110509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 t="shared" si="4"/>
        <v>4200</v>
      </c>
      <c r="G163" s="37">
        <v>0</v>
      </c>
      <c r="H163" s="37">
        <v>0</v>
      </c>
      <c r="I163" s="37">
        <v>0</v>
      </c>
      <c r="J163" s="37">
        <v>4200</v>
      </c>
      <c r="K163" s="37"/>
      <c r="L163" s="89">
        <v>20110509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t="shared" si="4"/>
        <v>136434</v>
      </c>
      <c r="G164" s="37">
        <v>0</v>
      </c>
      <c r="H164" s="37">
        <v>118434</v>
      </c>
      <c r="I164" s="37">
        <v>0</v>
      </c>
      <c r="J164" s="37">
        <v>18000</v>
      </c>
      <c r="K164" s="37"/>
      <c r="L164" s="89">
        <v>20110607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550</v>
      </c>
      <c r="G165" s="37">
        <v>0</v>
      </c>
      <c r="H165" s="37">
        <v>550</v>
      </c>
      <c r="I165" s="37">
        <v>0</v>
      </c>
      <c r="J165" s="37">
        <v>0</v>
      </c>
      <c r="K165" s="37"/>
      <c r="L165" s="89">
        <v>20110509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181945</v>
      </c>
      <c r="G166" s="37">
        <v>0</v>
      </c>
      <c r="H166" s="37">
        <v>181545</v>
      </c>
      <c r="I166" s="37">
        <v>0</v>
      </c>
      <c r="J166" s="37">
        <v>400</v>
      </c>
      <c r="K166" s="37"/>
      <c r="L166" s="89">
        <v>20110509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127799</v>
      </c>
      <c r="G167" s="37">
        <v>0</v>
      </c>
      <c r="H167" s="37">
        <v>106349</v>
      </c>
      <c r="I167" s="37">
        <v>0</v>
      </c>
      <c r="J167" s="37">
        <v>21450</v>
      </c>
      <c r="K167" s="37"/>
      <c r="L167" s="89">
        <v>20110607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128932</v>
      </c>
      <c r="G168" s="37">
        <v>0</v>
      </c>
      <c r="H168" s="37">
        <v>84292</v>
      </c>
      <c r="I168" s="37">
        <v>1495</v>
      </c>
      <c r="J168" s="37">
        <v>43145</v>
      </c>
      <c r="K168" s="37"/>
      <c r="L168" s="89">
        <v>20110509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181271</v>
      </c>
      <c r="G169" s="37">
        <v>98500</v>
      </c>
      <c r="H169" s="37">
        <v>52271</v>
      </c>
      <c r="I169" s="37">
        <v>0</v>
      </c>
      <c r="J169" s="37">
        <v>30500</v>
      </c>
      <c r="K169" s="37"/>
      <c r="L169" s="89">
        <v>20110509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17504</v>
      </c>
      <c r="G170" s="37">
        <v>0</v>
      </c>
      <c r="H170" s="37">
        <v>17504</v>
      </c>
      <c r="I170" s="37">
        <v>0</v>
      </c>
      <c r="J170" s="37">
        <v>0</v>
      </c>
      <c r="K170" s="37"/>
      <c r="L170" s="89">
        <v>20110509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6511694</v>
      </c>
      <c r="G171" s="37">
        <v>3919650</v>
      </c>
      <c r="H171" s="37">
        <v>2090522</v>
      </c>
      <c r="I171" s="37">
        <v>0</v>
      </c>
      <c r="J171" s="37">
        <v>501522</v>
      </c>
      <c r="K171" s="37"/>
      <c r="L171" s="89">
        <v>20110509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3565308</v>
      </c>
      <c r="G172" s="37">
        <v>0</v>
      </c>
      <c r="H172" s="37">
        <v>1551263</v>
      </c>
      <c r="I172" s="37">
        <v>0</v>
      </c>
      <c r="J172" s="37">
        <v>2014045</v>
      </c>
      <c r="K172" s="37"/>
      <c r="L172" s="89">
        <v>20110607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11120</v>
      </c>
      <c r="G173" s="37">
        <v>0</v>
      </c>
      <c r="H173" s="37">
        <v>10280</v>
      </c>
      <c r="I173" s="37">
        <v>0</v>
      </c>
      <c r="J173" s="37">
        <v>840</v>
      </c>
      <c r="K173" s="37"/>
      <c r="L173" s="89">
        <v>20110509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4"/>
        <v>34760</v>
      </c>
      <c r="G174" s="37">
        <v>0</v>
      </c>
      <c r="H174" s="37">
        <v>28285</v>
      </c>
      <c r="I174" s="37">
        <v>6275</v>
      </c>
      <c r="J174" s="37">
        <v>200</v>
      </c>
      <c r="K174" s="37"/>
      <c r="L174" s="89">
        <v>20110607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4"/>
        <v>448212</v>
      </c>
      <c r="G175" s="37">
        <v>0</v>
      </c>
      <c r="H175" s="37">
        <v>321312</v>
      </c>
      <c r="I175" s="37">
        <v>0</v>
      </c>
      <c r="J175" s="37">
        <v>126900</v>
      </c>
      <c r="K175" s="37"/>
      <c r="L175" s="89">
        <v>20110607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4"/>
        <v>139566</v>
      </c>
      <c r="G176" s="37">
        <v>0</v>
      </c>
      <c r="H176" s="37">
        <v>117192</v>
      </c>
      <c r="I176" s="37">
        <v>0</v>
      </c>
      <c r="J176" s="37">
        <v>22374</v>
      </c>
      <c r="K176" s="37"/>
      <c r="L176" s="89">
        <v>20110509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4"/>
        <v>266352</v>
      </c>
      <c r="G177" s="37">
        <v>0</v>
      </c>
      <c r="H177" s="37">
        <v>142306</v>
      </c>
      <c r="I177" s="37">
        <v>0</v>
      </c>
      <c r="J177" s="37">
        <v>124046</v>
      </c>
      <c r="K177" s="37"/>
      <c r="L177" s="89">
        <v>20110509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4"/>
        <v>1828109</v>
      </c>
      <c r="G178" s="37">
        <v>5750</v>
      </c>
      <c r="H178" s="37">
        <v>1082599</v>
      </c>
      <c r="I178" s="37">
        <v>410000</v>
      </c>
      <c r="J178" s="37">
        <v>329760</v>
      </c>
      <c r="K178" s="37"/>
      <c r="L178" s="89">
        <v>20110509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4"/>
        <v>433120</v>
      </c>
      <c r="G179" s="37">
        <v>0</v>
      </c>
      <c r="H179" s="37">
        <v>370035</v>
      </c>
      <c r="I179" s="37">
        <v>0</v>
      </c>
      <c r="J179" s="37">
        <v>63085</v>
      </c>
      <c r="K179" s="37"/>
      <c r="L179" s="89">
        <v>20110509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4"/>
        <v>1088001</v>
      </c>
      <c r="G180" s="37">
        <v>479500</v>
      </c>
      <c r="H180" s="37">
        <v>420751</v>
      </c>
      <c r="I180" s="37">
        <v>12500</v>
      </c>
      <c r="J180" s="37">
        <v>175250</v>
      </c>
      <c r="K180" s="37"/>
      <c r="L180" s="89">
        <v>20110607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4"/>
        <v>399541</v>
      </c>
      <c r="G181" s="37">
        <v>0</v>
      </c>
      <c r="H181" s="37">
        <v>314134</v>
      </c>
      <c r="I181" s="37">
        <v>0</v>
      </c>
      <c r="J181" s="37">
        <v>85407</v>
      </c>
      <c r="K181" s="37"/>
      <c r="L181" s="89">
        <v>20110509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4"/>
        <v>271628</v>
      </c>
      <c r="G182" s="37">
        <v>0</v>
      </c>
      <c r="H182" s="37">
        <v>1890</v>
      </c>
      <c r="I182" s="37">
        <v>5000</v>
      </c>
      <c r="J182" s="37">
        <v>264738</v>
      </c>
      <c r="K182" s="37"/>
      <c r="L182" s="89">
        <v>20110509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4"/>
        <v>49200</v>
      </c>
      <c r="G183" s="37">
        <v>0</v>
      </c>
      <c r="H183" s="37">
        <v>22700</v>
      </c>
      <c r="I183" s="37">
        <v>0</v>
      </c>
      <c r="J183" s="37">
        <v>26500</v>
      </c>
      <c r="K183" s="37"/>
      <c r="L183" s="89">
        <v>20110509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4"/>
        <v>2321708</v>
      </c>
      <c r="G184" s="37">
        <v>0</v>
      </c>
      <c r="H184" s="37">
        <v>112558</v>
      </c>
      <c r="I184" s="37">
        <v>2143100</v>
      </c>
      <c r="J184" s="37">
        <v>66050</v>
      </c>
      <c r="K184" s="37"/>
      <c r="L184" s="89">
        <v>20110607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4"/>
        <v>583069</v>
      </c>
      <c r="G185" s="37">
        <v>0</v>
      </c>
      <c r="H185" s="37">
        <v>434079</v>
      </c>
      <c r="I185" s="37">
        <v>2201</v>
      </c>
      <c r="J185" s="37">
        <v>146789</v>
      </c>
      <c r="K185" s="37"/>
      <c r="L185" s="89">
        <v>20110509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4"/>
        <v>49257</v>
      </c>
      <c r="G186" s="37">
        <v>0</v>
      </c>
      <c r="H186" s="37">
        <v>36653</v>
      </c>
      <c r="I186" s="37">
        <v>0</v>
      </c>
      <c r="J186" s="37">
        <v>12604</v>
      </c>
      <c r="K186" s="37"/>
      <c r="L186" s="89">
        <v>20110509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4"/>
        <v>60579</v>
      </c>
      <c r="G187" s="37">
        <v>0</v>
      </c>
      <c r="H187" s="37">
        <v>60579</v>
      </c>
      <c r="I187" s="37">
        <v>0</v>
      </c>
      <c r="J187" s="37">
        <v>0</v>
      </c>
      <c r="K187" s="37"/>
      <c r="L187" s="89">
        <v>20110509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4"/>
        <v>46573</v>
      </c>
      <c r="G188" s="37">
        <v>0</v>
      </c>
      <c r="H188" s="37">
        <v>42313</v>
      </c>
      <c r="I188" s="37">
        <v>0</v>
      </c>
      <c r="J188" s="37">
        <v>4260</v>
      </c>
      <c r="K188" s="37"/>
      <c r="L188" s="89">
        <v>20110607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>G189+H189+I189+J189</f>
        <v>80682</v>
      </c>
      <c r="G189" s="37">
        <v>0</v>
      </c>
      <c r="H189" s="37">
        <v>68156</v>
      </c>
      <c r="I189" s="37">
        <v>0</v>
      </c>
      <c r="J189" s="37">
        <v>12526</v>
      </c>
      <c r="K189" s="37"/>
      <c r="L189" s="89">
        <v>20110509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>G190+H190+I190+J190</f>
        <v>1143597</v>
      </c>
      <c r="G190" s="37">
        <v>0</v>
      </c>
      <c r="H190" s="37">
        <v>334308</v>
      </c>
      <c r="I190" s="37">
        <v>0</v>
      </c>
      <c r="J190" s="37">
        <v>809289</v>
      </c>
      <c r="K190" s="37"/>
      <c r="L190" s="89">
        <v>20110607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>G191+H191+I191+J191</f>
        <v>5083926</v>
      </c>
      <c r="G191" s="37">
        <v>5013798</v>
      </c>
      <c r="H191" s="37">
        <v>70128</v>
      </c>
      <c r="I191" s="37">
        <v>0</v>
      </c>
      <c r="J191" s="37">
        <v>0</v>
      </c>
      <c r="K191" s="37"/>
      <c r="L191" s="89">
        <v>20110509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 t="s">
        <v>13</v>
      </c>
      <c r="G192" s="67" t="s">
        <v>13</v>
      </c>
      <c r="H192" s="67" t="s">
        <v>13</v>
      </c>
      <c r="I192" s="67" t="s">
        <v>13</v>
      </c>
      <c r="J192" s="67" t="s">
        <v>13</v>
      </c>
      <c r="K192" s="37"/>
      <c r="L192" s="90" t="s">
        <v>13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aca="true" t="shared" si="5" ref="F193:F224">G193+H193+I193+J193</f>
        <v>566358</v>
      </c>
      <c r="G193" s="37">
        <v>208615</v>
      </c>
      <c r="H193" s="37">
        <v>73788</v>
      </c>
      <c r="I193" s="37">
        <v>0</v>
      </c>
      <c r="J193" s="37">
        <v>283955</v>
      </c>
      <c r="K193" s="37"/>
      <c r="L193" s="89">
        <v>20110509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5"/>
        <v>142859</v>
      </c>
      <c r="G194" s="37">
        <v>0</v>
      </c>
      <c r="H194" s="37">
        <v>121259</v>
      </c>
      <c r="I194" s="37">
        <v>0</v>
      </c>
      <c r="J194" s="37">
        <v>21600</v>
      </c>
      <c r="K194" s="37"/>
      <c r="L194" s="89">
        <v>20110509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5"/>
        <v>95503</v>
      </c>
      <c r="G195" s="37">
        <v>0</v>
      </c>
      <c r="H195" s="37">
        <v>95178</v>
      </c>
      <c r="I195" s="37">
        <v>0</v>
      </c>
      <c r="J195" s="37">
        <v>325</v>
      </c>
      <c r="K195" s="37"/>
      <c r="L195" s="89">
        <v>20110509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9">
        <v>20110407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1631994</v>
      </c>
      <c r="G197" s="37">
        <v>0</v>
      </c>
      <c r="H197" s="37">
        <v>294183</v>
      </c>
      <c r="I197" s="37">
        <v>0</v>
      </c>
      <c r="J197" s="37">
        <v>1337811</v>
      </c>
      <c r="K197" s="37"/>
      <c r="L197" s="89">
        <v>20110607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5"/>
        <v>257842</v>
      </c>
      <c r="G198" s="37">
        <v>0</v>
      </c>
      <c r="H198" s="37">
        <v>193742</v>
      </c>
      <c r="I198" s="37">
        <v>25653</v>
      </c>
      <c r="J198" s="37">
        <v>38447</v>
      </c>
      <c r="K198" s="37"/>
      <c r="L198" s="89">
        <v>20110509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5"/>
        <v>1011969</v>
      </c>
      <c r="G199" s="37">
        <v>16600</v>
      </c>
      <c r="H199" s="37">
        <v>641719</v>
      </c>
      <c r="I199" s="37">
        <v>39500</v>
      </c>
      <c r="J199" s="37">
        <v>314150</v>
      </c>
      <c r="K199" s="37"/>
      <c r="L199" s="89">
        <v>20110607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5"/>
        <v>42040</v>
      </c>
      <c r="G200" s="37">
        <v>0</v>
      </c>
      <c r="H200" s="37">
        <v>33840</v>
      </c>
      <c r="I200" s="37">
        <v>0</v>
      </c>
      <c r="J200" s="37">
        <v>8200</v>
      </c>
      <c r="K200" s="37"/>
      <c r="L200" s="89">
        <v>20110509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5"/>
        <v>2462809</v>
      </c>
      <c r="G201" s="37">
        <v>1403650</v>
      </c>
      <c r="H201" s="37">
        <v>905559</v>
      </c>
      <c r="I201" s="37">
        <v>33000</v>
      </c>
      <c r="J201" s="37">
        <v>120600</v>
      </c>
      <c r="K201" s="37"/>
      <c r="L201" s="89">
        <v>20110509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5"/>
        <v>459890</v>
      </c>
      <c r="G202" s="37">
        <v>2502</v>
      </c>
      <c r="H202" s="37">
        <v>286697</v>
      </c>
      <c r="I202" s="37">
        <v>0</v>
      </c>
      <c r="J202" s="37">
        <v>170691</v>
      </c>
      <c r="K202" s="37"/>
      <c r="L202" s="89">
        <v>20110509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461700</v>
      </c>
      <c r="G203" s="37">
        <v>364050</v>
      </c>
      <c r="H203" s="37">
        <v>97650</v>
      </c>
      <c r="I203" s="37">
        <v>0</v>
      </c>
      <c r="J203" s="37">
        <v>0</v>
      </c>
      <c r="K203" s="37"/>
      <c r="L203" s="89">
        <v>20110509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1052869</v>
      </c>
      <c r="G204" s="37">
        <v>0</v>
      </c>
      <c r="H204" s="37">
        <v>191509</v>
      </c>
      <c r="I204" s="37">
        <v>146500</v>
      </c>
      <c r="J204" s="37">
        <v>714860</v>
      </c>
      <c r="K204" s="37"/>
      <c r="L204" s="89">
        <v>20110509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1470603</v>
      </c>
      <c r="G205" s="37">
        <v>667600</v>
      </c>
      <c r="H205" s="37">
        <v>642267</v>
      </c>
      <c r="I205" s="37">
        <v>34135</v>
      </c>
      <c r="J205" s="37">
        <v>126601</v>
      </c>
      <c r="K205" s="37"/>
      <c r="L205" s="89">
        <v>20110509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1162612</v>
      </c>
      <c r="G206" s="37">
        <v>707600</v>
      </c>
      <c r="H206" s="37">
        <v>314917</v>
      </c>
      <c r="I206" s="37">
        <v>32500</v>
      </c>
      <c r="J206" s="37">
        <v>107595</v>
      </c>
      <c r="K206" s="37"/>
      <c r="L206" s="89">
        <v>20110509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1288883</v>
      </c>
      <c r="G207" s="37">
        <v>422075</v>
      </c>
      <c r="H207" s="37">
        <v>558399</v>
      </c>
      <c r="I207" s="37">
        <v>0</v>
      </c>
      <c r="J207" s="37">
        <v>308409</v>
      </c>
      <c r="K207" s="37"/>
      <c r="L207" s="89">
        <v>20110509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5283575</v>
      </c>
      <c r="G208" s="37">
        <v>2747530</v>
      </c>
      <c r="H208" s="37">
        <v>1184708</v>
      </c>
      <c r="I208" s="37">
        <v>912000</v>
      </c>
      <c r="J208" s="37">
        <v>439337</v>
      </c>
      <c r="K208" s="37"/>
      <c r="L208" s="89">
        <v>20110509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1704233</v>
      </c>
      <c r="G209" s="37">
        <v>296230</v>
      </c>
      <c r="H209" s="37">
        <v>703203</v>
      </c>
      <c r="I209" s="37">
        <v>572000</v>
      </c>
      <c r="J209" s="37">
        <v>132800</v>
      </c>
      <c r="K209" s="37"/>
      <c r="L209" s="89">
        <v>20110509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3205283</v>
      </c>
      <c r="G210" s="37">
        <v>2404314</v>
      </c>
      <c r="H210" s="37">
        <v>763468</v>
      </c>
      <c r="I210" s="37">
        <v>0</v>
      </c>
      <c r="J210" s="37">
        <v>37501</v>
      </c>
      <c r="K210" s="37"/>
      <c r="L210" s="89">
        <v>20110509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1072447</v>
      </c>
      <c r="G211" s="37">
        <v>537100</v>
      </c>
      <c r="H211" s="37">
        <v>408570</v>
      </c>
      <c r="I211" s="37">
        <v>13995</v>
      </c>
      <c r="J211" s="37">
        <v>112782</v>
      </c>
      <c r="K211" s="37"/>
      <c r="L211" s="89">
        <v>20110509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27420</v>
      </c>
      <c r="G212" s="37">
        <v>0</v>
      </c>
      <c r="H212" s="37">
        <v>27020</v>
      </c>
      <c r="I212" s="37">
        <v>0</v>
      </c>
      <c r="J212" s="37">
        <v>400</v>
      </c>
      <c r="K212" s="37"/>
      <c r="L212" s="89">
        <v>20110509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34751</v>
      </c>
      <c r="G213" s="37">
        <v>0</v>
      </c>
      <c r="H213" s="37">
        <v>34751</v>
      </c>
      <c r="I213" s="37">
        <v>0</v>
      </c>
      <c r="J213" s="37">
        <v>0</v>
      </c>
      <c r="K213" s="37"/>
      <c r="L213" s="89">
        <v>20110509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771883</v>
      </c>
      <c r="G214" s="37">
        <v>177900</v>
      </c>
      <c r="H214" s="37">
        <v>267018</v>
      </c>
      <c r="I214" s="37">
        <v>0</v>
      </c>
      <c r="J214" s="37">
        <v>326965</v>
      </c>
      <c r="K214" s="37"/>
      <c r="L214" s="89">
        <v>20110509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416874</v>
      </c>
      <c r="G215" s="37">
        <v>43200</v>
      </c>
      <c r="H215" s="37">
        <v>221979</v>
      </c>
      <c r="I215" s="37">
        <v>0</v>
      </c>
      <c r="J215" s="37">
        <v>151695</v>
      </c>
      <c r="K215" s="37"/>
      <c r="L215" s="89">
        <v>20110509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27260</v>
      </c>
      <c r="G216" s="37">
        <v>2400</v>
      </c>
      <c r="H216" s="37">
        <v>24260</v>
      </c>
      <c r="I216" s="37">
        <v>0</v>
      </c>
      <c r="J216" s="37">
        <v>600</v>
      </c>
      <c r="K216" s="37"/>
      <c r="L216" s="89">
        <v>20110509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1230095</v>
      </c>
      <c r="G217" s="37">
        <v>0</v>
      </c>
      <c r="H217" s="37">
        <v>98670</v>
      </c>
      <c r="I217" s="37">
        <v>972000</v>
      </c>
      <c r="J217" s="37">
        <v>159425</v>
      </c>
      <c r="K217" s="37"/>
      <c r="L217" s="89">
        <v>20110509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671225</v>
      </c>
      <c r="G218" s="37">
        <v>110350</v>
      </c>
      <c r="H218" s="37">
        <v>42250</v>
      </c>
      <c r="I218" s="37">
        <v>0</v>
      </c>
      <c r="J218" s="37">
        <v>518625</v>
      </c>
      <c r="K218" s="37"/>
      <c r="L218" s="89">
        <v>20110607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2626</v>
      </c>
      <c r="G219" s="37">
        <v>1</v>
      </c>
      <c r="H219" s="37">
        <v>2625</v>
      </c>
      <c r="I219" s="37">
        <v>0</v>
      </c>
      <c r="J219" s="37">
        <v>0</v>
      </c>
      <c r="K219" s="37"/>
      <c r="L219" s="89">
        <v>20110407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21600</v>
      </c>
      <c r="G220" s="37">
        <v>0</v>
      </c>
      <c r="H220" s="37">
        <v>17750</v>
      </c>
      <c r="I220" s="37">
        <v>0</v>
      </c>
      <c r="J220" s="37">
        <v>3850</v>
      </c>
      <c r="K220" s="37"/>
      <c r="L220" s="89">
        <v>20110509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5"/>
        <v>6000</v>
      </c>
      <c r="G221" s="37">
        <v>0</v>
      </c>
      <c r="H221" s="37">
        <v>6000</v>
      </c>
      <c r="I221" s="37">
        <v>0</v>
      </c>
      <c r="J221" s="37">
        <v>0</v>
      </c>
      <c r="K221" s="37"/>
      <c r="L221" s="89">
        <v>20110607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5"/>
        <v>8615</v>
      </c>
      <c r="G222" s="37">
        <v>0</v>
      </c>
      <c r="H222" s="37">
        <v>0</v>
      </c>
      <c r="I222" s="37">
        <v>2000</v>
      </c>
      <c r="J222" s="37">
        <v>6615</v>
      </c>
      <c r="K222" s="37"/>
      <c r="L222" s="89">
        <v>20110509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5"/>
        <v>323195</v>
      </c>
      <c r="G223" s="37">
        <v>0</v>
      </c>
      <c r="H223" s="37">
        <v>50062</v>
      </c>
      <c r="I223" s="37">
        <v>0</v>
      </c>
      <c r="J223" s="37">
        <v>273133</v>
      </c>
      <c r="K223" s="37"/>
      <c r="L223" s="89">
        <v>20110509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5"/>
        <v>111700</v>
      </c>
      <c r="G224" s="37">
        <v>0</v>
      </c>
      <c r="H224" s="37">
        <v>111700</v>
      </c>
      <c r="I224" s="37">
        <v>0</v>
      </c>
      <c r="J224" s="37">
        <v>0</v>
      </c>
      <c r="K224" s="37"/>
      <c r="L224" s="89">
        <v>20110607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aca="true" t="shared" si="6" ref="F225:F256">G225+H225+I225+J225</f>
        <v>43494</v>
      </c>
      <c r="G225" s="37">
        <v>0</v>
      </c>
      <c r="H225" s="37">
        <v>32994</v>
      </c>
      <c r="I225" s="37">
        <v>0</v>
      </c>
      <c r="J225" s="37">
        <v>10500</v>
      </c>
      <c r="K225" s="37"/>
      <c r="L225" s="89">
        <v>20110509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6"/>
        <v>800157</v>
      </c>
      <c r="G226" s="37">
        <v>338500</v>
      </c>
      <c r="H226" s="37">
        <v>139614</v>
      </c>
      <c r="I226" s="37">
        <v>149660</v>
      </c>
      <c r="J226" s="37">
        <v>172383</v>
      </c>
      <c r="K226" s="37"/>
      <c r="L226" s="89">
        <v>20110607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6"/>
        <v>39500</v>
      </c>
      <c r="G227" s="37">
        <v>0</v>
      </c>
      <c r="H227" s="37">
        <v>39500</v>
      </c>
      <c r="I227" s="37">
        <v>0</v>
      </c>
      <c r="J227" s="37">
        <v>0</v>
      </c>
      <c r="K227" s="37"/>
      <c r="L227" s="89">
        <v>20110509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6"/>
        <v>423080</v>
      </c>
      <c r="G228" s="37">
        <v>0</v>
      </c>
      <c r="H228" s="37">
        <v>86360</v>
      </c>
      <c r="I228" s="37">
        <v>0</v>
      </c>
      <c r="J228" s="37">
        <v>336720</v>
      </c>
      <c r="K228" s="37"/>
      <c r="L228" s="89">
        <v>20110509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6"/>
        <v>7600</v>
      </c>
      <c r="G229" s="37">
        <v>0</v>
      </c>
      <c r="H229" s="37">
        <v>6600</v>
      </c>
      <c r="I229" s="37">
        <v>0</v>
      </c>
      <c r="J229" s="37">
        <v>1000</v>
      </c>
      <c r="K229" s="37"/>
      <c r="L229" s="89">
        <v>20110407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6"/>
        <v>2249765</v>
      </c>
      <c r="G230" s="37">
        <v>780160</v>
      </c>
      <c r="H230" s="37">
        <v>625975</v>
      </c>
      <c r="I230" s="37">
        <v>70550</v>
      </c>
      <c r="J230" s="37">
        <v>773080</v>
      </c>
      <c r="K230" s="37"/>
      <c r="L230" s="89">
        <v>20110509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871</v>
      </c>
      <c r="F231" s="67">
        <f t="shared" si="6"/>
        <v>1071725</v>
      </c>
      <c r="G231" s="37">
        <v>0</v>
      </c>
      <c r="H231" s="37">
        <v>1064975</v>
      </c>
      <c r="I231" s="37">
        <v>0</v>
      </c>
      <c r="J231" s="37">
        <v>6750</v>
      </c>
      <c r="K231" s="37"/>
      <c r="L231" s="89">
        <v>20110509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6"/>
        <v>985625</v>
      </c>
      <c r="G232" s="37">
        <v>0</v>
      </c>
      <c r="H232" s="37">
        <v>985625</v>
      </c>
      <c r="I232" s="37">
        <v>0</v>
      </c>
      <c r="J232" s="37">
        <v>0</v>
      </c>
      <c r="K232" s="37"/>
      <c r="L232" s="89">
        <v>20110509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877</v>
      </c>
      <c r="F233" s="67">
        <f t="shared" si="6"/>
        <v>378985</v>
      </c>
      <c r="G233" s="37">
        <v>0</v>
      </c>
      <c r="H233" s="37">
        <v>268005</v>
      </c>
      <c r="I233" s="37">
        <v>0</v>
      </c>
      <c r="J233" s="37">
        <v>110980</v>
      </c>
      <c r="K233" s="37"/>
      <c r="L233" s="89">
        <v>20110509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6"/>
        <v>286076</v>
      </c>
      <c r="G234" s="37">
        <v>0</v>
      </c>
      <c r="H234" s="37">
        <v>285976</v>
      </c>
      <c r="I234" s="37">
        <v>0</v>
      </c>
      <c r="J234" s="37">
        <v>100</v>
      </c>
      <c r="K234" s="37"/>
      <c r="L234" s="89">
        <v>20110509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6"/>
        <v>1898823</v>
      </c>
      <c r="G235" s="37">
        <v>0</v>
      </c>
      <c r="H235" s="37">
        <v>1123779</v>
      </c>
      <c r="I235" s="37">
        <v>0</v>
      </c>
      <c r="J235" s="37">
        <v>775044</v>
      </c>
      <c r="K235" s="37"/>
      <c r="L235" s="89">
        <v>20110509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886</v>
      </c>
      <c r="F236" s="67">
        <f t="shared" si="6"/>
        <v>542400</v>
      </c>
      <c r="G236" s="37">
        <v>0</v>
      </c>
      <c r="H236" s="37">
        <v>542400</v>
      </c>
      <c r="I236" s="37">
        <v>0</v>
      </c>
      <c r="J236" s="37">
        <v>0</v>
      </c>
      <c r="K236" s="37"/>
      <c r="L236" s="89">
        <v>20110509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6"/>
        <v>2027682</v>
      </c>
      <c r="G237" s="37">
        <v>336200</v>
      </c>
      <c r="H237" s="37">
        <v>485976</v>
      </c>
      <c r="I237" s="37">
        <v>0</v>
      </c>
      <c r="J237" s="37">
        <v>1205506</v>
      </c>
      <c r="K237" s="37"/>
      <c r="L237" s="89">
        <v>20110509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6"/>
        <v>296675</v>
      </c>
      <c r="G238" s="37">
        <v>0</v>
      </c>
      <c r="H238" s="37">
        <v>296675</v>
      </c>
      <c r="I238" s="37">
        <v>0</v>
      </c>
      <c r="J238" s="37">
        <v>0</v>
      </c>
      <c r="K238" s="37"/>
      <c r="L238" s="89">
        <v>20110509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6"/>
        <v>766375</v>
      </c>
      <c r="G239" s="37">
        <v>0</v>
      </c>
      <c r="H239" s="37">
        <v>758996</v>
      </c>
      <c r="I239" s="37">
        <v>0</v>
      </c>
      <c r="J239" s="37">
        <v>7379</v>
      </c>
      <c r="K239" s="37"/>
      <c r="L239" s="89">
        <v>20110509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6"/>
        <v>35775446</v>
      </c>
      <c r="G240" s="37">
        <v>3279082</v>
      </c>
      <c r="H240" s="37">
        <v>1714276</v>
      </c>
      <c r="I240" s="37">
        <v>4500</v>
      </c>
      <c r="J240" s="37">
        <v>30777588</v>
      </c>
      <c r="K240" s="37"/>
      <c r="L240" s="89">
        <v>20110509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6"/>
        <v>722184</v>
      </c>
      <c r="G241" s="37">
        <v>0</v>
      </c>
      <c r="H241" s="37">
        <v>633134</v>
      </c>
      <c r="I241" s="37">
        <v>15000</v>
      </c>
      <c r="J241" s="37">
        <v>74050</v>
      </c>
      <c r="K241" s="37"/>
      <c r="L241" s="89">
        <v>20110607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6"/>
        <v>7974693</v>
      </c>
      <c r="G242" s="37">
        <v>794000</v>
      </c>
      <c r="H242" s="37">
        <v>1954505</v>
      </c>
      <c r="I242" s="37">
        <v>0</v>
      </c>
      <c r="J242" s="37">
        <v>5226188</v>
      </c>
      <c r="K242" s="37"/>
      <c r="L242" s="89">
        <v>20110509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6"/>
        <v>6005997</v>
      </c>
      <c r="G243" s="37">
        <v>0</v>
      </c>
      <c r="H243" s="37">
        <v>2411993</v>
      </c>
      <c r="I243" s="37">
        <v>32225</v>
      </c>
      <c r="J243" s="37">
        <v>3561779</v>
      </c>
      <c r="K243" s="37"/>
      <c r="L243" s="89">
        <v>20110509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6"/>
        <v>13714823</v>
      </c>
      <c r="G244" s="37">
        <v>270055</v>
      </c>
      <c r="H244" s="37">
        <v>1327906</v>
      </c>
      <c r="I244" s="37">
        <v>6909600</v>
      </c>
      <c r="J244" s="37">
        <v>5207262</v>
      </c>
      <c r="K244" s="37"/>
      <c r="L244" s="89">
        <v>20110607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6"/>
        <v>650911</v>
      </c>
      <c r="G245" s="37">
        <v>382000</v>
      </c>
      <c r="H245" s="37">
        <v>260757</v>
      </c>
      <c r="I245" s="37">
        <v>0</v>
      </c>
      <c r="J245" s="37">
        <v>8154</v>
      </c>
      <c r="K245" s="37"/>
      <c r="L245" s="89">
        <v>20110509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6"/>
        <v>921805</v>
      </c>
      <c r="G246" s="37">
        <v>0</v>
      </c>
      <c r="H246" s="37">
        <v>556266</v>
      </c>
      <c r="I246" s="37">
        <v>5750</v>
      </c>
      <c r="J246" s="37">
        <v>359789</v>
      </c>
      <c r="K246" s="37"/>
      <c r="L246" s="89">
        <v>20110607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6"/>
        <v>76635</v>
      </c>
      <c r="G247" s="37">
        <v>0</v>
      </c>
      <c r="H247" s="37">
        <v>51635</v>
      </c>
      <c r="I247" s="37">
        <v>0</v>
      </c>
      <c r="J247" s="37">
        <v>25000</v>
      </c>
      <c r="K247" s="37"/>
      <c r="L247" s="89">
        <v>20110509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6"/>
        <v>1421490</v>
      </c>
      <c r="G248" s="37">
        <v>0</v>
      </c>
      <c r="H248" s="37">
        <v>265293</v>
      </c>
      <c r="I248" s="37">
        <v>0</v>
      </c>
      <c r="J248" s="37">
        <v>1156197</v>
      </c>
      <c r="K248" s="67"/>
      <c r="L248" s="89">
        <v>20110509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6"/>
        <v>596451</v>
      </c>
      <c r="G249" s="37">
        <v>0</v>
      </c>
      <c r="H249" s="37">
        <v>569469</v>
      </c>
      <c r="I249" s="37">
        <v>0</v>
      </c>
      <c r="J249" s="37">
        <v>26982</v>
      </c>
      <c r="K249" s="37"/>
      <c r="L249" s="89">
        <v>20110607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6"/>
        <v>673654</v>
      </c>
      <c r="G250" s="37">
        <v>0</v>
      </c>
      <c r="H250" s="37">
        <v>641904</v>
      </c>
      <c r="I250" s="37">
        <v>0</v>
      </c>
      <c r="J250" s="37">
        <v>31750</v>
      </c>
      <c r="K250" s="37"/>
      <c r="L250" s="89">
        <v>20110509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6"/>
        <v>1804364</v>
      </c>
      <c r="G251" s="37">
        <v>0</v>
      </c>
      <c r="H251" s="37">
        <v>1441514</v>
      </c>
      <c r="I251" s="37">
        <v>0</v>
      </c>
      <c r="J251" s="37">
        <v>362850</v>
      </c>
      <c r="K251" s="37"/>
      <c r="L251" s="89">
        <v>20110509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6"/>
        <v>2024188</v>
      </c>
      <c r="G252" s="37">
        <v>676921</v>
      </c>
      <c r="H252" s="37">
        <v>919096</v>
      </c>
      <c r="I252" s="37">
        <v>0</v>
      </c>
      <c r="J252" s="37">
        <v>428171</v>
      </c>
      <c r="K252" s="37"/>
      <c r="L252" s="89">
        <v>20110509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6"/>
        <v>165152</v>
      </c>
      <c r="G253" s="37">
        <v>0</v>
      </c>
      <c r="H253" s="37">
        <v>138358</v>
      </c>
      <c r="I253" s="37">
        <v>0</v>
      </c>
      <c r="J253" s="37">
        <v>26794</v>
      </c>
      <c r="K253" s="37"/>
      <c r="L253" s="89">
        <v>20110509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6"/>
        <v>1603315</v>
      </c>
      <c r="G254" s="37">
        <v>537839</v>
      </c>
      <c r="H254" s="37">
        <v>360525</v>
      </c>
      <c r="I254" s="37">
        <v>543501</v>
      </c>
      <c r="J254" s="37">
        <v>161450</v>
      </c>
      <c r="K254" s="37"/>
      <c r="L254" s="89">
        <v>20110509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6"/>
        <v>1207932</v>
      </c>
      <c r="G255" s="37">
        <v>791950</v>
      </c>
      <c r="H255" s="37">
        <v>407955</v>
      </c>
      <c r="I255" s="37">
        <v>1200</v>
      </c>
      <c r="J255" s="37">
        <v>6827</v>
      </c>
      <c r="K255" s="37"/>
      <c r="L255" s="89">
        <v>20110509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6"/>
        <v>275536</v>
      </c>
      <c r="G256" s="37">
        <v>0</v>
      </c>
      <c r="H256" s="37">
        <v>400</v>
      </c>
      <c r="I256" s="37">
        <v>206500</v>
      </c>
      <c r="J256" s="37">
        <v>68636</v>
      </c>
      <c r="K256" s="37"/>
      <c r="L256" s="89">
        <v>20110509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aca="true" t="shared" si="7" ref="F257:F288">G257+H257+I257+J257</f>
        <v>522233</v>
      </c>
      <c r="G257" s="37">
        <v>182780</v>
      </c>
      <c r="H257" s="37">
        <v>306455</v>
      </c>
      <c r="I257" s="37">
        <v>2160</v>
      </c>
      <c r="J257" s="37">
        <v>30838</v>
      </c>
      <c r="K257" s="37"/>
      <c r="L257" s="89">
        <v>20110509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7"/>
        <v>589843</v>
      </c>
      <c r="G258" s="37">
        <v>221900</v>
      </c>
      <c r="H258" s="37">
        <v>288865</v>
      </c>
      <c r="I258" s="37">
        <v>0</v>
      </c>
      <c r="J258" s="37">
        <v>79078</v>
      </c>
      <c r="K258" s="37"/>
      <c r="L258" s="89">
        <v>20110509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7"/>
        <v>170700</v>
      </c>
      <c r="G259" s="37">
        <v>82800</v>
      </c>
      <c r="H259" s="37">
        <v>63188</v>
      </c>
      <c r="I259" s="37">
        <v>0</v>
      </c>
      <c r="J259" s="37">
        <v>24712</v>
      </c>
      <c r="K259" s="37"/>
      <c r="L259" s="89">
        <v>20110509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7"/>
        <v>348931</v>
      </c>
      <c r="G260" s="37">
        <v>176</v>
      </c>
      <c r="H260" s="37">
        <v>224405</v>
      </c>
      <c r="I260" s="37">
        <v>18549</v>
      </c>
      <c r="J260" s="37">
        <v>105801</v>
      </c>
      <c r="K260" s="37"/>
      <c r="L260" s="89">
        <v>20110607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7"/>
        <v>2264417</v>
      </c>
      <c r="G261" s="37">
        <v>0</v>
      </c>
      <c r="H261" s="37">
        <v>103445</v>
      </c>
      <c r="I261" s="37">
        <v>1975700</v>
      </c>
      <c r="J261" s="37">
        <v>185272</v>
      </c>
      <c r="K261" s="37"/>
      <c r="L261" s="89">
        <v>20110509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7"/>
        <v>808708</v>
      </c>
      <c r="G262" s="37">
        <v>428768</v>
      </c>
      <c r="H262" s="37">
        <v>259840</v>
      </c>
      <c r="I262" s="37">
        <v>0</v>
      </c>
      <c r="J262" s="37">
        <v>120100</v>
      </c>
      <c r="K262" s="37"/>
      <c r="L262" s="89">
        <v>20110509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7"/>
        <v>14703727</v>
      </c>
      <c r="G263" s="37">
        <v>0</v>
      </c>
      <c r="H263" s="37">
        <v>290770</v>
      </c>
      <c r="I263" s="37">
        <v>13974662</v>
      </c>
      <c r="J263" s="37">
        <v>438295</v>
      </c>
      <c r="K263" s="37"/>
      <c r="L263" s="89">
        <v>20110509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7"/>
        <v>40526</v>
      </c>
      <c r="G264" s="37">
        <v>0</v>
      </c>
      <c r="H264" s="37">
        <v>26501</v>
      </c>
      <c r="I264" s="37">
        <v>0</v>
      </c>
      <c r="J264" s="37">
        <v>14025</v>
      </c>
      <c r="K264" s="37"/>
      <c r="L264" s="89">
        <v>20110509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7"/>
        <v>22350</v>
      </c>
      <c r="G265" s="37">
        <v>0</v>
      </c>
      <c r="H265" s="37">
        <v>15650</v>
      </c>
      <c r="I265" s="37">
        <v>0</v>
      </c>
      <c r="J265" s="37">
        <v>6700</v>
      </c>
      <c r="K265" s="37"/>
      <c r="L265" s="89">
        <v>20110509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7"/>
        <v>188500</v>
      </c>
      <c r="G266" s="37">
        <v>0</v>
      </c>
      <c r="H266" s="37">
        <v>184000</v>
      </c>
      <c r="I266" s="37">
        <v>0</v>
      </c>
      <c r="J266" s="37">
        <v>4500</v>
      </c>
      <c r="K266" s="37"/>
      <c r="L266" s="89">
        <v>20110509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7"/>
        <v>132137</v>
      </c>
      <c r="G267" s="37">
        <v>0</v>
      </c>
      <c r="H267" s="37">
        <v>126572</v>
      </c>
      <c r="I267" s="37">
        <v>0</v>
      </c>
      <c r="J267" s="37">
        <v>5565</v>
      </c>
      <c r="K267" s="37"/>
      <c r="L267" s="89">
        <v>20110607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7"/>
        <v>267850</v>
      </c>
      <c r="G268" s="37">
        <v>0</v>
      </c>
      <c r="H268" s="37">
        <v>249850</v>
      </c>
      <c r="I268" s="37">
        <v>0</v>
      </c>
      <c r="J268" s="37">
        <v>18000</v>
      </c>
      <c r="K268" s="37"/>
      <c r="L268" s="89">
        <v>20110509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983</v>
      </c>
      <c r="F269" s="67">
        <f t="shared" si="7"/>
        <v>75283</v>
      </c>
      <c r="G269" s="37">
        <v>50</v>
      </c>
      <c r="H269" s="37">
        <v>0</v>
      </c>
      <c r="I269" s="37">
        <v>0</v>
      </c>
      <c r="J269" s="37">
        <v>75233</v>
      </c>
      <c r="K269" s="37"/>
      <c r="L269" s="89">
        <v>20110509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7"/>
        <v>1866029</v>
      </c>
      <c r="G270" s="37">
        <v>166220</v>
      </c>
      <c r="H270" s="37">
        <v>1046014</v>
      </c>
      <c r="I270" s="37">
        <v>0</v>
      </c>
      <c r="J270" s="37">
        <v>653795</v>
      </c>
      <c r="K270" s="37"/>
      <c r="L270" s="89">
        <v>20110509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7"/>
        <v>124050</v>
      </c>
      <c r="G271" s="37">
        <v>0</v>
      </c>
      <c r="H271" s="37">
        <v>108650</v>
      </c>
      <c r="I271" s="37">
        <v>0</v>
      </c>
      <c r="J271" s="37">
        <v>15400</v>
      </c>
      <c r="K271" s="37"/>
      <c r="L271" s="89">
        <v>20110509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7"/>
        <v>727933</v>
      </c>
      <c r="G272" s="37">
        <v>0</v>
      </c>
      <c r="H272" s="37">
        <v>246084</v>
      </c>
      <c r="I272" s="37">
        <v>65000</v>
      </c>
      <c r="J272" s="37">
        <v>416849</v>
      </c>
      <c r="K272" s="37"/>
      <c r="L272" s="89">
        <v>20110509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7"/>
        <v>140341</v>
      </c>
      <c r="G273" s="37">
        <v>0</v>
      </c>
      <c r="H273" s="37">
        <v>19521</v>
      </c>
      <c r="I273" s="37">
        <v>0</v>
      </c>
      <c r="J273" s="37">
        <v>120820</v>
      </c>
      <c r="K273" s="37"/>
      <c r="L273" s="89">
        <v>20110509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7"/>
        <v>449981</v>
      </c>
      <c r="G274" s="37">
        <v>385</v>
      </c>
      <c r="H274" s="37">
        <v>59924</v>
      </c>
      <c r="I274" s="37">
        <v>0</v>
      </c>
      <c r="J274" s="37">
        <v>389672</v>
      </c>
      <c r="K274" s="37"/>
      <c r="L274" s="89">
        <v>20110509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7"/>
        <v>253387</v>
      </c>
      <c r="G275" s="37">
        <v>0</v>
      </c>
      <c r="H275" s="37">
        <v>79187</v>
      </c>
      <c r="I275" s="37">
        <v>0</v>
      </c>
      <c r="J275" s="37">
        <v>174200</v>
      </c>
      <c r="K275" s="37"/>
      <c r="L275" s="89">
        <v>20110509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7"/>
        <v>805609</v>
      </c>
      <c r="G276" s="37">
        <v>432700</v>
      </c>
      <c r="H276" s="37">
        <v>0</v>
      </c>
      <c r="I276" s="37">
        <v>32901</v>
      </c>
      <c r="J276" s="37">
        <v>340008</v>
      </c>
      <c r="K276" s="37"/>
      <c r="L276" s="89">
        <v>20110509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7"/>
        <v>6046307</v>
      </c>
      <c r="G277" s="37">
        <v>0</v>
      </c>
      <c r="H277" s="37">
        <v>956922</v>
      </c>
      <c r="I277" s="37">
        <v>0</v>
      </c>
      <c r="J277" s="37">
        <v>5089385</v>
      </c>
      <c r="K277" s="37"/>
      <c r="L277" s="89">
        <v>20110509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7"/>
        <v>22440</v>
      </c>
      <c r="G278" s="37">
        <v>0</v>
      </c>
      <c r="H278" s="37">
        <v>20440</v>
      </c>
      <c r="I278" s="37">
        <v>0</v>
      </c>
      <c r="J278" s="37">
        <v>2000</v>
      </c>
      <c r="K278" s="37"/>
      <c r="L278" s="89">
        <v>20110509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7"/>
        <v>57744</v>
      </c>
      <c r="G279" s="37">
        <v>0</v>
      </c>
      <c r="H279" s="37">
        <v>43550</v>
      </c>
      <c r="I279" s="37">
        <v>0</v>
      </c>
      <c r="J279" s="37">
        <v>14194</v>
      </c>
      <c r="K279" s="37"/>
      <c r="L279" s="89">
        <v>20110509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7"/>
        <v>109630</v>
      </c>
      <c r="G280" s="37">
        <v>0</v>
      </c>
      <c r="H280" s="37">
        <v>45880</v>
      </c>
      <c r="I280" s="37">
        <v>0</v>
      </c>
      <c r="J280" s="37">
        <v>63750</v>
      </c>
      <c r="K280" s="37"/>
      <c r="L280" s="89">
        <v>20110509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7"/>
        <v>3305083</v>
      </c>
      <c r="G281" s="37">
        <v>163000</v>
      </c>
      <c r="H281" s="37">
        <v>2111607</v>
      </c>
      <c r="I281" s="37">
        <v>0</v>
      </c>
      <c r="J281" s="37">
        <v>1030476</v>
      </c>
      <c r="K281" s="37"/>
      <c r="L281" s="89">
        <v>20110607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7"/>
        <v>12765283</v>
      </c>
      <c r="G282" s="37">
        <v>5236103</v>
      </c>
      <c r="H282" s="37">
        <v>3481072</v>
      </c>
      <c r="I282" s="37">
        <v>73000</v>
      </c>
      <c r="J282" s="37">
        <v>3975108</v>
      </c>
      <c r="K282" s="37"/>
      <c r="L282" s="89">
        <v>20110509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7"/>
        <v>19003773</v>
      </c>
      <c r="G283" s="37">
        <v>0</v>
      </c>
      <c r="H283" s="37">
        <v>368470</v>
      </c>
      <c r="I283" s="37">
        <v>18328628</v>
      </c>
      <c r="J283" s="37">
        <v>306675</v>
      </c>
      <c r="K283" s="37"/>
      <c r="L283" s="89">
        <v>20110607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7"/>
        <v>679712</v>
      </c>
      <c r="G284" s="37">
        <v>0</v>
      </c>
      <c r="H284" s="37">
        <v>368615</v>
      </c>
      <c r="I284" s="37">
        <v>0</v>
      </c>
      <c r="J284" s="37">
        <v>311097</v>
      </c>
      <c r="K284" s="37"/>
      <c r="L284" s="89">
        <v>20110509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7"/>
        <v>11324895</v>
      </c>
      <c r="G285" s="37">
        <v>7333000</v>
      </c>
      <c r="H285" s="37">
        <v>1717227</v>
      </c>
      <c r="I285" s="37">
        <v>0</v>
      </c>
      <c r="J285" s="37">
        <v>2274668</v>
      </c>
      <c r="K285" s="37"/>
      <c r="L285" s="89">
        <v>20110607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7"/>
        <v>1228478</v>
      </c>
      <c r="G286" s="37">
        <v>0</v>
      </c>
      <c r="H286" s="37">
        <v>732967</v>
      </c>
      <c r="I286" s="37">
        <v>65000</v>
      </c>
      <c r="J286" s="37">
        <v>430511</v>
      </c>
      <c r="K286" s="37"/>
      <c r="L286" s="89">
        <v>20110509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7"/>
        <v>546605</v>
      </c>
      <c r="G287" s="37">
        <v>12001</v>
      </c>
      <c r="H287" s="37">
        <v>406498</v>
      </c>
      <c r="I287" s="37">
        <v>0</v>
      </c>
      <c r="J287" s="37">
        <v>128106</v>
      </c>
      <c r="K287" s="37"/>
      <c r="L287" s="89">
        <v>20110509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7"/>
        <v>1996078</v>
      </c>
      <c r="G288" s="37">
        <v>1374000</v>
      </c>
      <c r="H288" s="37">
        <v>283925</v>
      </c>
      <c r="I288" s="37">
        <v>0</v>
      </c>
      <c r="J288" s="37">
        <v>338153</v>
      </c>
      <c r="K288" s="37"/>
      <c r="L288" s="89">
        <v>20110509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aca="true" t="shared" si="8" ref="F289:F320">G289+H289+I289+J289</f>
        <v>350833</v>
      </c>
      <c r="G289" s="37">
        <v>191101</v>
      </c>
      <c r="H289" s="37">
        <v>120072</v>
      </c>
      <c r="I289" s="37">
        <v>10560</v>
      </c>
      <c r="J289" s="37">
        <v>29100</v>
      </c>
      <c r="K289" s="37"/>
      <c r="L289" s="89">
        <v>20110509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8"/>
        <v>202237</v>
      </c>
      <c r="G290" s="37">
        <v>0</v>
      </c>
      <c r="H290" s="37">
        <v>192659</v>
      </c>
      <c r="I290" s="37">
        <v>0</v>
      </c>
      <c r="J290" s="37">
        <v>9578</v>
      </c>
      <c r="K290" s="37"/>
      <c r="L290" s="89">
        <v>20110509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8"/>
        <v>19592</v>
      </c>
      <c r="G291" s="37">
        <v>0</v>
      </c>
      <c r="H291" s="37">
        <v>19592</v>
      </c>
      <c r="I291" s="37">
        <v>0</v>
      </c>
      <c r="J291" s="37">
        <v>0</v>
      </c>
      <c r="K291" s="37"/>
      <c r="L291" s="89">
        <v>20110509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8"/>
        <v>34379</v>
      </c>
      <c r="G292" s="37">
        <v>0</v>
      </c>
      <c r="H292" s="37">
        <v>15829</v>
      </c>
      <c r="I292" s="37">
        <v>0</v>
      </c>
      <c r="J292" s="37">
        <v>18550</v>
      </c>
      <c r="K292" s="37"/>
      <c r="L292" s="89">
        <v>20110509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8"/>
        <v>53195</v>
      </c>
      <c r="G293" s="37">
        <v>0</v>
      </c>
      <c r="H293" s="37">
        <v>45470</v>
      </c>
      <c r="I293" s="37">
        <v>0</v>
      </c>
      <c r="J293" s="37">
        <v>7725</v>
      </c>
      <c r="K293" s="37"/>
      <c r="L293" s="89">
        <v>20110509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8"/>
        <v>429600</v>
      </c>
      <c r="G294" s="37">
        <v>0</v>
      </c>
      <c r="H294" s="37">
        <v>346255</v>
      </c>
      <c r="I294" s="37">
        <v>0</v>
      </c>
      <c r="J294" s="37">
        <v>83345</v>
      </c>
      <c r="K294" s="37"/>
      <c r="L294" s="89">
        <v>20110509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8"/>
        <v>532757</v>
      </c>
      <c r="G295" s="37">
        <v>300000</v>
      </c>
      <c r="H295" s="37">
        <v>194096</v>
      </c>
      <c r="I295" s="37">
        <v>14750</v>
      </c>
      <c r="J295" s="37">
        <v>23911</v>
      </c>
      <c r="K295" s="37"/>
      <c r="L295" s="89">
        <v>20110607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8"/>
        <v>179288</v>
      </c>
      <c r="G296" s="37">
        <v>0</v>
      </c>
      <c r="H296" s="37">
        <v>153527</v>
      </c>
      <c r="I296" s="37">
        <v>12401</v>
      </c>
      <c r="J296" s="37">
        <v>13360</v>
      </c>
      <c r="K296" s="37"/>
      <c r="L296" s="89">
        <v>20110509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8"/>
        <v>230475</v>
      </c>
      <c r="G297" s="37">
        <v>0</v>
      </c>
      <c r="H297" s="37">
        <v>77645</v>
      </c>
      <c r="I297" s="37">
        <v>0</v>
      </c>
      <c r="J297" s="37">
        <v>152830</v>
      </c>
      <c r="K297" s="37"/>
      <c r="L297" s="89">
        <v>20110509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8"/>
        <v>176867</v>
      </c>
      <c r="G298" s="37">
        <v>0</v>
      </c>
      <c r="H298" s="37">
        <v>79757</v>
      </c>
      <c r="I298" s="37">
        <v>0</v>
      </c>
      <c r="J298" s="37">
        <v>97110</v>
      </c>
      <c r="K298" s="37"/>
      <c r="L298" s="89">
        <v>20110509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8"/>
        <v>70251</v>
      </c>
      <c r="G299" s="37">
        <v>0</v>
      </c>
      <c r="H299" s="37">
        <v>62050</v>
      </c>
      <c r="I299" s="37">
        <v>4500</v>
      </c>
      <c r="J299" s="37">
        <v>3701</v>
      </c>
      <c r="K299" s="37"/>
      <c r="L299" s="89">
        <v>20110509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8"/>
        <v>70900</v>
      </c>
      <c r="G300" s="37">
        <v>0</v>
      </c>
      <c r="H300" s="37">
        <v>70900</v>
      </c>
      <c r="I300" s="37">
        <v>0</v>
      </c>
      <c r="J300" s="37">
        <v>0</v>
      </c>
      <c r="K300" s="37"/>
      <c r="L300" s="89">
        <v>20110509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8"/>
        <v>21970</v>
      </c>
      <c r="G301" s="37">
        <v>0</v>
      </c>
      <c r="H301" s="37">
        <v>120</v>
      </c>
      <c r="I301" s="37">
        <v>0</v>
      </c>
      <c r="J301" s="37">
        <v>21850</v>
      </c>
      <c r="K301" s="37"/>
      <c r="L301" s="89">
        <v>20110509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8"/>
        <v>90306</v>
      </c>
      <c r="G302" s="37">
        <v>0</v>
      </c>
      <c r="H302" s="37">
        <v>90306</v>
      </c>
      <c r="I302" s="37">
        <v>0</v>
      </c>
      <c r="J302" s="37">
        <v>0</v>
      </c>
      <c r="K302" s="37"/>
      <c r="L302" s="89">
        <v>20110509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8"/>
        <v>461919</v>
      </c>
      <c r="G303" s="37">
        <v>297500</v>
      </c>
      <c r="H303" s="37">
        <v>49139</v>
      </c>
      <c r="I303" s="37">
        <v>62320</v>
      </c>
      <c r="J303" s="37">
        <v>52960</v>
      </c>
      <c r="K303" s="37"/>
      <c r="L303" s="89">
        <v>20110509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8"/>
        <v>561601</v>
      </c>
      <c r="G304" s="37">
        <v>5000</v>
      </c>
      <c r="H304" s="37">
        <v>159796</v>
      </c>
      <c r="I304" s="37">
        <v>271000</v>
      </c>
      <c r="J304" s="37">
        <v>125805</v>
      </c>
      <c r="K304" s="37"/>
      <c r="L304" s="89">
        <v>20110509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8"/>
        <v>138609</v>
      </c>
      <c r="G305" s="37">
        <v>0</v>
      </c>
      <c r="H305" s="37">
        <v>108709</v>
      </c>
      <c r="I305" s="37">
        <v>0</v>
      </c>
      <c r="J305" s="37">
        <v>29900</v>
      </c>
      <c r="K305" s="37"/>
      <c r="L305" s="89">
        <v>20110509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8"/>
        <v>139778</v>
      </c>
      <c r="G306" s="37">
        <v>0</v>
      </c>
      <c r="H306" s="37">
        <v>44178</v>
      </c>
      <c r="I306" s="37">
        <v>0</v>
      </c>
      <c r="J306" s="37">
        <v>95600</v>
      </c>
      <c r="K306" s="37"/>
      <c r="L306" s="89">
        <v>20110509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8"/>
        <v>55918</v>
      </c>
      <c r="G307" s="37">
        <v>0</v>
      </c>
      <c r="H307" s="37">
        <v>40668</v>
      </c>
      <c r="I307" s="37">
        <v>11400</v>
      </c>
      <c r="J307" s="37">
        <v>3850</v>
      </c>
      <c r="K307" s="37"/>
      <c r="L307" s="89">
        <v>20110509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8"/>
        <v>16565</v>
      </c>
      <c r="G308" s="37">
        <v>0</v>
      </c>
      <c r="H308" s="37">
        <v>13765</v>
      </c>
      <c r="I308" s="37">
        <v>0</v>
      </c>
      <c r="J308" s="37">
        <v>2800</v>
      </c>
      <c r="K308" s="37"/>
      <c r="L308" s="89">
        <v>20110509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8"/>
        <v>3032975</v>
      </c>
      <c r="G309" s="37">
        <v>400</v>
      </c>
      <c r="H309" s="37">
        <v>849130</v>
      </c>
      <c r="I309" s="37">
        <v>1797382</v>
      </c>
      <c r="J309" s="37">
        <v>386063</v>
      </c>
      <c r="K309" s="37"/>
      <c r="L309" s="89">
        <v>20110607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8"/>
        <v>1824894</v>
      </c>
      <c r="G310" s="37">
        <v>540900</v>
      </c>
      <c r="H310" s="37">
        <v>418107</v>
      </c>
      <c r="I310" s="37">
        <v>590625</v>
      </c>
      <c r="J310" s="37">
        <v>275262</v>
      </c>
      <c r="K310" s="37"/>
      <c r="L310" s="89">
        <v>20110509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8"/>
        <v>9750</v>
      </c>
      <c r="G311" s="37">
        <v>0</v>
      </c>
      <c r="H311" s="37">
        <v>850</v>
      </c>
      <c r="I311" s="37">
        <v>0</v>
      </c>
      <c r="J311" s="37">
        <v>8900</v>
      </c>
      <c r="K311" s="37"/>
      <c r="L311" s="89">
        <v>20110509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8"/>
        <v>512298</v>
      </c>
      <c r="G312" s="37">
        <v>0</v>
      </c>
      <c r="H312" s="37">
        <v>424193</v>
      </c>
      <c r="I312" s="37">
        <v>62900</v>
      </c>
      <c r="J312" s="37">
        <v>25205</v>
      </c>
      <c r="K312" s="37"/>
      <c r="L312" s="89">
        <v>20110509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8"/>
        <v>337361</v>
      </c>
      <c r="G313" s="37">
        <v>0</v>
      </c>
      <c r="H313" s="37">
        <v>212202</v>
      </c>
      <c r="I313" s="37">
        <v>0</v>
      </c>
      <c r="J313" s="37">
        <v>125159</v>
      </c>
      <c r="K313" s="37"/>
      <c r="L313" s="89">
        <v>20110509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8"/>
        <v>117686</v>
      </c>
      <c r="G314" s="37">
        <v>0</v>
      </c>
      <c r="H314" s="37">
        <v>61286</v>
      </c>
      <c r="I314" s="37">
        <v>0</v>
      </c>
      <c r="J314" s="37">
        <v>56400</v>
      </c>
      <c r="K314" s="37"/>
      <c r="L314" s="89">
        <v>20110509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8"/>
        <v>3348661</v>
      </c>
      <c r="G315" s="37">
        <v>2620300</v>
      </c>
      <c r="H315" s="37">
        <v>656211</v>
      </c>
      <c r="I315" s="37">
        <v>0</v>
      </c>
      <c r="J315" s="37">
        <v>72150</v>
      </c>
      <c r="K315" s="37"/>
      <c r="L315" s="89">
        <v>20110509</v>
      </c>
    </row>
    <row r="316" spans="1:12" ht="15">
      <c r="A316" s="7">
        <v>286</v>
      </c>
      <c r="B316" s="17" t="s">
        <v>1652</v>
      </c>
      <c r="C316" s="21" t="s">
        <v>1653</v>
      </c>
      <c r="D316" s="17" t="s">
        <v>1121</v>
      </c>
      <c r="E316" s="17" t="s">
        <v>1654</v>
      </c>
      <c r="F316" s="67">
        <f t="shared" si="8"/>
        <v>1242905</v>
      </c>
      <c r="G316" s="37">
        <v>97250</v>
      </c>
      <c r="H316" s="37">
        <v>575074</v>
      </c>
      <c r="I316" s="37">
        <v>1</v>
      </c>
      <c r="J316" s="37">
        <v>570580</v>
      </c>
      <c r="K316" s="37"/>
      <c r="L316" s="89">
        <v>20110509</v>
      </c>
    </row>
    <row r="317" spans="1:12" ht="15">
      <c r="A317" s="7">
        <v>287</v>
      </c>
      <c r="B317" s="17" t="s">
        <v>1655</v>
      </c>
      <c r="C317" s="21" t="s">
        <v>1656</v>
      </c>
      <c r="D317" s="17" t="s">
        <v>1121</v>
      </c>
      <c r="E317" s="17" t="s">
        <v>297</v>
      </c>
      <c r="F317" s="67">
        <f t="shared" si="8"/>
        <v>7047234</v>
      </c>
      <c r="G317" s="37">
        <v>2582153</v>
      </c>
      <c r="H317" s="37">
        <v>1686845</v>
      </c>
      <c r="I317" s="37">
        <v>1006800</v>
      </c>
      <c r="J317" s="37">
        <v>1771436</v>
      </c>
      <c r="K317" s="37"/>
      <c r="L317" s="89">
        <v>20110509</v>
      </c>
    </row>
    <row r="318" spans="1:12" ht="15">
      <c r="A318" s="7">
        <v>288</v>
      </c>
      <c r="B318" s="17" t="s">
        <v>1657</v>
      </c>
      <c r="C318" s="21" t="s">
        <v>1658</v>
      </c>
      <c r="D318" s="17" t="s">
        <v>1121</v>
      </c>
      <c r="E318" s="17" t="s">
        <v>1659</v>
      </c>
      <c r="F318" s="67">
        <f t="shared" si="8"/>
        <v>298471</v>
      </c>
      <c r="G318" s="37">
        <v>0</v>
      </c>
      <c r="H318" s="37">
        <v>109170</v>
      </c>
      <c r="I318" s="37">
        <v>0</v>
      </c>
      <c r="J318" s="37">
        <v>189301</v>
      </c>
      <c r="K318" s="37"/>
      <c r="L318" s="89">
        <v>20110509</v>
      </c>
    </row>
    <row r="319" spans="1:12" ht="15">
      <c r="A319" s="7">
        <v>289</v>
      </c>
      <c r="B319" s="17" t="s">
        <v>1660</v>
      </c>
      <c r="C319" s="21" t="s">
        <v>1661</v>
      </c>
      <c r="D319" s="17" t="s">
        <v>1121</v>
      </c>
      <c r="E319" s="17" t="s">
        <v>1662</v>
      </c>
      <c r="F319" s="67">
        <f t="shared" si="8"/>
        <v>123262</v>
      </c>
      <c r="G319" s="37">
        <v>0</v>
      </c>
      <c r="H319" s="37">
        <v>61762</v>
      </c>
      <c r="I319" s="37">
        <v>0</v>
      </c>
      <c r="J319" s="37">
        <v>61500</v>
      </c>
      <c r="K319" s="37"/>
      <c r="L319" s="89">
        <v>20110509</v>
      </c>
    </row>
    <row r="320" spans="1:12" ht="15">
      <c r="A320" s="7">
        <v>290</v>
      </c>
      <c r="B320" s="17" t="s">
        <v>1663</v>
      </c>
      <c r="C320" s="21" t="s">
        <v>1664</v>
      </c>
      <c r="D320" s="17" t="s">
        <v>1121</v>
      </c>
      <c r="E320" s="17" t="s">
        <v>846</v>
      </c>
      <c r="F320" s="67">
        <f t="shared" si="8"/>
        <v>2953697</v>
      </c>
      <c r="G320" s="37">
        <v>5800</v>
      </c>
      <c r="H320" s="37">
        <v>1718772</v>
      </c>
      <c r="I320" s="37">
        <v>23000</v>
      </c>
      <c r="J320" s="37">
        <v>1206125</v>
      </c>
      <c r="K320" s="37"/>
      <c r="L320" s="89">
        <v>20110509</v>
      </c>
    </row>
    <row r="321" spans="1:12" ht="15">
      <c r="A321" s="7">
        <v>291</v>
      </c>
      <c r="B321" s="17" t="s">
        <v>1665</v>
      </c>
      <c r="C321" s="21" t="s">
        <v>1666</v>
      </c>
      <c r="D321" s="17" t="s">
        <v>1121</v>
      </c>
      <c r="E321" s="17" t="s">
        <v>849</v>
      </c>
      <c r="F321" s="67">
        <f aca="true" t="shared" si="9" ref="F321:F352">G321+H321+I321+J321</f>
        <v>2035630</v>
      </c>
      <c r="G321" s="37">
        <v>0</v>
      </c>
      <c r="H321" s="37">
        <v>1473327</v>
      </c>
      <c r="I321" s="37">
        <v>1</v>
      </c>
      <c r="J321" s="37">
        <v>562302</v>
      </c>
      <c r="K321" s="37"/>
      <c r="L321" s="89">
        <v>20110607</v>
      </c>
    </row>
    <row r="322" spans="1:12" ht="15">
      <c r="A322" s="7">
        <v>292</v>
      </c>
      <c r="B322" s="17" t="s">
        <v>1667</v>
      </c>
      <c r="C322" s="21" t="s">
        <v>1668</v>
      </c>
      <c r="D322" s="17" t="s">
        <v>1121</v>
      </c>
      <c r="E322" s="17" t="s">
        <v>1669</v>
      </c>
      <c r="F322" s="67">
        <f t="shared" si="9"/>
        <v>109400</v>
      </c>
      <c r="G322" s="37">
        <v>0</v>
      </c>
      <c r="H322" s="37">
        <v>39230</v>
      </c>
      <c r="I322" s="37">
        <v>50000</v>
      </c>
      <c r="J322" s="37">
        <v>20170</v>
      </c>
      <c r="K322" s="37"/>
      <c r="L322" s="89">
        <v>20110509</v>
      </c>
    </row>
    <row r="323" spans="1:12" ht="15">
      <c r="A323" s="7">
        <v>293</v>
      </c>
      <c r="B323" s="17" t="s">
        <v>1670</v>
      </c>
      <c r="C323" s="21" t="s">
        <v>1671</v>
      </c>
      <c r="D323" s="17" t="s">
        <v>1121</v>
      </c>
      <c r="E323" s="17" t="s">
        <v>1672</v>
      </c>
      <c r="F323" s="67">
        <f t="shared" si="9"/>
        <v>15179267</v>
      </c>
      <c r="G323" s="37">
        <v>1752000</v>
      </c>
      <c r="H323" s="37">
        <v>763878</v>
      </c>
      <c r="I323" s="37">
        <v>0</v>
      </c>
      <c r="J323" s="37">
        <v>12663389</v>
      </c>
      <c r="K323" s="37"/>
      <c r="L323" s="89">
        <v>20110509</v>
      </c>
    </row>
    <row r="324" spans="1:12" ht="15">
      <c r="A324" s="7">
        <v>294</v>
      </c>
      <c r="B324" s="17" t="s">
        <v>1673</v>
      </c>
      <c r="C324" s="21" t="s">
        <v>1674</v>
      </c>
      <c r="D324" s="17" t="s">
        <v>1121</v>
      </c>
      <c r="E324" s="17" t="s">
        <v>1675</v>
      </c>
      <c r="F324" s="67">
        <f t="shared" si="9"/>
        <v>2476075</v>
      </c>
      <c r="G324" s="37">
        <v>911100</v>
      </c>
      <c r="H324" s="37">
        <v>1053989</v>
      </c>
      <c r="I324" s="37">
        <v>0</v>
      </c>
      <c r="J324" s="37">
        <v>510986</v>
      </c>
      <c r="K324" s="37"/>
      <c r="L324" s="89">
        <v>20110509</v>
      </c>
    </row>
    <row r="325" spans="1:12" s="5" customFormat="1" ht="15">
      <c r="A325" s="7">
        <v>295</v>
      </c>
      <c r="B325" s="17" t="s">
        <v>1676</v>
      </c>
      <c r="C325" s="21" t="s">
        <v>1677</v>
      </c>
      <c r="D325" s="17" t="s">
        <v>1121</v>
      </c>
      <c r="E325" s="17" t="s">
        <v>1678</v>
      </c>
      <c r="F325" s="67">
        <f t="shared" si="9"/>
        <v>3031166</v>
      </c>
      <c r="G325" s="37">
        <v>0</v>
      </c>
      <c r="H325" s="37">
        <v>1377374</v>
      </c>
      <c r="I325" s="37">
        <v>0</v>
      </c>
      <c r="J325" s="37">
        <v>1653792</v>
      </c>
      <c r="K325" s="37"/>
      <c r="L325" s="89">
        <v>20110607</v>
      </c>
    </row>
    <row r="326" spans="1:12" ht="15">
      <c r="A326" s="7">
        <v>296</v>
      </c>
      <c r="B326" s="17" t="s">
        <v>1679</v>
      </c>
      <c r="C326" s="21" t="s">
        <v>1680</v>
      </c>
      <c r="D326" s="17" t="s">
        <v>1121</v>
      </c>
      <c r="E326" s="17" t="s">
        <v>1128</v>
      </c>
      <c r="F326" s="67">
        <f t="shared" si="9"/>
        <v>2266253</v>
      </c>
      <c r="G326" s="37">
        <v>0</v>
      </c>
      <c r="H326" s="37">
        <v>248953</v>
      </c>
      <c r="I326" s="37">
        <v>1330000</v>
      </c>
      <c r="J326" s="37">
        <v>687300</v>
      </c>
      <c r="K326" s="37"/>
      <c r="L326" s="89">
        <v>20110607</v>
      </c>
    </row>
    <row r="327" spans="1:12" ht="15">
      <c r="A327" s="7">
        <v>297</v>
      </c>
      <c r="B327" s="17" t="s">
        <v>1681</v>
      </c>
      <c r="C327" s="21" t="s">
        <v>1682</v>
      </c>
      <c r="D327" s="17" t="s">
        <v>1121</v>
      </c>
      <c r="E327" s="17" t="s">
        <v>1683</v>
      </c>
      <c r="F327" s="67">
        <f t="shared" si="9"/>
        <v>3906259</v>
      </c>
      <c r="G327" s="37">
        <v>2405074</v>
      </c>
      <c r="H327" s="37">
        <v>1145870</v>
      </c>
      <c r="I327" s="37">
        <v>40800</v>
      </c>
      <c r="J327" s="37">
        <v>314515</v>
      </c>
      <c r="K327" s="37"/>
      <c r="L327" s="89">
        <v>20110509</v>
      </c>
    </row>
    <row r="328" spans="1:12" ht="15">
      <c r="A328" s="7">
        <v>298</v>
      </c>
      <c r="B328" s="17" t="s">
        <v>1685</v>
      </c>
      <c r="C328" s="21" t="s">
        <v>1686</v>
      </c>
      <c r="D328" s="17" t="s">
        <v>1684</v>
      </c>
      <c r="E328" s="17" t="s">
        <v>1687</v>
      </c>
      <c r="F328" s="67">
        <f t="shared" si="9"/>
        <v>5457093</v>
      </c>
      <c r="G328" s="37">
        <v>0</v>
      </c>
      <c r="H328" s="37">
        <v>206372</v>
      </c>
      <c r="I328" s="37">
        <v>0</v>
      </c>
      <c r="J328" s="37">
        <v>5250721</v>
      </c>
      <c r="K328" s="37"/>
      <c r="L328" s="89">
        <v>20110509</v>
      </c>
    </row>
    <row r="329" spans="1:12" ht="15">
      <c r="A329" s="7">
        <v>299</v>
      </c>
      <c r="B329" s="17" t="s">
        <v>1688</v>
      </c>
      <c r="C329" s="21" t="s">
        <v>1689</v>
      </c>
      <c r="D329" s="17" t="s">
        <v>1684</v>
      </c>
      <c r="E329" s="17" t="s">
        <v>1690</v>
      </c>
      <c r="F329" s="67">
        <f t="shared" si="9"/>
        <v>5285772</v>
      </c>
      <c r="G329" s="37">
        <v>400000</v>
      </c>
      <c r="H329" s="37">
        <v>312590</v>
      </c>
      <c r="I329" s="37">
        <v>0</v>
      </c>
      <c r="J329" s="37">
        <v>4573182</v>
      </c>
      <c r="K329" s="37"/>
      <c r="L329" s="89">
        <v>20110509</v>
      </c>
    </row>
    <row r="330" spans="1:12" ht="15">
      <c r="A330" s="7">
        <v>300</v>
      </c>
      <c r="B330" s="17" t="s">
        <v>1691</v>
      </c>
      <c r="C330" s="21" t="s">
        <v>1692</v>
      </c>
      <c r="D330" s="17" t="s">
        <v>1684</v>
      </c>
      <c r="E330" s="17" t="s">
        <v>1693</v>
      </c>
      <c r="F330" s="67">
        <f t="shared" si="9"/>
        <v>54604</v>
      </c>
      <c r="G330" s="37">
        <v>0</v>
      </c>
      <c r="H330" s="37">
        <v>54604</v>
      </c>
      <c r="I330" s="37">
        <v>0</v>
      </c>
      <c r="J330" s="37">
        <v>0</v>
      </c>
      <c r="K330" s="37"/>
      <c r="L330" s="89">
        <v>20110509</v>
      </c>
    </row>
    <row r="331" spans="1:12" ht="15">
      <c r="A331" s="7">
        <v>301</v>
      </c>
      <c r="B331" s="17" t="s">
        <v>1694</v>
      </c>
      <c r="C331" s="21" t="s">
        <v>1695</v>
      </c>
      <c r="D331" s="17" t="s">
        <v>1684</v>
      </c>
      <c r="E331" s="17" t="s">
        <v>1696</v>
      </c>
      <c r="F331" s="67">
        <f t="shared" si="9"/>
        <v>2110543</v>
      </c>
      <c r="G331" s="37">
        <v>0</v>
      </c>
      <c r="H331" s="37">
        <v>1176487</v>
      </c>
      <c r="I331" s="37">
        <v>0</v>
      </c>
      <c r="J331" s="37">
        <v>934056</v>
      </c>
      <c r="K331" s="37"/>
      <c r="L331" s="89">
        <v>20110607</v>
      </c>
    </row>
    <row r="332" spans="1:12" ht="15">
      <c r="A332" s="7">
        <v>302</v>
      </c>
      <c r="B332" s="17" t="s">
        <v>1697</v>
      </c>
      <c r="C332" s="21" t="s">
        <v>1698</v>
      </c>
      <c r="D332" s="17" t="s">
        <v>1684</v>
      </c>
      <c r="E332" s="17" t="s">
        <v>1699</v>
      </c>
      <c r="F332" s="67">
        <f t="shared" si="9"/>
        <v>12107946</v>
      </c>
      <c r="G332" s="37">
        <v>893754</v>
      </c>
      <c r="H332" s="37">
        <v>1429836</v>
      </c>
      <c r="I332" s="37">
        <v>16501</v>
      </c>
      <c r="J332" s="37">
        <v>9767855</v>
      </c>
      <c r="K332" s="37"/>
      <c r="L332" s="89">
        <v>20110509</v>
      </c>
    </row>
    <row r="333" spans="1:12" ht="15">
      <c r="A333" s="7">
        <v>303</v>
      </c>
      <c r="B333" s="17" t="s">
        <v>1700</v>
      </c>
      <c r="C333" s="21" t="s">
        <v>1701</v>
      </c>
      <c r="D333" s="17" t="s">
        <v>1684</v>
      </c>
      <c r="E333" s="17" t="s">
        <v>1702</v>
      </c>
      <c r="F333" s="67">
        <f t="shared" si="9"/>
        <v>27637</v>
      </c>
      <c r="G333" s="37">
        <v>0</v>
      </c>
      <c r="H333" s="37">
        <v>17637</v>
      </c>
      <c r="I333" s="37">
        <v>0</v>
      </c>
      <c r="J333" s="37">
        <v>10000</v>
      </c>
      <c r="K333" s="37"/>
      <c r="L333" s="89">
        <v>20110509</v>
      </c>
    </row>
    <row r="334" spans="1:12" ht="15">
      <c r="A334" s="7">
        <v>304</v>
      </c>
      <c r="B334" s="17" t="s">
        <v>1703</v>
      </c>
      <c r="C334" s="21" t="s">
        <v>1704</v>
      </c>
      <c r="D334" s="17" t="s">
        <v>1684</v>
      </c>
      <c r="E334" s="17" t="s">
        <v>1705</v>
      </c>
      <c r="F334" s="67">
        <f t="shared" si="9"/>
        <v>1235454</v>
      </c>
      <c r="G334" s="37">
        <v>1043188</v>
      </c>
      <c r="H334" s="37">
        <v>15990</v>
      </c>
      <c r="I334" s="37">
        <v>0</v>
      </c>
      <c r="J334" s="37">
        <v>176276</v>
      </c>
      <c r="K334" s="37"/>
      <c r="L334" s="89">
        <v>20110509</v>
      </c>
    </row>
    <row r="335" spans="1:12" ht="15">
      <c r="A335" s="7">
        <v>305</v>
      </c>
      <c r="B335" s="17" t="s">
        <v>1706</v>
      </c>
      <c r="C335" s="21" t="s">
        <v>1707</v>
      </c>
      <c r="D335" s="17" t="s">
        <v>1684</v>
      </c>
      <c r="E335" s="17" t="s">
        <v>1708</v>
      </c>
      <c r="F335" s="67">
        <f t="shared" si="9"/>
        <v>48574</v>
      </c>
      <c r="G335" s="37">
        <v>0</v>
      </c>
      <c r="H335" s="37">
        <v>36574</v>
      </c>
      <c r="I335" s="37">
        <v>0</v>
      </c>
      <c r="J335" s="37">
        <v>12000</v>
      </c>
      <c r="K335" s="37"/>
      <c r="L335" s="89">
        <v>20110509</v>
      </c>
    </row>
    <row r="336" spans="1:12" ht="15">
      <c r="A336" s="7">
        <v>306</v>
      </c>
      <c r="B336" s="17" t="s">
        <v>1709</v>
      </c>
      <c r="C336" s="21" t="s">
        <v>1710</v>
      </c>
      <c r="D336" s="17" t="s">
        <v>1684</v>
      </c>
      <c r="E336" s="17" t="s">
        <v>1711</v>
      </c>
      <c r="F336" s="67">
        <f t="shared" si="9"/>
        <v>1569406</v>
      </c>
      <c r="G336" s="37">
        <v>130505</v>
      </c>
      <c r="H336" s="37">
        <v>1210521</v>
      </c>
      <c r="I336" s="37">
        <v>1</v>
      </c>
      <c r="J336" s="37">
        <v>228379</v>
      </c>
      <c r="K336" s="37"/>
      <c r="L336" s="89">
        <v>20110509</v>
      </c>
    </row>
    <row r="337" spans="1:12" ht="15">
      <c r="A337" s="7">
        <v>307</v>
      </c>
      <c r="B337" s="17" t="s">
        <v>1712</v>
      </c>
      <c r="C337" s="21" t="s">
        <v>1713</v>
      </c>
      <c r="D337" s="17" t="s">
        <v>1684</v>
      </c>
      <c r="E337" s="17" t="s">
        <v>1714</v>
      </c>
      <c r="F337" s="67">
        <f t="shared" si="9"/>
        <v>910983</v>
      </c>
      <c r="G337" s="37">
        <v>0</v>
      </c>
      <c r="H337" s="37">
        <v>789389</v>
      </c>
      <c r="I337" s="37">
        <v>0</v>
      </c>
      <c r="J337" s="37">
        <v>121594</v>
      </c>
      <c r="K337" s="37"/>
      <c r="L337" s="89">
        <v>20110509</v>
      </c>
    </row>
    <row r="338" spans="1:12" ht="15">
      <c r="A338" s="7">
        <v>308</v>
      </c>
      <c r="B338" s="17" t="s">
        <v>1715</v>
      </c>
      <c r="C338" s="21" t="s">
        <v>1716</v>
      </c>
      <c r="D338" s="17" t="s">
        <v>1684</v>
      </c>
      <c r="E338" s="17" t="s">
        <v>1717</v>
      </c>
      <c r="F338" s="67">
        <f t="shared" si="9"/>
        <v>231196</v>
      </c>
      <c r="G338" s="37">
        <v>0</v>
      </c>
      <c r="H338" s="37">
        <v>194744</v>
      </c>
      <c r="I338" s="37">
        <v>0</v>
      </c>
      <c r="J338" s="37">
        <v>36452</v>
      </c>
      <c r="K338" s="37"/>
      <c r="L338" s="89">
        <v>20110607</v>
      </c>
    </row>
    <row r="339" spans="1:12" ht="15">
      <c r="A339" s="7">
        <v>309</v>
      </c>
      <c r="B339" s="17" t="s">
        <v>1718</v>
      </c>
      <c r="C339" s="21" t="s">
        <v>1719</v>
      </c>
      <c r="D339" s="17" t="s">
        <v>1684</v>
      </c>
      <c r="E339" s="17" t="s">
        <v>1720</v>
      </c>
      <c r="F339" s="67">
        <f t="shared" si="9"/>
        <v>300777</v>
      </c>
      <c r="G339" s="37">
        <v>0</v>
      </c>
      <c r="H339" s="37">
        <v>270977</v>
      </c>
      <c r="I339" s="37">
        <v>0</v>
      </c>
      <c r="J339" s="37">
        <v>29800</v>
      </c>
      <c r="K339" s="37"/>
      <c r="L339" s="89">
        <v>20110509</v>
      </c>
    </row>
    <row r="340" spans="1:12" ht="15">
      <c r="A340" s="7">
        <v>310</v>
      </c>
      <c r="B340" s="17" t="s">
        <v>1721</v>
      </c>
      <c r="C340" s="21" t="s">
        <v>1722</v>
      </c>
      <c r="D340" s="17" t="s">
        <v>1684</v>
      </c>
      <c r="E340" s="17" t="s">
        <v>965</v>
      </c>
      <c r="F340" s="67">
        <f t="shared" si="9"/>
        <v>4286855</v>
      </c>
      <c r="G340" s="37">
        <v>2752026</v>
      </c>
      <c r="H340" s="37">
        <v>720484</v>
      </c>
      <c r="I340" s="37">
        <v>0</v>
      </c>
      <c r="J340" s="37">
        <v>814345</v>
      </c>
      <c r="K340" s="37"/>
      <c r="L340" s="89">
        <v>20110509</v>
      </c>
    </row>
    <row r="341" spans="1:12" ht="15">
      <c r="A341" s="7">
        <v>311</v>
      </c>
      <c r="B341" s="17" t="s">
        <v>1723</v>
      </c>
      <c r="C341" s="21" t="s">
        <v>1724</v>
      </c>
      <c r="D341" s="17" t="s">
        <v>1684</v>
      </c>
      <c r="E341" s="17" t="s">
        <v>2220</v>
      </c>
      <c r="F341" s="67">
        <f t="shared" si="9"/>
        <v>1225780</v>
      </c>
      <c r="G341" s="37">
        <v>0</v>
      </c>
      <c r="H341" s="37">
        <v>229252</v>
      </c>
      <c r="I341" s="37">
        <v>310000</v>
      </c>
      <c r="J341" s="37">
        <v>686528</v>
      </c>
      <c r="K341" s="37"/>
      <c r="L341" s="89">
        <v>20110509</v>
      </c>
    </row>
    <row r="342" spans="1:12" ht="15">
      <c r="A342" s="7">
        <v>312</v>
      </c>
      <c r="B342" s="17" t="s">
        <v>1725</v>
      </c>
      <c r="C342" s="21" t="s">
        <v>1726</v>
      </c>
      <c r="D342" s="17" t="s">
        <v>1684</v>
      </c>
      <c r="E342" s="17" t="s">
        <v>1727</v>
      </c>
      <c r="F342" s="67">
        <f t="shared" si="9"/>
        <v>6695622</v>
      </c>
      <c r="G342" s="37">
        <v>14900</v>
      </c>
      <c r="H342" s="37">
        <v>577595</v>
      </c>
      <c r="I342" s="37">
        <v>0</v>
      </c>
      <c r="J342" s="37">
        <v>6103127</v>
      </c>
      <c r="K342" s="37"/>
      <c r="L342" s="89">
        <v>20110607</v>
      </c>
    </row>
    <row r="343" spans="1:12" ht="15">
      <c r="A343" s="7">
        <v>313</v>
      </c>
      <c r="B343" s="17" t="s">
        <v>1728</v>
      </c>
      <c r="C343" s="21" t="s">
        <v>1729</v>
      </c>
      <c r="D343" s="17" t="s">
        <v>1684</v>
      </c>
      <c r="E343" s="17" t="s">
        <v>1730</v>
      </c>
      <c r="F343" s="67">
        <f t="shared" si="9"/>
        <v>692153</v>
      </c>
      <c r="G343" s="37">
        <v>0</v>
      </c>
      <c r="H343" s="37">
        <v>490741</v>
      </c>
      <c r="I343" s="37">
        <v>0</v>
      </c>
      <c r="J343" s="37">
        <v>201412</v>
      </c>
      <c r="K343" s="37"/>
      <c r="L343" s="89">
        <v>20110509</v>
      </c>
    </row>
    <row r="344" spans="1:12" ht="15">
      <c r="A344" s="7">
        <v>314</v>
      </c>
      <c r="B344" s="17" t="s">
        <v>1731</v>
      </c>
      <c r="C344" s="21" t="s">
        <v>1732</v>
      </c>
      <c r="D344" s="17" t="s">
        <v>1684</v>
      </c>
      <c r="E344" s="17" t="s">
        <v>1733</v>
      </c>
      <c r="F344" s="67">
        <f t="shared" si="9"/>
        <v>3427799</v>
      </c>
      <c r="G344" s="37">
        <v>501601</v>
      </c>
      <c r="H344" s="37">
        <v>498283</v>
      </c>
      <c r="I344" s="37">
        <v>0</v>
      </c>
      <c r="J344" s="37">
        <v>2427915</v>
      </c>
      <c r="K344" s="37"/>
      <c r="L344" s="89">
        <v>20110509</v>
      </c>
    </row>
    <row r="345" spans="1:12" ht="15">
      <c r="A345" s="7">
        <v>315</v>
      </c>
      <c r="B345" s="17" t="s">
        <v>1734</v>
      </c>
      <c r="C345" s="21" t="s">
        <v>1735</v>
      </c>
      <c r="D345" s="17" t="s">
        <v>1684</v>
      </c>
      <c r="E345" s="17" t="s">
        <v>1736</v>
      </c>
      <c r="F345" s="67">
        <f t="shared" si="9"/>
        <v>4204744</v>
      </c>
      <c r="G345" s="37">
        <v>160000</v>
      </c>
      <c r="H345" s="37">
        <v>443544</v>
      </c>
      <c r="I345" s="37">
        <v>2300799</v>
      </c>
      <c r="J345" s="37">
        <v>1300401</v>
      </c>
      <c r="K345" s="37"/>
      <c r="L345" s="89">
        <v>20110607</v>
      </c>
    </row>
    <row r="346" spans="1:12" ht="15">
      <c r="A346" s="7">
        <v>316</v>
      </c>
      <c r="B346" s="17" t="s">
        <v>1737</v>
      </c>
      <c r="C346" s="21" t="s">
        <v>1738</v>
      </c>
      <c r="D346" s="17" t="s">
        <v>1684</v>
      </c>
      <c r="E346" s="17" t="s">
        <v>1739</v>
      </c>
      <c r="F346" s="67">
        <f t="shared" si="9"/>
        <v>3053820</v>
      </c>
      <c r="G346" s="37">
        <v>1786864</v>
      </c>
      <c r="H346" s="37">
        <v>807857</v>
      </c>
      <c r="I346" s="37">
        <v>48001</v>
      </c>
      <c r="J346" s="37">
        <v>411098</v>
      </c>
      <c r="K346" s="37"/>
      <c r="L346" s="89">
        <v>20110509</v>
      </c>
    </row>
    <row r="347" spans="1:12" ht="15">
      <c r="A347" s="7">
        <v>317</v>
      </c>
      <c r="B347" s="17" t="s">
        <v>1740</v>
      </c>
      <c r="C347" s="21" t="s">
        <v>1741</v>
      </c>
      <c r="D347" s="17" t="s">
        <v>1684</v>
      </c>
      <c r="E347" s="17" t="s">
        <v>1742</v>
      </c>
      <c r="F347" s="67">
        <f t="shared" si="9"/>
        <v>244823</v>
      </c>
      <c r="G347" s="37">
        <v>1</v>
      </c>
      <c r="H347" s="37">
        <v>244322</v>
      </c>
      <c r="I347" s="37">
        <v>0</v>
      </c>
      <c r="J347" s="37">
        <v>500</v>
      </c>
      <c r="K347" s="37"/>
      <c r="L347" s="89">
        <v>20110509</v>
      </c>
    </row>
    <row r="348" spans="1:12" ht="15">
      <c r="A348" s="7">
        <v>318</v>
      </c>
      <c r="B348" s="17" t="s">
        <v>1743</v>
      </c>
      <c r="C348" s="21" t="s">
        <v>1744</v>
      </c>
      <c r="D348" s="17" t="s">
        <v>1684</v>
      </c>
      <c r="E348" s="17" t="s">
        <v>1745</v>
      </c>
      <c r="F348" s="67">
        <f t="shared" si="9"/>
        <v>2984212</v>
      </c>
      <c r="G348" s="37">
        <v>503507</v>
      </c>
      <c r="H348" s="37">
        <v>1301209</v>
      </c>
      <c r="I348" s="37">
        <v>517453</v>
      </c>
      <c r="J348" s="37">
        <v>662043</v>
      </c>
      <c r="K348" s="37"/>
      <c r="L348" s="89">
        <v>20110509</v>
      </c>
    </row>
    <row r="349" spans="1:12" ht="15">
      <c r="A349" s="7">
        <v>319</v>
      </c>
      <c r="B349" s="17" t="s">
        <v>1746</v>
      </c>
      <c r="C349" s="21" t="s">
        <v>1747</v>
      </c>
      <c r="D349" s="17" t="s">
        <v>1684</v>
      </c>
      <c r="E349" s="17" t="s">
        <v>1748</v>
      </c>
      <c r="F349" s="67">
        <f t="shared" si="9"/>
        <v>1187849</v>
      </c>
      <c r="G349" s="37">
        <v>0</v>
      </c>
      <c r="H349" s="37">
        <v>34699</v>
      </c>
      <c r="I349" s="37">
        <v>0</v>
      </c>
      <c r="J349" s="37">
        <v>1153150</v>
      </c>
      <c r="K349" s="37"/>
      <c r="L349" s="89">
        <v>20110607</v>
      </c>
    </row>
    <row r="350" spans="1:12" ht="15">
      <c r="A350" s="7">
        <v>320</v>
      </c>
      <c r="B350" s="17" t="s">
        <v>1749</v>
      </c>
      <c r="C350" s="21" t="s">
        <v>1750</v>
      </c>
      <c r="D350" s="17" t="s">
        <v>1684</v>
      </c>
      <c r="E350" s="17" t="s">
        <v>1751</v>
      </c>
      <c r="F350" s="67">
        <f t="shared" si="9"/>
        <v>219780</v>
      </c>
      <c r="G350" s="37">
        <v>0</v>
      </c>
      <c r="H350" s="37">
        <v>198929</v>
      </c>
      <c r="I350" s="37">
        <v>0</v>
      </c>
      <c r="J350" s="37">
        <v>20851</v>
      </c>
      <c r="K350" s="37"/>
      <c r="L350" s="89">
        <v>20110509</v>
      </c>
    </row>
    <row r="351" spans="1:12" ht="15">
      <c r="A351" s="7">
        <v>321</v>
      </c>
      <c r="B351" s="17" t="s">
        <v>1752</v>
      </c>
      <c r="C351" s="21" t="s">
        <v>1753</v>
      </c>
      <c r="D351" s="17" t="s">
        <v>1684</v>
      </c>
      <c r="E351" s="17" t="s">
        <v>1754</v>
      </c>
      <c r="F351" s="67">
        <f t="shared" si="9"/>
        <v>290318</v>
      </c>
      <c r="G351" s="37">
        <v>0</v>
      </c>
      <c r="H351" s="37">
        <v>142412</v>
      </c>
      <c r="I351" s="37">
        <v>0</v>
      </c>
      <c r="J351" s="37">
        <v>147906</v>
      </c>
      <c r="K351" s="37"/>
      <c r="L351" s="89">
        <v>20110509</v>
      </c>
    </row>
    <row r="352" spans="1:12" ht="15">
      <c r="A352" s="7">
        <v>322</v>
      </c>
      <c r="B352" s="17" t="s">
        <v>1755</v>
      </c>
      <c r="C352" s="21" t="s">
        <v>1756</v>
      </c>
      <c r="D352" s="17" t="s">
        <v>1684</v>
      </c>
      <c r="E352" s="17" t="s">
        <v>1757</v>
      </c>
      <c r="F352" s="67">
        <f t="shared" si="9"/>
        <v>13516439</v>
      </c>
      <c r="G352" s="37">
        <v>1893100</v>
      </c>
      <c r="H352" s="37">
        <v>1240907</v>
      </c>
      <c r="I352" s="37">
        <v>5872297</v>
      </c>
      <c r="J352" s="37">
        <v>4510135</v>
      </c>
      <c r="K352" s="37"/>
      <c r="L352" s="89">
        <v>20110509</v>
      </c>
    </row>
    <row r="353" spans="1:12" ht="15">
      <c r="A353" s="7">
        <v>323</v>
      </c>
      <c r="B353" s="17" t="s">
        <v>1759</v>
      </c>
      <c r="C353" s="21" t="s">
        <v>1760</v>
      </c>
      <c r="D353" s="17" t="s">
        <v>1758</v>
      </c>
      <c r="E353" s="17" t="s">
        <v>1761</v>
      </c>
      <c r="F353" s="67">
        <f>G353+H353+I353+J353</f>
        <v>248236</v>
      </c>
      <c r="G353" s="37">
        <v>0</v>
      </c>
      <c r="H353" s="37">
        <v>122162</v>
      </c>
      <c r="I353" s="37">
        <v>25150</v>
      </c>
      <c r="J353" s="37">
        <v>100924</v>
      </c>
      <c r="K353" s="37"/>
      <c r="L353" s="89">
        <v>20110509</v>
      </c>
    </row>
    <row r="354" spans="1:12" ht="15">
      <c r="A354" s="7">
        <v>324</v>
      </c>
      <c r="B354" s="17" t="s">
        <v>1762</v>
      </c>
      <c r="C354" s="21" t="s">
        <v>1763</v>
      </c>
      <c r="D354" s="17" t="s">
        <v>1758</v>
      </c>
      <c r="E354" s="17" t="s">
        <v>1764</v>
      </c>
      <c r="F354" s="67">
        <f>G354+H354+I354+J354</f>
        <v>18615</v>
      </c>
      <c r="G354" s="37">
        <v>0</v>
      </c>
      <c r="H354" s="37">
        <v>18615</v>
      </c>
      <c r="I354" s="37">
        <v>0</v>
      </c>
      <c r="J354" s="37">
        <v>0</v>
      </c>
      <c r="K354" s="37"/>
      <c r="L354" s="89">
        <v>20110607</v>
      </c>
    </row>
    <row r="355" spans="1:12" ht="15">
      <c r="A355" s="7">
        <v>325</v>
      </c>
      <c r="B355" s="17" t="s">
        <v>1765</v>
      </c>
      <c r="C355" s="21" t="s">
        <v>1766</v>
      </c>
      <c r="D355" s="17" t="s">
        <v>1758</v>
      </c>
      <c r="E355" s="17" t="s">
        <v>1767</v>
      </c>
      <c r="F355" s="67">
        <f>G355+H355+I355+J355</f>
        <v>335749</v>
      </c>
      <c r="G355" s="37">
        <v>7409</v>
      </c>
      <c r="H355" s="37">
        <v>227104</v>
      </c>
      <c r="I355" s="37">
        <v>0</v>
      </c>
      <c r="J355" s="37">
        <v>101236</v>
      </c>
      <c r="K355" s="37"/>
      <c r="L355" s="89">
        <v>20110509</v>
      </c>
    </row>
    <row r="356" spans="1:12" ht="15">
      <c r="A356" s="7">
        <v>326</v>
      </c>
      <c r="B356" s="17" t="s">
        <v>1768</v>
      </c>
      <c r="C356" s="21" t="s">
        <v>1769</v>
      </c>
      <c r="D356" s="17" t="s">
        <v>1758</v>
      </c>
      <c r="E356" s="17" t="s">
        <v>1770</v>
      </c>
      <c r="F356" s="67">
        <f>G356+H356+I356+J356</f>
        <v>135043</v>
      </c>
      <c r="G356" s="37">
        <v>0</v>
      </c>
      <c r="H356" s="37">
        <v>133543</v>
      </c>
      <c r="I356" s="37">
        <v>0</v>
      </c>
      <c r="J356" s="37">
        <v>1500</v>
      </c>
      <c r="K356" s="37"/>
      <c r="L356" s="89">
        <v>20110509</v>
      </c>
    </row>
    <row r="357" spans="1:12" ht="15">
      <c r="A357" s="7">
        <v>327</v>
      </c>
      <c r="B357" s="17" t="s">
        <v>1771</v>
      </c>
      <c r="C357" s="21" t="s">
        <v>1772</v>
      </c>
      <c r="D357" s="17" t="s">
        <v>1758</v>
      </c>
      <c r="E357" s="17" t="s">
        <v>1773</v>
      </c>
      <c r="F357" s="67" t="s">
        <v>13</v>
      </c>
      <c r="G357" s="67" t="s">
        <v>13</v>
      </c>
      <c r="H357" s="67" t="s">
        <v>13</v>
      </c>
      <c r="I357" s="67" t="s">
        <v>13</v>
      </c>
      <c r="J357" s="67" t="s">
        <v>13</v>
      </c>
      <c r="K357" s="37"/>
      <c r="L357" s="90" t="s">
        <v>13</v>
      </c>
    </row>
    <row r="358" spans="1:12" ht="15">
      <c r="A358" s="7">
        <v>328</v>
      </c>
      <c r="B358" s="17" t="s">
        <v>1774</v>
      </c>
      <c r="C358" s="21" t="s">
        <v>1775</v>
      </c>
      <c r="D358" s="17" t="s">
        <v>1758</v>
      </c>
      <c r="E358" s="17" t="s">
        <v>1776</v>
      </c>
      <c r="F358" s="67">
        <f>G358+H358+I358+J358</f>
        <v>269820</v>
      </c>
      <c r="G358" s="37">
        <v>10450</v>
      </c>
      <c r="H358" s="37">
        <v>235060</v>
      </c>
      <c r="I358" s="37">
        <v>1500</v>
      </c>
      <c r="J358" s="37">
        <v>22810</v>
      </c>
      <c r="K358" s="37"/>
      <c r="L358" s="89">
        <v>20110509</v>
      </c>
    </row>
    <row r="359" spans="1:12" ht="15">
      <c r="A359" s="7">
        <v>329</v>
      </c>
      <c r="B359" s="17" t="s">
        <v>1777</v>
      </c>
      <c r="C359" s="21" t="s">
        <v>1778</v>
      </c>
      <c r="D359" s="17" t="s">
        <v>1758</v>
      </c>
      <c r="E359" s="17" t="s">
        <v>1779</v>
      </c>
      <c r="F359" s="67" t="s">
        <v>13</v>
      </c>
      <c r="G359" s="67" t="s">
        <v>13</v>
      </c>
      <c r="H359" s="67" t="s">
        <v>13</v>
      </c>
      <c r="I359" s="67" t="s">
        <v>13</v>
      </c>
      <c r="J359" s="67" t="s">
        <v>13</v>
      </c>
      <c r="K359" s="37"/>
      <c r="L359" s="90" t="s">
        <v>13</v>
      </c>
    </row>
    <row r="360" spans="1:12" ht="15">
      <c r="A360" s="7">
        <v>330</v>
      </c>
      <c r="B360" s="17" t="s">
        <v>1780</v>
      </c>
      <c r="C360" s="21" t="s">
        <v>1781</v>
      </c>
      <c r="D360" s="17" t="s">
        <v>1758</v>
      </c>
      <c r="E360" s="17" t="s">
        <v>1782</v>
      </c>
      <c r="F360" s="67">
        <f aca="true" t="shared" si="10" ref="F360:F394">G360+H360+I360+J360</f>
        <v>499131</v>
      </c>
      <c r="G360" s="37">
        <v>255500</v>
      </c>
      <c r="H360" s="37">
        <v>228878</v>
      </c>
      <c r="I360" s="37">
        <v>0</v>
      </c>
      <c r="J360" s="37">
        <v>14753</v>
      </c>
      <c r="K360" s="37"/>
      <c r="L360" s="89">
        <v>20110509</v>
      </c>
    </row>
    <row r="361" spans="1:12" ht="15">
      <c r="A361" s="7">
        <v>331</v>
      </c>
      <c r="B361" s="17" t="s">
        <v>1783</v>
      </c>
      <c r="C361" s="21" t="s">
        <v>1784</v>
      </c>
      <c r="D361" s="17" t="s">
        <v>1758</v>
      </c>
      <c r="E361" s="17" t="s">
        <v>1785</v>
      </c>
      <c r="F361" s="67">
        <f t="shared" si="10"/>
        <v>846368</v>
      </c>
      <c r="G361" s="37">
        <v>107500</v>
      </c>
      <c r="H361" s="37">
        <v>500122</v>
      </c>
      <c r="I361" s="37">
        <v>83450</v>
      </c>
      <c r="J361" s="37">
        <v>155296</v>
      </c>
      <c r="K361" s="37"/>
      <c r="L361" s="89">
        <v>20110509</v>
      </c>
    </row>
    <row r="362" spans="1:12" ht="15">
      <c r="A362" s="7">
        <v>332</v>
      </c>
      <c r="B362" s="17" t="s">
        <v>1786</v>
      </c>
      <c r="C362" s="21" t="s">
        <v>1787</v>
      </c>
      <c r="D362" s="17" t="s">
        <v>1758</v>
      </c>
      <c r="E362" s="17" t="s">
        <v>1788</v>
      </c>
      <c r="F362" s="67">
        <f t="shared" si="10"/>
        <v>425085</v>
      </c>
      <c r="G362" s="37">
        <v>3200</v>
      </c>
      <c r="H362" s="37">
        <v>374035</v>
      </c>
      <c r="I362" s="37">
        <v>0</v>
      </c>
      <c r="J362" s="37">
        <v>47850</v>
      </c>
      <c r="K362" s="37"/>
      <c r="L362" s="89">
        <v>20110607</v>
      </c>
    </row>
    <row r="363" spans="1:12" ht="15">
      <c r="A363" s="7">
        <v>333</v>
      </c>
      <c r="B363" s="17" t="s">
        <v>1789</v>
      </c>
      <c r="C363" s="21" t="s">
        <v>1790</v>
      </c>
      <c r="D363" s="17" t="s">
        <v>1758</v>
      </c>
      <c r="E363" s="17" t="s">
        <v>1791</v>
      </c>
      <c r="F363" s="67">
        <f t="shared" si="10"/>
        <v>576900</v>
      </c>
      <c r="G363" s="37">
        <v>0</v>
      </c>
      <c r="H363" s="37">
        <v>237850</v>
      </c>
      <c r="I363" s="37">
        <v>7801</v>
      </c>
      <c r="J363" s="37">
        <v>331249</v>
      </c>
      <c r="K363" s="37"/>
      <c r="L363" s="89">
        <v>20110509</v>
      </c>
    </row>
    <row r="364" spans="1:12" ht="15">
      <c r="A364" s="7">
        <v>334</v>
      </c>
      <c r="B364" s="17" t="s">
        <v>1792</v>
      </c>
      <c r="C364" s="21" t="s">
        <v>1793</v>
      </c>
      <c r="D364" s="17" t="s">
        <v>1758</v>
      </c>
      <c r="E364" s="17" t="s">
        <v>1794</v>
      </c>
      <c r="F364" s="67">
        <f t="shared" si="10"/>
        <v>388445</v>
      </c>
      <c r="G364" s="37">
        <v>0</v>
      </c>
      <c r="H364" s="37">
        <v>36345</v>
      </c>
      <c r="I364" s="37">
        <v>349600</v>
      </c>
      <c r="J364" s="37">
        <v>2500</v>
      </c>
      <c r="K364" s="37"/>
      <c r="L364" s="89">
        <v>20110509</v>
      </c>
    </row>
    <row r="365" spans="1:12" ht="15">
      <c r="A365" s="7">
        <v>335</v>
      </c>
      <c r="B365" s="17" t="s">
        <v>1795</v>
      </c>
      <c r="C365" s="21" t="s">
        <v>1796</v>
      </c>
      <c r="D365" s="17" t="s">
        <v>1758</v>
      </c>
      <c r="E365" s="17" t="s">
        <v>1797</v>
      </c>
      <c r="F365" s="67">
        <f t="shared" si="10"/>
        <v>627541</v>
      </c>
      <c r="G365" s="37">
        <v>225100</v>
      </c>
      <c r="H365" s="37">
        <v>385441</v>
      </c>
      <c r="I365" s="37">
        <v>0</v>
      </c>
      <c r="J365" s="37">
        <v>17000</v>
      </c>
      <c r="K365" s="37"/>
      <c r="L365" s="89">
        <v>20110509</v>
      </c>
    </row>
    <row r="366" spans="1:12" ht="15">
      <c r="A366" s="7">
        <v>336</v>
      </c>
      <c r="B366" s="17" t="s">
        <v>1798</v>
      </c>
      <c r="C366" s="21" t="s">
        <v>1799</v>
      </c>
      <c r="D366" s="17" t="s">
        <v>1758</v>
      </c>
      <c r="E366" s="17" t="s">
        <v>1800</v>
      </c>
      <c r="F366" s="67">
        <f t="shared" si="10"/>
        <v>20768</v>
      </c>
      <c r="G366" s="37">
        <v>0</v>
      </c>
      <c r="H366" s="37">
        <v>10968</v>
      </c>
      <c r="I366" s="37">
        <v>0</v>
      </c>
      <c r="J366" s="37">
        <v>9800</v>
      </c>
      <c r="K366" s="37"/>
      <c r="L366" s="89">
        <v>20110509</v>
      </c>
    </row>
    <row r="367" spans="1:12" ht="15">
      <c r="A367" s="7">
        <v>337</v>
      </c>
      <c r="B367" s="17" t="s">
        <v>1801</v>
      </c>
      <c r="C367" s="21" t="s">
        <v>1802</v>
      </c>
      <c r="D367" s="17" t="s">
        <v>1758</v>
      </c>
      <c r="E367" s="17" t="s">
        <v>1803</v>
      </c>
      <c r="F367" s="67">
        <f t="shared" si="10"/>
        <v>1022749</v>
      </c>
      <c r="G367" s="37">
        <v>254600</v>
      </c>
      <c r="H367" s="37">
        <v>127000</v>
      </c>
      <c r="I367" s="37">
        <v>0</v>
      </c>
      <c r="J367" s="37">
        <v>641149</v>
      </c>
      <c r="K367" s="37"/>
      <c r="L367" s="89">
        <v>20110509</v>
      </c>
    </row>
    <row r="368" spans="1:12" ht="15">
      <c r="A368" s="7">
        <v>338</v>
      </c>
      <c r="B368" s="17" t="s">
        <v>1804</v>
      </c>
      <c r="C368" s="21" t="s">
        <v>1805</v>
      </c>
      <c r="D368" s="17" t="s">
        <v>1758</v>
      </c>
      <c r="E368" s="17" t="s">
        <v>1806</v>
      </c>
      <c r="F368" s="67">
        <f t="shared" si="10"/>
        <v>2685017</v>
      </c>
      <c r="G368" s="37">
        <v>552500</v>
      </c>
      <c r="H368" s="37">
        <v>736834</v>
      </c>
      <c r="I368" s="37">
        <v>0</v>
      </c>
      <c r="J368" s="37">
        <v>1395683</v>
      </c>
      <c r="K368" s="37"/>
      <c r="L368" s="89">
        <v>20110509</v>
      </c>
    </row>
    <row r="369" spans="1:12" ht="15">
      <c r="A369" s="7">
        <v>339</v>
      </c>
      <c r="B369" s="17" t="s">
        <v>1807</v>
      </c>
      <c r="C369" s="21" t="s">
        <v>1808</v>
      </c>
      <c r="D369" s="17" t="s">
        <v>1758</v>
      </c>
      <c r="E369" s="17" t="s">
        <v>1809</v>
      </c>
      <c r="F369" s="67">
        <f t="shared" si="10"/>
        <v>15920</v>
      </c>
      <c r="G369" s="37">
        <v>0</v>
      </c>
      <c r="H369" s="37">
        <v>15920</v>
      </c>
      <c r="I369" s="37">
        <v>0</v>
      </c>
      <c r="J369" s="37">
        <v>0</v>
      </c>
      <c r="K369" s="37"/>
      <c r="L369" s="89">
        <v>20110509</v>
      </c>
    </row>
    <row r="370" spans="1:12" ht="15">
      <c r="A370" s="7">
        <v>340</v>
      </c>
      <c r="B370" s="17" t="s">
        <v>1810</v>
      </c>
      <c r="C370" s="21" t="s">
        <v>1811</v>
      </c>
      <c r="D370" s="17" t="s">
        <v>1758</v>
      </c>
      <c r="E370" s="17" t="s">
        <v>1812</v>
      </c>
      <c r="F370" s="67">
        <f t="shared" si="10"/>
        <v>997486</v>
      </c>
      <c r="G370" s="37">
        <v>51200</v>
      </c>
      <c r="H370" s="37">
        <v>786335</v>
      </c>
      <c r="I370" s="37">
        <v>0</v>
      </c>
      <c r="J370" s="37">
        <v>159951</v>
      </c>
      <c r="K370" s="37"/>
      <c r="L370" s="89">
        <v>20110607</v>
      </c>
    </row>
    <row r="371" spans="1:12" ht="15">
      <c r="A371" s="7">
        <v>341</v>
      </c>
      <c r="B371" s="17" t="s">
        <v>1813</v>
      </c>
      <c r="C371" s="21" t="s">
        <v>1814</v>
      </c>
      <c r="D371" s="17" t="s">
        <v>1758</v>
      </c>
      <c r="E371" s="17" t="s">
        <v>1815</v>
      </c>
      <c r="F371" s="67">
        <f t="shared" si="10"/>
        <v>2561589</v>
      </c>
      <c r="G371" s="37">
        <v>1018604</v>
      </c>
      <c r="H371" s="37">
        <v>927749</v>
      </c>
      <c r="I371" s="37">
        <v>142102</v>
      </c>
      <c r="J371" s="37">
        <v>473134</v>
      </c>
      <c r="K371" s="37"/>
      <c r="L371" s="89">
        <v>20110607</v>
      </c>
    </row>
    <row r="372" spans="1:12" ht="15">
      <c r="A372" s="7">
        <v>342</v>
      </c>
      <c r="B372" s="17" t="s">
        <v>1816</v>
      </c>
      <c r="C372" s="21" t="s">
        <v>1817</v>
      </c>
      <c r="D372" s="17" t="s">
        <v>1758</v>
      </c>
      <c r="E372" s="17" t="s">
        <v>1818</v>
      </c>
      <c r="F372" s="67">
        <f t="shared" si="10"/>
        <v>18600</v>
      </c>
      <c r="G372" s="37">
        <v>0</v>
      </c>
      <c r="H372" s="37">
        <v>18600</v>
      </c>
      <c r="I372" s="37">
        <v>0</v>
      </c>
      <c r="J372" s="37">
        <v>0</v>
      </c>
      <c r="K372" s="37"/>
      <c r="L372" s="89">
        <v>20110509</v>
      </c>
    </row>
    <row r="373" spans="1:12" ht="15">
      <c r="A373" s="7">
        <v>343</v>
      </c>
      <c r="B373" s="17" t="s">
        <v>1819</v>
      </c>
      <c r="C373" s="21" t="s">
        <v>1820</v>
      </c>
      <c r="D373" s="17" t="s">
        <v>1758</v>
      </c>
      <c r="E373" s="17" t="s">
        <v>1821</v>
      </c>
      <c r="F373" s="67">
        <f t="shared" si="10"/>
        <v>206225</v>
      </c>
      <c r="G373" s="37">
        <v>0</v>
      </c>
      <c r="H373" s="37">
        <v>188625</v>
      </c>
      <c r="I373" s="37">
        <v>0</v>
      </c>
      <c r="J373" s="37">
        <v>17600</v>
      </c>
      <c r="K373" s="37"/>
      <c r="L373" s="89">
        <v>20110509</v>
      </c>
    </row>
    <row r="374" spans="1:12" ht="15">
      <c r="A374" s="7">
        <v>344</v>
      </c>
      <c r="B374" s="17" t="s">
        <v>1822</v>
      </c>
      <c r="C374" s="21" t="s">
        <v>1823</v>
      </c>
      <c r="D374" s="17" t="s">
        <v>1758</v>
      </c>
      <c r="E374" s="17" t="s">
        <v>1824</v>
      </c>
      <c r="F374" s="67">
        <f t="shared" si="10"/>
        <v>220227</v>
      </c>
      <c r="G374" s="37">
        <v>3000</v>
      </c>
      <c r="H374" s="37">
        <v>111992</v>
      </c>
      <c r="I374" s="37">
        <v>0</v>
      </c>
      <c r="J374" s="37">
        <v>105235</v>
      </c>
      <c r="K374" s="37"/>
      <c r="L374" s="89">
        <v>20110607</v>
      </c>
    </row>
    <row r="375" spans="1:12" ht="15">
      <c r="A375" s="7">
        <v>345</v>
      </c>
      <c r="B375" s="17" t="s">
        <v>1826</v>
      </c>
      <c r="C375" s="21" t="s">
        <v>1827</v>
      </c>
      <c r="D375" s="17" t="s">
        <v>1758</v>
      </c>
      <c r="E375" s="17" t="s">
        <v>1828</v>
      </c>
      <c r="F375" s="67">
        <f t="shared" si="10"/>
        <v>656668</v>
      </c>
      <c r="G375" s="37">
        <v>3334</v>
      </c>
      <c r="H375" s="37">
        <v>622614</v>
      </c>
      <c r="I375" s="37">
        <v>0</v>
      </c>
      <c r="J375" s="37">
        <v>30720</v>
      </c>
      <c r="K375" s="37"/>
      <c r="L375" s="89">
        <v>20110607</v>
      </c>
    </row>
    <row r="376" spans="1:12" ht="15">
      <c r="A376" s="7">
        <v>346</v>
      </c>
      <c r="B376" s="17" t="s">
        <v>1829</v>
      </c>
      <c r="C376" s="21" t="s">
        <v>1830</v>
      </c>
      <c r="D376" s="17" t="s">
        <v>1758</v>
      </c>
      <c r="E376" s="17" t="s">
        <v>1831</v>
      </c>
      <c r="F376" s="67">
        <f t="shared" si="10"/>
        <v>16150</v>
      </c>
      <c r="G376" s="37">
        <v>0</v>
      </c>
      <c r="H376" s="37">
        <v>16150</v>
      </c>
      <c r="I376" s="37">
        <v>0</v>
      </c>
      <c r="J376" s="37">
        <v>0</v>
      </c>
      <c r="K376" s="37"/>
      <c r="L376" s="89">
        <v>20110509</v>
      </c>
    </row>
    <row r="377" spans="1:12" ht="15">
      <c r="A377" s="7">
        <v>347</v>
      </c>
      <c r="B377" s="17" t="s">
        <v>1832</v>
      </c>
      <c r="C377" s="21" t="s">
        <v>1833</v>
      </c>
      <c r="D377" s="17" t="s">
        <v>1758</v>
      </c>
      <c r="E377" s="17" t="s">
        <v>1834</v>
      </c>
      <c r="F377" s="67">
        <f t="shared" si="10"/>
        <v>1565799</v>
      </c>
      <c r="G377" s="37">
        <v>506000</v>
      </c>
      <c r="H377" s="37">
        <v>360746</v>
      </c>
      <c r="I377" s="37">
        <v>488650</v>
      </c>
      <c r="J377" s="37">
        <v>210403</v>
      </c>
      <c r="K377" s="37"/>
      <c r="L377" s="89">
        <v>20110509</v>
      </c>
    </row>
    <row r="378" spans="1:12" ht="15">
      <c r="A378" s="7">
        <v>348</v>
      </c>
      <c r="B378" s="17" t="s">
        <v>1835</v>
      </c>
      <c r="C378" s="21" t="s">
        <v>1836</v>
      </c>
      <c r="D378" s="17" t="s">
        <v>1758</v>
      </c>
      <c r="E378" s="17" t="s">
        <v>1837</v>
      </c>
      <c r="F378" s="67">
        <f t="shared" si="10"/>
        <v>3455164</v>
      </c>
      <c r="G378" s="37">
        <v>1370131</v>
      </c>
      <c r="H378" s="37">
        <v>1582092</v>
      </c>
      <c r="I378" s="37">
        <v>3600</v>
      </c>
      <c r="J378" s="37">
        <v>499341</v>
      </c>
      <c r="K378" s="37"/>
      <c r="L378" s="89">
        <v>20110509</v>
      </c>
    </row>
    <row r="379" spans="1:12" ht="15">
      <c r="A379" s="7">
        <v>349</v>
      </c>
      <c r="B379" s="17" t="s">
        <v>1838</v>
      </c>
      <c r="C379" s="21" t="s">
        <v>1839</v>
      </c>
      <c r="D379" s="17" t="s">
        <v>1758</v>
      </c>
      <c r="E379" s="17" t="s">
        <v>1840</v>
      </c>
      <c r="F379" s="67">
        <f t="shared" si="10"/>
        <v>931849</v>
      </c>
      <c r="G379" s="37">
        <v>569920</v>
      </c>
      <c r="H379" s="37">
        <v>202529</v>
      </c>
      <c r="I379" s="37">
        <v>136300</v>
      </c>
      <c r="J379" s="37">
        <v>23100</v>
      </c>
      <c r="K379" s="37"/>
      <c r="L379" s="89">
        <v>20110509</v>
      </c>
    </row>
    <row r="380" spans="1:12" ht="15">
      <c r="A380" s="7">
        <v>350</v>
      </c>
      <c r="B380" s="17" t="s">
        <v>1841</v>
      </c>
      <c r="C380" s="21" t="s">
        <v>1842</v>
      </c>
      <c r="D380" s="17" t="s">
        <v>1758</v>
      </c>
      <c r="E380" s="17" t="s">
        <v>1843</v>
      </c>
      <c r="F380" s="67">
        <f t="shared" si="10"/>
        <v>4113463</v>
      </c>
      <c r="G380" s="37">
        <v>1657771</v>
      </c>
      <c r="H380" s="37">
        <v>1805446</v>
      </c>
      <c r="I380" s="37">
        <v>1</v>
      </c>
      <c r="J380" s="37">
        <v>650245</v>
      </c>
      <c r="K380" s="37"/>
      <c r="L380" s="89">
        <v>20110509</v>
      </c>
    </row>
    <row r="381" spans="1:12" ht="15">
      <c r="A381" s="7">
        <v>351</v>
      </c>
      <c r="B381" s="17" t="s">
        <v>1844</v>
      </c>
      <c r="C381" s="21" t="s">
        <v>1845</v>
      </c>
      <c r="D381" s="17" t="s">
        <v>1758</v>
      </c>
      <c r="E381" s="17" t="s">
        <v>1846</v>
      </c>
      <c r="F381" s="67">
        <f t="shared" si="10"/>
        <v>237735</v>
      </c>
      <c r="G381" s="37">
        <v>0</v>
      </c>
      <c r="H381" s="37">
        <v>125835</v>
      </c>
      <c r="I381" s="37">
        <v>0</v>
      </c>
      <c r="J381" s="37">
        <v>111900</v>
      </c>
      <c r="K381" s="37"/>
      <c r="L381" s="89">
        <v>20110607</v>
      </c>
    </row>
    <row r="382" spans="1:12" ht="15">
      <c r="A382" s="7">
        <v>352</v>
      </c>
      <c r="B382" s="17" t="s">
        <v>1847</v>
      </c>
      <c r="C382" s="21" t="s">
        <v>1848</v>
      </c>
      <c r="D382" s="17" t="s">
        <v>1758</v>
      </c>
      <c r="E382" s="17" t="s">
        <v>1849</v>
      </c>
      <c r="F382" s="67">
        <f t="shared" si="10"/>
        <v>388933</v>
      </c>
      <c r="G382" s="37">
        <v>4000</v>
      </c>
      <c r="H382" s="37">
        <v>220632</v>
      </c>
      <c r="I382" s="37">
        <v>0</v>
      </c>
      <c r="J382" s="37">
        <v>164301</v>
      </c>
      <c r="K382" s="37"/>
      <c r="L382" s="89">
        <v>20110509</v>
      </c>
    </row>
    <row r="383" spans="1:12" ht="15">
      <c r="A383" s="7">
        <v>353</v>
      </c>
      <c r="B383" s="17" t="s">
        <v>1850</v>
      </c>
      <c r="C383" s="21" t="s">
        <v>1851</v>
      </c>
      <c r="D383" s="17" t="s">
        <v>1758</v>
      </c>
      <c r="E383" s="17" t="s">
        <v>1852</v>
      </c>
      <c r="F383" s="67">
        <f t="shared" si="10"/>
        <v>5468277</v>
      </c>
      <c r="G383" s="37">
        <v>163395</v>
      </c>
      <c r="H383" s="37">
        <v>2793840</v>
      </c>
      <c r="I383" s="37">
        <v>0</v>
      </c>
      <c r="J383" s="37">
        <v>2511042</v>
      </c>
      <c r="K383" s="37"/>
      <c r="L383" s="89">
        <v>20110509</v>
      </c>
    </row>
    <row r="384" spans="1:12" ht="15">
      <c r="A384" s="7">
        <v>354</v>
      </c>
      <c r="B384" s="17" t="s">
        <v>1853</v>
      </c>
      <c r="C384" s="21" t="s">
        <v>1854</v>
      </c>
      <c r="D384" s="17" t="s">
        <v>1758</v>
      </c>
      <c r="E384" s="17" t="s">
        <v>1855</v>
      </c>
      <c r="F384" s="67">
        <f t="shared" si="10"/>
        <v>936993</v>
      </c>
      <c r="G384" s="37">
        <v>280000</v>
      </c>
      <c r="H384" s="37">
        <v>276920</v>
      </c>
      <c r="I384" s="37">
        <v>575</v>
      </c>
      <c r="J384" s="37">
        <v>379498</v>
      </c>
      <c r="K384" s="37"/>
      <c r="L384" s="89">
        <v>20110509</v>
      </c>
    </row>
    <row r="385" spans="1:12" ht="15">
      <c r="A385" s="7">
        <v>355</v>
      </c>
      <c r="B385" s="17" t="s">
        <v>1856</v>
      </c>
      <c r="C385" s="21" t="s">
        <v>1857</v>
      </c>
      <c r="D385" s="17" t="s">
        <v>1758</v>
      </c>
      <c r="E385" s="17" t="s">
        <v>1858</v>
      </c>
      <c r="F385" s="67">
        <f t="shared" si="10"/>
        <v>668344</v>
      </c>
      <c r="G385" s="37">
        <v>16100</v>
      </c>
      <c r="H385" s="37">
        <v>274542</v>
      </c>
      <c r="I385" s="37">
        <v>39450</v>
      </c>
      <c r="J385" s="37">
        <v>338252</v>
      </c>
      <c r="K385" s="37"/>
      <c r="L385" s="89">
        <v>20110509</v>
      </c>
    </row>
    <row r="386" spans="1:12" ht="15">
      <c r="A386" s="7">
        <v>356</v>
      </c>
      <c r="B386" s="17" t="s">
        <v>1859</v>
      </c>
      <c r="C386" s="21" t="s">
        <v>1860</v>
      </c>
      <c r="D386" s="17" t="s">
        <v>1758</v>
      </c>
      <c r="E386" s="17" t="s">
        <v>1861</v>
      </c>
      <c r="F386" s="67">
        <f t="shared" si="10"/>
        <v>2558398</v>
      </c>
      <c r="G386" s="37">
        <v>499105</v>
      </c>
      <c r="H386" s="37">
        <v>874060</v>
      </c>
      <c r="I386" s="37">
        <v>674000</v>
      </c>
      <c r="J386" s="37">
        <v>511233</v>
      </c>
      <c r="K386" s="37"/>
      <c r="L386" s="89">
        <v>20110509</v>
      </c>
    </row>
    <row r="387" spans="1:12" ht="15">
      <c r="A387" s="7">
        <v>357</v>
      </c>
      <c r="B387" s="17" t="s">
        <v>1862</v>
      </c>
      <c r="C387" s="21" t="s">
        <v>1863</v>
      </c>
      <c r="D387" s="17" t="s">
        <v>1758</v>
      </c>
      <c r="E387" s="17" t="s">
        <v>1864</v>
      </c>
      <c r="F387" s="67">
        <f t="shared" si="10"/>
        <v>334218</v>
      </c>
      <c r="G387" s="37">
        <v>0</v>
      </c>
      <c r="H387" s="37">
        <v>67913</v>
      </c>
      <c r="I387" s="37">
        <v>0</v>
      </c>
      <c r="J387" s="37">
        <v>266305</v>
      </c>
      <c r="K387" s="37"/>
      <c r="L387" s="89">
        <v>20110509</v>
      </c>
    </row>
    <row r="388" spans="1:12" ht="15">
      <c r="A388" s="7">
        <v>358</v>
      </c>
      <c r="B388" s="17" t="s">
        <v>1865</v>
      </c>
      <c r="C388" s="21" t="s">
        <v>1866</v>
      </c>
      <c r="D388" s="17" t="s">
        <v>1758</v>
      </c>
      <c r="E388" s="17" t="s">
        <v>1867</v>
      </c>
      <c r="F388" s="67">
        <f t="shared" si="10"/>
        <v>1599330</v>
      </c>
      <c r="G388" s="37">
        <v>0</v>
      </c>
      <c r="H388" s="37">
        <v>208087</v>
      </c>
      <c r="I388" s="37">
        <v>0</v>
      </c>
      <c r="J388" s="37">
        <v>1391243</v>
      </c>
      <c r="K388" s="37"/>
      <c r="L388" s="89">
        <v>20110509</v>
      </c>
    </row>
    <row r="389" spans="1:12" ht="15">
      <c r="A389" s="7">
        <v>359</v>
      </c>
      <c r="B389" s="17" t="s">
        <v>1868</v>
      </c>
      <c r="C389" s="21" t="s">
        <v>1869</v>
      </c>
      <c r="D389" s="17" t="s">
        <v>1758</v>
      </c>
      <c r="E389" s="17" t="s">
        <v>1870</v>
      </c>
      <c r="F389" s="67">
        <f t="shared" si="10"/>
        <v>2077876</v>
      </c>
      <c r="G389" s="37">
        <v>1168000</v>
      </c>
      <c r="H389" s="37">
        <v>565842</v>
      </c>
      <c r="I389" s="37">
        <v>35500</v>
      </c>
      <c r="J389" s="37">
        <v>308534</v>
      </c>
      <c r="K389" s="37"/>
      <c r="L389" s="89">
        <v>20110607</v>
      </c>
    </row>
    <row r="390" spans="1:12" ht="15">
      <c r="A390" s="7">
        <v>360</v>
      </c>
      <c r="B390" s="17" t="s">
        <v>1871</v>
      </c>
      <c r="C390" s="21" t="s">
        <v>1872</v>
      </c>
      <c r="D390" s="17" t="s">
        <v>1758</v>
      </c>
      <c r="E390" s="17" t="s">
        <v>1873</v>
      </c>
      <c r="F390" s="67">
        <f t="shared" si="10"/>
        <v>954716</v>
      </c>
      <c r="G390" s="37">
        <v>602700</v>
      </c>
      <c r="H390" s="37">
        <v>249925</v>
      </c>
      <c r="I390" s="37">
        <v>0</v>
      </c>
      <c r="J390" s="37">
        <v>102091</v>
      </c>
      <c r="K390" s="37"/>
      <c r="L390" s="89">
        <v>20110509</v>
      </c>
    </row>
    <row r="391" spans="1:12" ht="15">
      <c r="A391" s="7">
        <v>361</v>
      </c>
      <c r="B391" s="17" t="s">
        <v>1874</v>
      </c>
      <c r="C391" s="21" t="s">
        <v>1875</v>
      </c>
      <c r="D391" s="17" t="s">
        <v>1758</v>
      </c>
      <c r="E391" s="17" t="s">
        <v>1876</v>
      </c>
      <c r="F391" s="67">
        <f t="shared" si="10"/>
        <v>697736</v>
      </c>
      <c r="G391" s="37">
        <v>0</v>
      </c>
      <c r="H391" s="37">
        <v>669996</v>
      </c>
      <c r="I391" s="37">
        <v>0</v>
      </c>
      <c r="J391" s="37">
        <v>27740</v>
      </c>
      <c r="K391" s="37"/>
      <c r="L391" s="89">
        <v>20110509</v>
      </c>
    </row>
    <row r="392" spans="1:12" ht="15">
      <c r="A392" s="7">
        <v>362</v>
      </c>
      <c r="B392" s="17" t="s">
        <v>1877</v>
      </c>
      <c r="C392" s="21" t="s">
        <v>1878</v>
      </c>
      <c r="D392" s="17" t="s">
        <v>1758</v>
      </c>
      <c r="E392" s="17" t="s">
        <v>1879</v>
      </c>
      <c r="F392" s="67">
        <f t="shared" si="10"/>
        <v>1108398</v>
      </c>
      <c r="G392" s="37">
        <v>0</v>
      </c>
      <c r="H392" s="37">
        <v>598085</v>
      </c>
      <c r="I392" s="37">
        <v>0</v>
      </c>
      <c r="J392" s="37">
        <v>510313</v>
      </c>
      <c r="K392" s="37"/>
      <c r="L392" s="89">
        <v>20110607</v>
      </c>
    </row>
    <row r="393" spans="1:12" ht="15">
      <c r="A393" s="7">
        <v>363</v>
      </c>
      <c r="B393" s="17" t="s">
        <v>1880</v>
      </c>
      <c r="C393" s="21" t="s">
        <v>1881</v>
      </c>
      <c r="D393" s="17" t="s">
        <v>1758</v>
      </c>
      <c r="E393" s="17" t="s">
        <v>1882</v>
      </c>
      <c r="F393" s="67">
        <f t="shared" si="10"/>
        <v>24231</v>
      </c>
      <c r="G393" s="37">
        <v>0</v>
      </c>
      <c r="H393" s="37">
        <v>24231</v>
      </c>
      <c r="I393" s="37">
        <v>0</v>
      </c>
      <c r="J393" s="37">
        <v>0</v>
      </c>
      <c r="K393" s="37"/>
      <c r="L393" s="89">
        <v>20110509</v>
      </c>
    </row>
    <row r="394" spans="1:12" ht="15">
      <c r="A394" s="7">
        <v>364</v>
      </c>
      <c r="B394" s="17" t="s">
        <v>1883</v>
      </c>
      <c r="C394" s="21" t="s">
        <v>1884</v>
      </c>
      <c r="D394" s="17" t="s">
        <v>1758</v>
      </c>
      <c r="E394" s="17" t="s">
        <v>1885</v>
      </c>
      <c r="F394" s="67">
        <f t="shared" si="10"/>
        <v>925884</v>
      </c>
      <c r="G394" s="37">
        <v>530350</v>
      </c>
      <c r="H394" s="37">
        <v>392184</v>
      </c>
      <c r="I394" s="37">
        <v>0</v>
      </c>
      <c r="J394" s="37">
        <v>3350</v>
      </c>
      <c r="K394" s="37"/>
      <c r="L394" s="89">
        <v>20110509</v>
      </c>
    </row>
    <row r="395" spans="1:12" ht="15">
      <c r="A395" s="7">
        <v>365</v>
      </c>
      <c r="B395" s="17" t="s">
        <v>1886</v>
      </c>
      <c r="C395" s="21" t="s">
        <v>1887</v>
      </c>
      <c r="D395" s="17" t="s">
        <v>1758</v>
      </c>
      <c r="E395" s="17" t="s">
        <v>1888</v>
      </c>
      <c r="F395" s="67" t="s">
        <v>13</v>
      </c>
      <c r="G395" s="67" t="s">
        <v>13</v>
      </c>
      <c r="H395" s="67" t="s">
        <v>13</v>
      </c>
      <c r="I395" s="67" t="s">
        <v>13</v>
      </c>
      <c r="J395" s="67" t="s">
        <v>13</v>
      </c>
      <c r="K395" s="37"/>
      <c r="L395" s="90" t="s">
        <v>13</v>
      </c>
    </row>
    <row r="396" spans="1:12" ht="15">
      <c r="A396" s="7">
        <v>366</v>
      </c>
      <c r="B396" s="17" t="s">
        <v>1889</v>
      </c>
      <c r="C396" s="21" t="s">
        <v>1890</v>
      </c>
      <c r="D396" s="17" t="s">
        <v>1758</v>
      </c>
      <c r="E396" s="17" t="s">
        <v>1891</v>
      </c>
      <c r="F396" s="67">
        <f aca="true" t="shared" si="11" ref="F396:F427">G396+H396+I396+J396</f>
        <v>670646</v>
      </c>
      <c r="G396" s="37">
        <v>360000</v>
      </c>
      <c r="H396" s="37">
        <v>275895</v>
      </c>
      <c r="I396" s="37">
        <v>28000</v>
      </c>
      <c r="J396" s="37">
        <v>6751</v>
      </c>
      <c r="K396" s="37"/>
      <c r="L396" s="89">
        <v>20110509</v>
      </c>
    </row>
    <row r="397" spans="1:12" ht="15">
      <c r="A397" s="7">
        <v>367</v>
      </c>
      <c r="B397" s="17" t="s">
        <v>1892</v>
      </c>
      <c r="C397" s="21" t="s">
        <v>1893</v>
      </c>
      <c r="D397" s="17" t="s">
        <v>1758</v>
      </c>
      <c r="E397" s="17" t="s">
        <v>1894</v>
      </c>
      <c r="F397" s="67">
        <f t="shared" si="11"/>
        <v>291050</v>
      </c>
      <c r="G397" s="37">
        <v>0</v>
      </c>
      <c r="H397" s="37">
        <v>135150</v>
      </c>
      <c r="I397" s="37">
        <v>0</v>
      </c>
      <c r="J397" s="37">
        <v>155900</v>
      </c>
      <c r="K397" s="37"/>
      <c r="L397" s="89">
        <v>20110509</v>
      </c>
    </row>
    <row r="398" spans="1:12" ht="15">
      <c r="A398" s="7">
        <v>368</v>
      </c>
      <c r="B398" s="17" t="s">
        <v>1895</v>
      </c>
      <c r="C398" s="21" t="s">
        <v>1896</v>
      </c>
      <c r="D398" s="17" t="s">
        <v>1758</v>
      </c>
      <c r="E398" s="17" t="s">
        <v>1897</v>
      </c>
      <c r="F398" s="67">
        <f t="shared" si="11"/>
        <v>5150</v>
      </c>
      <c r="G398" s="37">
        <v>0</v>
      </c>
      <c r="H398" s="37">
        <v>5150</v>
      </c>
      <c r="I398" s="37">
        <v>0</v>
      </c>
      <c r="J398" s="37">
        <v>0</v>
      </c>
      <c r="K398" s="37"/>
      <c r="L398" s="89">
        <v>20110509</v>
      </c>
    </row>
    <row r="399" spans="1:12" ht="15">
      <c r="A399" s="7">
        <v>369</v>
      </c>
      <c r="B399" s="17" t="s">
        <v>1898</v>
      </c>
      <c r="C399" s="21" t="s">
        <v>1899</v>
      </c>
      <c r="D399" s="17" t="s">
        <v>1758</v>
      </c>
      <c r="E399" s="17" t="s">
        <v>1126</v>
      </c>
      <c r="F399" s="67">
        <f t="shared" si="11"/>
        <v>66100</v>
      </c>
      <c r="G399" s="37">
        <v>0</v>
      </c>
      <c r="H399" s="37">
        <v>46800</v>
      </c>
      <c r="I399" s="37">
        <v>0</v>
      </c>
      <c r="J399" s="37">
        <v>19300</v>
      </c>
      <c r="K399" s="37"/>
      <c r="L399" s="89">
        <v>20110607</v>
      </c>
    </row>
    <row r="400" spans="1:12" ht="15">
      <c r="A400" s="7">
        <v>370</v>
      </c>
      <c r="B400" s="17" t="s">
        <v>1900</v>
      </c>
      <c r="C400" s="21" t="s">
        <v>1901</v>
      </c>
      <c r="D400" s="17" t="s">
        <v>1758</v>
      </c>
      <c r="E400" s="17" t="s">
        <v>1902</v>
      </c>
      <c r="F400" s="67">
        <f t="shared" si="11"/>
        <v>1138058</v>
      </c>
      <c r="G400" s="37">
        <v>184750</v>
      </c>
      <c r="H400" s="37">
        <v>794708</v>
      </c>
      <c r="I400" s="37">
        <v>146700</v>
      </c>
      <c r="J400" s="37">
        <v>11900</v>
      </c>
      <c r="K400" s="37"/>
      <c r="L400" s="89">
        <v>20110509</v>
      </c>
    </row>
    <row r="401" spans="1:12" ht="15">
      <c r="A401" s="7">
        <v>371</v>
      </c>
      <c r="B401" s="17" t="s">
        <v>1903</v>
      </c>
      <c r="C401" s="21" t="s">
        <v>1904</v>
      </c>
      <c r="D401" s="17" t="s">
        <v>1758</v>
      </c>
      <c r="E401" s="17" t="s">
        <v>2217</v>
      </c>
      <c r="F401" s="67">
        <f t="shared" si="11"/>
        <v>194372</v>
      </c>
      <c r="G401" s="37">
        <v>600</v>
      </c>
      <c r="H401" s="37">
        <v>138670</v>
      </c>
      <c r="I401" s="37">
        <v>19100</v>
      </c>
      <c r="J401" s="37">
        <v>36002</v>
      </c>
      <c r="K401" s="37"/>
      <c r="L401" s="89">
        <v>20110509</v>
      </c>
    </row>
    <row r="402" spans="1:12" ht="15">
      <c r="A402" s="7">
        <v>372</v>
      </c>
      <c r="B402" s="17" t="s">
        <v>1905</v>
      </c>
      <c r="C402" s="21" t="s">
        <v>1906</v>
      </c>
      <c r="D402" s="17" t="s">
        <v>1758</v>
      </c>
      <c r="E402" s="17" t="s">
        <v>1907</v>
      </c>
      <c r="F402" s="67">
        <f t="shared" si="11"/>
        <v>156553</v>
      </c>
      <c r="G402" s="37">
        <v>0</v>
      </c>
      <c r="H402" s="37">
        <v>144254</v>
      </c>
      <c r="I402" s="37">
        <v>0</v>
      </c>
      <c r="J402" s="37">
        <v>12299</v>
      </c>
      <c r="K402" s="37"/>
      <c r="L402" s="89">
        <v>20110509</v>
      </c>
    </row>
    <row r="403" spans="1:12" ht="15">
      <c r="A403" s="7">
        <v>373</v>
      </c>
      <c r="B403" s="17" t="s">
        <v>1908</v>
      </c>
      <c r="C403" s="21" t="s">
        <v>1909</v>
      </c>
      <c r="D403" s="17" t="s">
        <v>1758</v>
      </c>
      <c r="E403" s="17" t="s">
        <v>1910</v>
      </c>
      <c r="F403" s="67">
        <f t="shared" si="11"/>
        <v>288171</v>
      </c>
      <c r="G403" s="37">
        <v>0</v>
      </c>
      <c r="H403" s="37">
        <v>221996</v>
      </c>
      <c r="I403" s="37">
        <v>47650</v>
      </c>
      <c r="J403" s="37">
        <v>18525</v>
      </c>
      <c r="K403" s="37"/>
      <c r="L403" s="89">
        <v>20110509</v>
      </c>
    </row>
    <row r="404" spans="1:12" ht="15">
      <c r="A404" s="7">
        <v>374</v>
      </c>
      <c r="B404" s="17" t="s">
        <v>1911</v>
      </c>
      <c r="C404" s="21" t="s">
        <v>1912</v>
      </c>
      <c r="D404" s="17" t="s">
        <v>1758</v>
      </c>
      <c r="E404" s="17" t="s">
        <v>1913</v>
      </c>
      <c r="F404" s="67">
        <f t="shared" si="11"/>
        <v>1526521</v>
      </c>
      <c r="G404" s="37">
        <v>499336</v>
      </c>
      <c r="H404" s="37">
        <v>562029</v>
      </c>
      <c r="I404" s="37">
        <v>28300</v>
      </c>
      <c r="J404" s="37">
        <v>436856</v>
      </c>
      <c r="K404" s="67"/>
      <c r="L404" s="89">
        <v>20110509</v>
      </c>
    </row>
    <row r="405" spans="1:12" ht="15">
      <c r="A405" s="7">
        <v>375</v>
      </c>
      <c r="B405" s="17" t="s">
        <v>1914</v>
      </c>
      <c r="C405" s="21" t="s">
        <v>1915</v>
      </c>
      <c r="D405" s="17" t="s">
        <v>1758</v>
      </c>
      <c r="E405" s="17" t="s">
        <v>1916</v>
      </c>
      <c r="F405" s="67">
        <f t="shared" si="11"/>
        <v>576996</v>
      </c>
      <c r="G405" s="37">
        <v>0</v>
      </c>
      <c r="H405" s="37">
        <v>298286</v>
      </c>
      <c r="I405" s="37">
        <v>38000</v>
      </c>
      <c r="J405" s="37">
        <v>240710</v>
      </c>
      <c r="K405" s="37"/>
      <c r="L405" s="89">
        <v>20110509</v>
      </c>
    </row>
    <row r="406" spans="1:12" ht="15">
      <c r="A406" s="7">
        <v>376</v>
      </c>
      <c r="B406" s="17" t="s">
        <v>1918</v>
      </c>
      <c r="C406" s="21" t="s">
        <v>1919</v>
      </c>
      <c r="D406" s="17" t="s">
        <v>1917</v>
      </c>
      <c r="E406" s="17" t="s">
        <v>1920</v>
      </c>
      <c r="F406" s="67">
        <f t="shared" si="11"/>
        <v>198478</v>
      </c>
      <c r="G406" s="37">
        <v>0</v>
      </c>
      <c r="H406" s="37">
        <v>170104</v>
      </c>
      <c r="I406" s="37">
        <v>0</v>
      </c>
      <c r="J406" s="37">
        <v>28374</v>
      </c>
      <c r="K406" s="37"/>
      <c r="L406" s="89">
        <v>20110509</v>
      </c>
    </row>
    <row r="407" spans="1:12" ht="15">
      <c r="A407" s="7">
        <v>377</v>
      </c>
      <c r="B407" s="17" t="s">
        <v>1921</v>
      </c>
      <c r="C407" s="21" t="s">
        <v>1922</v>
      </c>
      <c r="D407" s="17" t="s">
        <v>1917</v>
      </c>
      <c r="E407" s="17" t="s">
        <v>1923</v>
      </c>
      <c r="F407" s="67">
        <f t="shared" si="11"/>
        <v>199547</v>
      </c>
      <c r="G407" s="37">
        <v>35800</v>
      </c>
      <c r="H407" s="37">
        <v>163747</v>
      </c>
      <c r="I407" s="37">
        <v>0</v>
      </c>
      <c r="J407" s="37">
        <v>0</v>
      </c>
      <c r="K407" s="37"/>
      <c r="L407" s="89">
        <v>20110509</v>
      </c>
    </row>
    <row r="408" spans="1:12" ht="15">
      <c r="A408" s="7">
        <v>378</v>
      </c>
      <c r="B408" s="17" t="s">
        <v>1924</v>
      </c>
      <c r="C408" s="21" t="s">
        <v>1925</v>
      </c>
      <c r="D408" s="17" t="s">
        <v>1917</v>
      </c>
      <c r="E408" s="17" t="s">
        <v>1926</v>
      </c>
      <c r="F408" s="67">
        <f t="shared" si="11"/>
        <v>242590</v>
      </c>
      <c r="G408" s="37">
        <v>0</v>
      </c>
      <c r="H408" s="37">
        <v>100224</v>
      </c>
      <c r="I408" s="37">
        <v>0</v>
      </c>
      <c r="J408" s="37">
        <v>142366</v>
      </c>
      <c r="K408" s="37"/>
      <c r="L408" s="89">
        <v>20110509</v>
      </c>
    </row>
    <row r="409" spans="1:12" ht="15">
      <c r="A409" s="7">
        <v>379</v>
      </c>
      <c r="B409" s="17" t="s">
        <v>1927</v>
      </c>
      <c r="C409" s="21" t="s">
        <v>1928</v>
      </c>
      <c r="D409" s="17" t="s">
        <v>1917</v>
      </c>
      <c r="E409" s="17" t="s">
        <v>1929</v>
      </c>
      <c r="F409" s="67">
        <f t="shared" si="11"/>
        <v>913895</v>
      </c>
      <c r="G409" s="37">
        <v>0</v>
      </c>
      <c r="H409" s="37">
        <v>909705</v>
      </c>
      <c r="I409" s="37">
        <v>0</v>
      </c>
      <c r="J409" s="37">
        <v>4190</v>
      </c>
      <c r="K409" s="37"/>
      <c r="L409" s="89">
        <v>20110509</v>
      </c>
    </row>
    <row r="410" spans="1:12" ht="15">
      <c r="A410" s="7">
        <v>380</v>
      </c>
      <c r="B410" s="17" t="s">
        <v>1930</v>
      </c>
      <c r="C410" s="21" t="s">
        <v>1931</v>
      </c>
      <c r="D410" s="17" t="s">
        <v>1917</v>
      </c>
      <c r="E410" s="17" t="s">
        <v>1932</v>
      </c>
      <c r="F410" s="67">
        <f t="shared" si="11"/>
        <v>2612406</v>
      </c>
      <c r="G410" s="37">
        <v>845000</v>
      </c>
      <c r="H410" s="37">
        <v>1649054</v>
      </c>
      <c r="I410" s="37">
        <v>0</v>
      </c>
      <c r="J410" s="37">
        <v>118352</v>
      </c>
      <c r="K410" s="67"/>
      <c r="L410" s="89">
        <v>20110509</v>
      </c>
    </row>
    <row r="411" spans="1:12" ht="15">
      <c r="A411" s="7">
        <v>381</v>
      </c>
      <c r="B411" s="17" t="s">
        <v>1933</v>
      </c>
      <c r="C411" s="21" t="s">
        <v>1934</v>
      </c>
      <c r="D411" s="17" t="s">
        <v>1917</v>
      </c>
      <c r="E411" s="17" t="s">
        <v>1935</v>
      </c>
      <c r="F411" s="67">
        <f t="shared" si="11"/>
        <v>20000</v>
      </c>
      <c r="G411" s="37">
        <v>0</v>
      </c>
      <c r="H411" s="37">
        <v>0</v>
      </c>
      <c r="I411" s="37">
        <v>0</v>
      </c>
      <c r="J411" s="37">
        <v>20000</v>
      </c>
      <c r="K411" s="37"/>
      <c r="L411" s="89">
        <v>20110407</v>
      </c>
    </row>
    <row r="412" spans="1:12" ht="15">
      <c r="A412" s="7">
        <v>382</v>
      </c>
      <c r="B412" s="17" t="s">
        <v>1936</v>
      </c>
      <c r="C412" s="21" t="s">
        <v>1937</v>
      </c>
      <c r="D412" s="17" t="s">
        <v>1917</v>
      </c>
      <c r="E412" s="17" t="s">
        <v>1938</v>
      </c>
      <c r="F412" s="67">
        <f t="shared" si="11"/>
        <v>596810</v>
      </c>
      <c r="G412" s="37">
        <v>4501</v>
      </c>
      <c r="H412" s="37">
        <v>423206</v>
      </c>
      <c r="I412" s="37">
        <v>37400</v>
      </c>
      <c r="J412" s="37">
        <v>131703</v>
      </c>
      <c r="K412" s="37"/>
      <c r="L412" s="89">
        <v>20110509</v>
      </c>
    </row>
    <row r="413" spans="1:12" ht="15">
      <c r="A413" s="7">
        <v>383</v>
      </c>
      <c r="B413" s="17" t="s">
        <v>1939</v>
      </c>
      <c r="C413" s="21" t="s">
        <v>1940</v>
      </c>
      <c r="D413" s="17" t="s">
        <v>1917</v>
      </c>
      <c r="E413" s="17" t="s">
        <v>1941</v>
      </c>
      <c r="F413" s="67">
        <f t="shared" si="11"/>
        <v>1016125</v>
      </c>
      <c r="G413" s="37">
        <v>4000</v>
      </c>
      <c r="H413" s="37">
        <v>674599</v>
      </c>
      <c r="I413" s="37">
        <v>0</v>
      </c>
      <c r="J413" s="37">
        <v>337526</v>
      </c>
      <c r="K413" s="37"/>
      <c r="L413" s="89">
        <v>20110509</v>
      </c>
    </row>
    <row r="414" spans="1:12" ht="15">
      <c r="A414" s="7">
        <v>384</v>
      </c>
      <c r="B414" s="17" t="s">
        <v>1942</v>
      </c>
      <c r="C414" s="21" t="s">
        <v>1943</v>
      </c>
      <c r="D414" s="17" t="s">
        <v>1917</v>
      </c>
      <c r="E414" s="17" t="s">
        <v>1944</v>
      </c>
      <c r="F414" s="67">
        <f t="shared" si="11"/>
        <v>255392</v>
      </c>
      <c r="G414" s="37">
        <v>0</v>
      </c>
      <c r="H414" s="37">
        <v>193547</v>
      </c>
      <c r="I414" s="37">
        <v>0</v>
      </c>
      <c r="J414" s="37">
        <v>61845</v>
      </c>
      <c r="K414" s="37"/>
      <c r="L414" s="89">
        <v>20110509</v>
      </c>
    </row>
    <row r="415" spans="1:12" ht="15">
      <c r="A415" s="7">
        <v>385</v>
      </c>
      <c r="B415" s="17" t="s">
        <v>1945</v>
      </c>
      <c r="C415" s="21" t="s">
        <v>1946</v>
      </c>
      <c r="D415" s="17" t="s">
        <v>1917</v>
      </c>
      <c r="E415" s="17" t="s">
        <v>1947</v>
      </c>
      <c r="F415" s="67">
        <f t="shared" si="11"/>
        <v>387504</v>
      </c>
      <c r="G415" s="37">
        <v>0</v>
      </c>
      <c r="H415" s="37">
        <v>212104</v>
      </c>
      <c r="I415" s="37">
        <v>0</v>
      </c>
      <c r="J415" s="37">
        <v>175400</v>
      </c>
      <c r="K415" s="37"/>
      <c r="L415" s="89">
        <v>20110509</v>
      </c>
    </row>
    <row r="416" spans="1:12" ht="15">
      <c r="A416" s="7">
        <v>386</v>
      </c>
      <c r="B416" s="17" t="s">
        <v>1948</v>
      </c>
      <c r="C416" s="21" t="s">
        <v>1949</v>
      </c>
      <c r="D416" s="17" t="s">
        <v>1917</v>
      </c>
      <c r="E416" s="17" t="s">
        <v>1950</v>
      </c>
      <c r="F416" s="67">
        <f t="shared" si="11"/>
        <v>22441462</v>
      </c>
      <c r="G416" s="37">
        <v>222000</v>
      </c>
      <c r="H416" s="37">
        <v>212362</v>
      </c>
      <c r="I416" s="37">
        <v>21948000</v>
      </c>
      <c r="J416" s="37">
        <v>59100</v>
      </c>
      <c r="K416" s="37"/>
      <c r="L416" s="89">
        <v>20110607</v>
      </c>
    </row>
    <row r="417" spans="1:12" ht="15">
      <c r="A417" s="7">
        <v>387</v>
      </c>
      <c r="B417" s="17" t="s">
        <v>1951</v>
      </c>
      <c r="C417" s="21" t="s">
        <v>1952</v>
      </c>
      <c r="D417" s="17" t="s">
        <v>1917</v>
      </c>
      <c r="E417" s="17" t="s">
        <v>1953</v>
      </c>
      <c r="F417" s="67">
        <f t="shared" si="11"/>
        <v>1580261</v>
      </c>
      <c r="G417" s="37">
        <v>5095</v>
      </c>
      <c r="H417" s="37">
        <v>359465</v>
      </c>
      <c r="I417" s="37">
        <v>600</v>
      </c>
      <c r="J417" s="37">
        <v>1215101</v>
      </c>
      <c r="K417" s="37"/>
      <c r="L417" s="89">
        <v>20110509</v>
      </c>
    </row>
    <row r="418" spans="1:12" ht="15">
      <c r="A418" s="7">
        <v>388</v>
      </c>
      <c r="B418" s="17" t="s">
        <v>1954</v>
      </c>
      <c r="C418" s="21" t="s">
        <v>1955</v>
      </c>
      <c r="D418" s="17" t="s">
        <v>1917</v>
      </c>
      <c r="E418" s="17" t="s">
        <v>1956</v>
      </c>
      <c r="F418" s="67">
        <f t="shared" si="11"/>
        <v>1077449</v>
      </c>
      <c r="G418" s="37">
        <v>0</v>
      </c>
      <c r="H418" s="37">
        <v>960949</v>
      </c>
      <c r="I418" s="37">
        <v>0</v>
      </c>
      <c r="J418" s="37">
        <v>116500</v>
      </c>
      <c r="K418" s="37"/>
      <c r="L418" s="89">
        <v>20110509</v>
      </c>
    </row>
    <row r="419" spans="1:12" ht="15">
      <c r="A419" s="7">
        <v>389</v>
      </c>
      <c r="B419" s="17" t="s">
        <v>1957</v>
      </c>
      <c r="C419" s="21" t="s">
        <v>1958</v>
      </c>
      <c r="D419" s="17" t="s">
        <v>1917</v>
      </c>
      <c r="E419" s="17" t="s">
        <v>1959</v>
      </c>
      <c r="F419" s="67">
        <f t="shared" si="11"/>
        <v>346807</v>
      </c>
      <c r="G419" s="37">
        <v>0</v>
      </c>
      <c r="H419" s="37">
        <v>221808</v>
      </c>
      <c r="I419" s="37">
        <v>35000</v>
      </c>
      <c r="J419" s="37">
        <v>89999</v>
      </c>
      <c r="K419" s="37"/>
      <c r="L419" s="89">
        <v>20110607</v>
      </c>
    </row>
    <row r="420" spans="1:12" ht="15">
      <c r="A420" s="7">
        <v>390</v>
      </c>
      <c r="B420" s="17" t="s">
        <v>1960</v>
      </c>
      <c r="C420" s="21" t="s">
        <v>1961</v>
      </c>
      <c r="D420" s="17" t="s">
        <v>1917</v>
      </c>
      <c r="E420" s="17" t="s">
        <v>1962</v>
      </c>
      <c r="F420" s="67">
        <f t="shared" si="11"/>
        <v>506859</v>
      </c>
      <c r="G420" s="37">
        <v>0</v>
      </c>
      <c r="H420" s="37">
        <v>505559</v>
      </c>
      <c r="I420" s="37">
        <v>0</v>
      </c>
      <c r="J420" s="37">
        <v>1300</v>
      </c>
      <c r="K420" s="37"/>
      <c r="L420" s="89">
        <v>20110509</v>
      </c>
    </row>
    <row r="421" spans="1:12" ht="15">
      <c r="A421" s="7">
        <v>391</v>
      </c>
      <c r="B421" s="17" t="s">
        <v>1963</v>
      </c>
      <c r="C421" s="21" t="s">
        <v>1964</v>
      </c>
      <c r="D421" s="17" t="s">
        <v>1917</v>
      </c>
      <c r="E421" s="17" t="s">
        <v>1965</v>
      </c>
      <c r="F421" s="67">
        <f t="shared" si="11"/>
        <v>715868</v>
      </c>
      <c r="G421" s="37">
        <v>156850</v>
      </c>
      <c r="H421" s="37">
        <v>98882</v>
      </c>
      <c r="I421" s="37">
        <v>0</v>
      </c>
      <c r="J421" s="37">
        <v>460136</v>
      </c>
      <c r="K421" s="37"/>
      <c r="L421" s="89">
        <v>20110509</v>
      </c>
    </row>
    <row r="422" spans="1:12" ht="15">
      <c r="A422" s="7">
        <v>392</v>
      </c>
      <c r="B422" s="17" t="s">
        <v>1966</v>
      </c>
      <c r="C422" s="21" t="s">
        <v>1967</v>
      </c>
      <c r="D422" s="17" t="s">
        <v>1917</v>
      </c>
      <c r="E422" s="17" t="s">
        <v>1968</v>
      </c>
      <c r="F422" s="67">
        <f t="shared" si="11"/>
        <v>2626624</v>
      </c>
      <c r="G422" s="37">
        <v>508500</v>
      </c>
      <c r="H422" s="37">
        <v>637924</v>
      </c>
      <c r="I422" s="37">
        <v>0</v>
      </c>
      <c r="J422" s="37">
        <v>1480200</v>
      </c>
      <c r="K422" s="37"/>
      <c r="L422" s="89">
        <v>20110509</v>
      </c>
    </row>
    <row r="423" spans="1:12" s="5" customFormat="1" ht="15">
      <c r="A423" s="7">
        <v>393</v>
      </c>
      <c r="B423" s="17" t="s">
        <v>1969</v>
      </c>
      <c r="C423" s="21" t="s">
        <v>1970</v>
      </c>
      <c r="D423" s="17" t="s">
        <v>1917</v>
      </c>
      <c r="E423" s="17" t="s">
        <v>1971</v>
      </c>
      <c r="F423" s="67">
        <f t="shared" si="11"/>
        <v>478745</v>
      </c>
      <c r="G423" s="37">
        <v>2500</v>
      </c>
      <c r="H423" s="37">
        <v>276445</v>
      </c>
      <c r="I423" s="37">
        <v>0</v>
      </c>
      <c r="J423" s="37">
        <v>199800</v>
      </c>
      <c r="K423" s="37"/>
      <c r="L423" s="89">
        <v>20110509</v>
      </c>
    </row>
    <row r="424" spans="1:12" ht="15">
      <c r="A424" s="7">
        <v>394</v>
      </c>
      <c r="B424" s="17" t="s">
        <v>1972</v>
      </c>
      <c r="C424" s="21" t="s">
        <v>1973</v>
      </c>
      <c r="D424" s="17" t="s">
        <v>1917</v>
      </c>
      <c r="E424" s="17" t="s">
        <v>1974</v>
      </c>
      <c r="F424" s="67">
        <f t="shared" si="11"/>
        <v>394705</v>
      </c>
      <c r="G424" s="37">
        <v>0</v>
      </c>
      <c r="H424" s="37">
        <v>391395</v>
      </c>
      <c r="I424" s="37">
        <v>0</v>
      </c>
      <c r="J424" s="37">
        <v>3310</v>
      </c>
      <c r="K424" s="37"/>
      <c r="L424" s="89">
        <v>20110509</v>
      </c>
    </row>
    <row r="425" spans="1:12" ht="15">
      <c r="A425" s="7">
        <v>395</v>
      </c>
      <c r="B425" s="17" t="s">
        <v>1975</v>
      </c>
      <c r="C425" s="21" t="s">
        <v>1976</v>
      </c>
      <c r="D425" s="17" t="s">
        <v>1917</v>
      </c>
      <c r="E425" s="17" t="s">
        <v>1977</v>
      </c>
      <c r="F425" s="67">
        <f t="shared" si="11"/>
        <v>150475</v>
      </c>
      <c r="G425" s="37">
        <v>1000</v>
      </c>
      <c r="H425" s="37">
        <v>70475</v>
      </c>
      <c r="I425" s="37">
        <v>0</v>
      </c>
      <c r="J425" s="37">
        <v>79000</v>
      </c>
      <c r="K425" s="37"/>
      <c r="L425" s="89">
        <v>20110509</v>
      </c>
    </row>
    <row r="426" spans="1:12" ht="15">
      <c r="A426" s="7">
        <v>396</v>
      </c>
      <c r="B426" s="17" t="s">
        <v>1978</v>
      </c>
      <c r="C426" s="21" t="s">
        <v>1979</v>
      </c>
      <c r="D426" s="17" t="s">
        <v>1917</v>
      </c>
      <c r="E426" s="17" t="s">
        <v>1980</v>
      </c>
      <c r="F426" s="67">
        <f t="shared" si="11"/>
        <v>1475396</v>
      </c>
      <c r="G426" s="37">
        <v>500000</v>
      </c>
      <c r="H426" s="37">
        <v>581306</v>
      </c>
      <c r="I426" s="37">
        <v>185137</v>
      </c>
      <c r="J426" s="37">
        <v>208953</v>
      </c>
      <c r="K426" s="37"/>
      <c r="L426" s="89">
        <v>20110509</v>
      </c>
    </row>
    <row r="427" spans="1:12" ht="15">
      <c r="A427" s="7">
        <v>397</v>
      </c>
      <c r="B427" s="17" t="s">
        <v>1981</v>
      </c>
      <c r="C427" s="21" t="s">
        <v>1982</v>
      </c>
      <c r="D427" s="17" t="s">
        <v>1917</v>
      </c>
      <c r="E427" s="17" t="s">
        <v>1983</v>
      </c>
      <c r="F427" s="67">
        <f t="shared" si="11"/>
        <v>1587206</v>
      </c>
      <c r="G427" s="37">
        <v>0</v>
      </c>
      <c r="H427" s="37">
        <v>777504</v>
      </c>
      <c r="I427" s="37">
        <v>0</v>
      </c>
      <c r="J427" s="37">
        <v>809702</v>
      </c>
      <c r="K427" s="37"/>
      <c r="L427" s="89">
        <v>20110509</v>
      </c>
    </row>
    <row r="428" spans="1:12" ht="15">
      <c r="A428" s="7">
        <v>398</v>
      </c>
      <c r="B428" s="17" t="s">
        <v>1984</v>
      </c>
      <c r="C428" s="21" t="s">
        <v>1985</v>
      </c>
      <c r="D428" s="17" t="s">
        <v>1917</v>
      </c>
      <c r="E428" s="17" t="s">
        <v>1986</v>
      </c>
      <c r="F428" s="67">
        <f aca="true" t="shared" si="12" ref="F428:F459">G428+H428+I428+J428</f>
        <v>321060</v>
      </c>
      <c r="G428" s="37">
        <v>0</v>
      </c>
      <c r="H428" s="37">
        <v>321060</v>
      </c>
      <c r="I428" s="37">
        <v>0</v>
      </c>
      <c r="J428" s="37">
        <v>0</v>
      </c>
      <c r="K428" s="37"/>
      <c r="L428" s="89">
        <v>20110607</v>
      </c>
    </row>
    <row r="429" spans="1:12" ht="15">
      <c r="A429" s="7">
        <v>399</v>
      </c>
      <c r="B429" s="17" t="s">
        <v>1987</v>
      </c>
      <c r="C429" s="21" t="s">
        <v>1988</v>
      </c>
      <c r="D429" s="17" t="s">
        <v>1917</v>
      </c>
      <c r="E429" s="17" t="s">
        <v>1989</v>
      </c>
      <c r="F429" s="67">
        <f t="shared" si="12"/>
        <v>1903033</v>
      </c>
      <c r="G429" s="37">
        <v>0</v>
      </c>
      <c r="H429" s="37">
        <v>427498</v>
      </c>
      <c r="I429" s="37">
        <v>0</v>
      </c>
      <c r="J429" s="37">
        <v>1475535</v>
      </c>
      <c r="K429" s="37"/>
      <c r="L429" s="89">
        <v>20110509</v>
      </c>
    </row>
    <row r="430" spans="1:12" ht="15">
      <c r="A430" s="7">
        <v>400</v>
      </c>
      <c r="B430" s="17" t="s">
        <v>1990</v>
      </c>
      <c r="C430" s="21" t="s">
        <v>1991</v>
      </c>
      <c r="D430" s="17" t="s">
        <v>1917</v>
      </c>
      <c r="E430" s="17" t="s">
        <v>1992</v>
      </c>
      <c r="F430" s="67">
        <f t="shared" si="12"/>
        <v>620350</v>
      </c>
      <c r="G430" s="37">
        <v>425000</v>
      </c>
      <c r="H430" s="37">
        <v>162150</v>
      </c>
      <c r="I430" s="37">
        <v>0</v>
      </c>
      <c r="J430" s="37">
        <v>33200</v>
      </c>
      <c r="K430" s="37"/>
      <c r="L430" s="89">
        <v>20110607</v>
      </c>
    </row>
    <row r="431" spans="1:12" ht="15">
      <c r="A431" s="7">
        <v>401</v>
      </c>
      <c r="B431" s="17" t="s">
        <v>1993</v>
      </c>
      <c r="C431" s="21" t="s">
        <v>1994</v>
      </c>
      <c r="D431" s="17" t="s">
        <v>1917</v>
      </c>
      <c r="E431" s="17" t="s">
        <v>1995</v>
      </c>
      <c r="F431" s="67">
        <f t="shared" si="12"/>
        <v>291600</v>
      </c>
      <c r="G431" s="37">
        <v>201650</v>
      </c>
      <c r="H431" s="37">
        <v>63971</v>
      </c>
      <c r="I431" s="37">
        <v>0</v>
      </c>
      <c r="J431" s="37">
        <v>25979</v>
      </c>
      <c r="K431" s="37"/>
      <c r="L431" s="89">
        <v>20110607</v>
      </c>
    </row>
    <row r="432" spans="1:12" ht="15">
      <c r="A432" s="7">
        <v>402</v>
      </c>
      <c r="B432" s="17" t="s">
        <v>1996</v>
      </c>
      <c r="C432" s="21" t="s">
        <v>1997</v>
      </c>
      <c r="D432" s="17" t="s">
        <v>1917</v>
      </c>
      <c r="E432" s="17" t="s">
        <v>1998</v>
      </c>
      <c r="F432" s="67">
        <f t="shared" si="12"/>
        <v>8808444</v>
      </c>
      <c r="G432" s="37">
        <v>1226115</v>
      </c>
      <c r="H432" s="37">
        <v>405444</v>
      </c>
      <c r="I432" s="37">
        <v>0</v>
      </c>
      <c r="J432" s="37">
        <v>7176885</v>
      </c>
      <c r="K432" s="37"/>
      <c r="L432" s="89">
        <v>20110509</v>
      </c>
    </row>
    <row r="433" spans="1:12" ht="15">
      <c r="A433" s="7">
        <v>403</v>
      </c>
      <c r="B433" s="17" t="s">
        <v>1999</v>
      </c>
      <c r="C433" s="21" t="s">
        <v>2000</v>
      </c>
      <c r="D433" s="17" t="s">
        <v>1917</v>
      </c>
      <c r="E433" s="17" t="s">
        <v>2001</v>
      </c>
      <c r="F433" s="67">
        <f t="shared" si="12"/>
        <v>35650</v>
      </c>
      <c r="G433" s="37">
        <v>0</v>
      </c>
      <c r="H433" s="37">
        <v>34550</v>
      </c>
      <c r="I433" s="37">
        <v>0</v>
      </c>
      <c r="J433" s="37">
        <v>1100</v>
      </c>
      <c r="K433" s="37"/>
      <c r="L433" s="89">
        <v>20110509</v>
      </c>
    </row>
    <row r="434" spans="1:12" ht="15">
      <c r="A434" s="7">
        <v>404</v>
      </c>
      <c r="B434" s="17" t="s">
        <v>2002</v>
      </c>
      <c r="C434" s="21" t="s">
        <v>2003</v>
      </c>
      <c r="D434" s="17" t="s">
        <v>1917</v>
      </c>
      <c r="E434" s="17" t="s">
        <v>2004</v>
      </c>
      <c r="F434" s="67">
        <f t="shared" si="12"/>
        <v>10246764</v>
      </c>
      <c r="G434" s="37">
        <v>22280</v>
      </c>
      <c r="H434" s="37">
        <v>1726089</v>
      </c>
      <c r="I434" s="37">
        <v>0</v>
      </c>
      <c r="J434" s="37">
        <v>8498395</v>
      </c>
      <c r="K434" s="37"/>
      <c r="L434" s="89">
        <v>20110509</v>
      </c>
    </row>
    <row r="435" spans="1:12" ht="15">
      <c r="A435" s="7">
        <v>405</v>
      </c>
      <c r="B435" s="17" t="s">
        <v>2005</v>
      </c>
      <c r="C435" s="21" t="s">
        <v>2006</v>
      </c>
      <c r="D435" s="17" t="s">
        <v>1917</v>
      </c>
      <c r="E435" s="17" t="s">
        <v>2007</v>
      </c>
      <c r="F435" s="67">
        <f t="shared" si="12"/>
        <v>401354</v>
      </c>
      <c r="G435" s="37">
        <v>0</v>
      </c>
      <c r="H435" s="37">
        <v>371854</v>
      </c>
      <c r="I435" s="37">
        <v>0</v>
      </c>
      <c r="J435" s="37">
        <v>29500</v>
      </c>
      <c r="K435" s="37"/>
      <c r="L435" s="89">
        <v>20110509</v>
      </c>
    </row>
    <row r="436" spans="1:12" ht="15">
      <c r="A436" s="7">
        <v>406</v>
      </c>
      <c r="B436" s="17" t="s">
        <v>2008</v>
      </c>
      <c r="C436" s="21" t="s">
        <v>2009</v>
      </c>
      <c r="D436" s="17" t="s">
        <v>1917</v>
      </c>
      <c r="E436" s="17" t="s">
        <v>2010</v>
      </c>
      <c r="F436" s="67">
        <f t="shared" si="12"/>
        <v>1560076</v>
      </c>
      <c r="G436" s="37">
        <v>797000</v>
      </c>
      <c r="H436" s="37">
        <v>426919</v>
      </c>
      <c r="I436" s="37">
        <v>0</v>
      </c>
      <c r="J436" s="37">
        <v>336157</v>
      </c>
      <c r="K436" s="37"/>
      <c r="L436" s="89">
        <v>20110607</v>
      </c>
    </row>
    <row r="437" spans="1:12" ht="15">
      <c r="A437" s="7">
        <v>407</v>
      </c>
      <c r="B437" s="17" t="s">
        <v>2011</v>
      </c>
      <c r="C437" s="21" t="s">
        <v>2012</v>
      </c>
      <c r="D437" s="17" t="s">
        <v>1917</v>
      </c>
      <c r="E437" s="17" t="s">
        <v>2013</v>
      </c>
      <c r="F437" s="67">
        <f t="shared" si="12"/>
        <v>1927210</v>
      </c>
      <c r="G437" s="37">
        <v>300000</v>
      </c>
      <c r="H437" s="37">
        <v>931479</v>
      </c>
      <c r="I437" s="37">
        <v>350</v>
      </c>
      <c r="J437" s="37">
        <v>695381</v>
      </c>
      <c r="K437" s="37"/>
      <c r="L437" s="89">
        <v>20110509</v>
      </c>
    </row>
    <row r="438" spans="1:12" ht="15">
      <c r="A438" s="7">
        <v>408</v>
      </c>
      <c r="B438" s="17" t="s">
        <v>2014</v>
      </c>
      <c r="C438" s="21" t="s">
        <v>2015</v>
      </c>
      <c r="D438" s="17" t="s">
        <v>1917</v>
      </c>
      <c r="E438" s="17" t="s">
        <v>2016</v>
      </c>
      <c r="F438" s="67">
        <f t="shared" si="12"/>
        <v>1022476</v>
      </c>
      <c r="G438" s="37">
        <v>0</v>
      </c>
      <c r="H438" s="37">
        <v>137118</v>
      </c>
      <c r="I438" s="37">
        <v>0</v>
      </c>
      <c r="J438" s="37">
        <v>885358</v>
      </c>
      <c r="K438" s="37"/>
      <c r="L438" s="89">
        <v>20110509</v>
      </c>
    </row>
    <row r="439" spans="1:12" ht="15">
      <c r="A439" s="7">
        <v>409</v>
      </c>
      <c r="B439" s="17" t="s">
        <v>2017</v>
      </c>
      <c r="C439" s="21" t="s">
        <v>2018</v>
      </c>
      <c r="D439" s="17" t="s">
        <v>1917</v>
      </c>
      <c r="E439" s="17" t="s">
        <v>2019</v>
      </c>
      <c r="F439" s="67">
        <f t="shared" si="12"/>
        <v>344787</v>
      </c>
      <c r="G439" s="37">
        <v>74350</v>
      </c>
      <c r="H439" s="37">
        <v>129927</v>
      </c>
      <c r="I439" s="37">
        <v>0</v>
      </c>
      <c r="J439" s="37">
        <v>140510</v>
      </c>
      <c r="K439" s="37"/>
      <c r="L439" s="89">
        <v>20110509</v>
      </c>
    </row>
    <row r="440" spans="1:12" ht="15">
      <c r="A440" s="7">
        <v>410</v>
      </c>
      <c r="B440" s="17" t="s">
        <v>2020</v>
      </c>
      <c r="C440" s="21" t="s">
        <v>2021</v>
      </c>
      <c r="D440" s="17" t="s">
        <v>1917</v>
      </c>
      <c r="E440" s="17" t="s">
        <v>2022</v>
      </c>
      <c r="F440" s="67">
        <f t="shared" si="12"/>
        <v>1882798</v>
      </c>
      <c r="G440" s="37">
        <v>554800</v>
      </c>
      <c r="H440" s="37">
        <v>1228353</v>
      </c>
      <c r="I440" s="37">
        <v>0</v>
      </c>
      <c r="J440" s="37">
        <v>99645</v>
      </c>
      <c r="K440" s="37"/>
      <c r="L440" s="89">
        <v>20110509</v>
      </c>
    </row>
    <row r="441" spans="1:12" ht="15">
      <c r="A441" s="7">
        <v>411</v>
      </c>
      <c r="B441" s="17" t="s">
        <v>2023</v>
      </c>
      <c r="C441" s="21" t="s">
        <v>2024</v>
      </c>
      <c r="D441" s="17" t="s">
        <v>1917</v>
      </c>
      <c r="E441" s="17" t="s">
        <v>2025</v>
      </c>
      <c r="F441" s="67">
        <f t="shared" si="12"/>
        <v>657982</v>
      </c>
      <c r="G441" s="37">
        <v>0</v>
      </c>
      <c r="H441" s="37">
        <v>614978</v>
      </c>
      <c r="I441" s="37">
        <v>0</v>
      </c>
      <c r="J441" s="37">
        <v>43004</v>
      </c>
      <c r="K441" s="37"/>
      <c r="L441" s="89">
        <v>20110509</v>
      </c>
    </row>
    <row r="442" spans="1:12" ht="15">
      <c r="A442" s="7">
        <v>412</v>
      </c>
      <c r="B442" s="17" t="s">
        <v>2026</v>
      </c>
      <c r="C442" s="21" t="s">
        <v>2027</v>
      </c>
      <c r="D442" s="17" t="s">
        <v>1917</v>
      </c>
      <c r="E442" s="17" t="s">
        <v>2028</v>
      </c>
      <c r="F442" s="67">
        <f t="shared" si="12"/>
        <v>17893</v>
      </c>
      <c r="G442" s="37">
        <v>0</v>
      </c>
      <c r="H442" s="37">
        <v>17893</v>
      </c>
      <c r="I442" s="37">
        <v>0</v>
      </c>
      <c r="J442" s="37">
        <v>0</v>
      </c>
      <c r="K442" s="37"/>
      <c r="L442" s="89">
        <v>20110607</v>
      </c>
    </row>
    <row r="443" spans="1:12" ht="15">
      <c r="A443" s="7">
        <v>413</v>
      </c>
      <c r="B443" s="17" t="s">
        <v>2029</v>
      </c>
      <c r="C443" s="21" t="s">
        <v>2030</v>
      </c>
      <c r="D443" s="17" t="s">
        <v>1917</v>
      </c>
      <c r="E443" s="17" t="s">
        <v>529</v>
      </c>
      <c r="F443" s="67">
        <f t="shared" si="12"/>
        <v>2622613</v>
      </c>
      <c r="G443" s="37">
        <v>0</v>
      </c>
      <c r="H443" s="37">
        <v>453513</v>
      </c>
      <c r="I443" s="37">
        <v>0</v>
      </c>
      <c r="J443" s="37">
        <v>2169100</v>
      </c>
      <c r="K443" s="37"/>
      <c r="L443" s="89">
        <v>20110509</v>
      </c>
    </row>
    <row r="444" spans="1:12" ht="15">
      <c r="A444" s="7">
        <v>414</v>
      </c>
      <c r="B444" s="17" t="s">
        <v>2031</v>
      </c>
      <c r="C444" s="21" t="s">
        <v>2032</v>
      </c>
      <c r="D444" s="17" t="s">
        <v>1917</v>
      </c>
      <c r="E444" s="17" t="s">
        <v>2033</v>
      </c>
      <c r="F444" s="67">
        <f t="shared" si="12"/>
        <v>80415</v>
      </c>
      <c r="G444" s="37">
        <v>0</v>
      </c>
      <c r="H444" s="37">
        <v>61115</v>
      </c>
      <c r="I444" s="37">
        <v>0</v>
      </c>
      <c r="J444" s="37">
        <v>19300</v>
      </c>
      <c r="K444" s="37"/>
      <c r="L444" s="89">
        <v>20110607</v>
      </c>
    </row>
    <row r="445" spans="1:12" ht="15">
      <c r="A445" s="7">
        <v>415</v>
      </c>
      <c r="B445" s="17" t="s">
        <v>2035</v>
      </c>
      <c r="C445" s="21" t="s">
        <v>2036</v>
      </c>
      <c r="D445" s="17" t="s">
        <v>2034</v>
      </c>
      <c r="E445" s="17" t="s">
        <v>2037</v>
      </c>
      <c r="F445" s="67">
        <f t="shared" si="12"/>
        <v>272650</v>
      </c>
      <c r="G445" s="37">
        <v>200100</v>
      </c>
      <c r="H445" s="37">
        <v>55800</v>
      </c>
      <c r="I445" s="37">
        <v>0</v>
      </c>
      <c r="J445" s="37">
        <v>16750</v>
      </c>
      <c r="K445" s="37"/>
      <c r="L445" s="89">
        <v>20110509</v>
      </c>
    </row>
    <row r="446" spans="1:12" ht="15">
      <c r="A446" s="7">
        <v>416</v>
      </c>
      <c r="B446" s="17" t="s">
        <v>2038</v>
      </c>
      <c r="C446" s="21" t="s">
        <v>2039</v>
      </c>
      <c r="D446" s="17" t="s">
        <v>2034</v>
      </c>
      <c r="E446" s="17" t="s">
        <v>2040</v>
      </c>
      <c r="F446" s="67">
        <f t="shared" si="12"/>
        <v>629009</v>
      </c>
      <c r="G446" s="37">
        <v>0</v>
      </c>
      <c r="H446" s="37">
        <v>629009</v>
      </c>
      <c r="I446" s="37">
        <v>0</v>
      </c>
      <c r="J446" s="37">
        <v>0</v>
      </c>
      <c r="K446" s="37"/>
      <c r="L446" s="89">
        <v>20110509</v>
      </c>
    </row>
    <row r="447" spans="1:12" ht="15">
      <c r="A447" s="7">
        <v>417</v>
      </c>
      <c r="B447" s="17" t="s">
        <v>2041</v>
      </c>
      <c r="C447" s="21" t="s">
        <v>2042</v>
      </c>
      <c r="D447" s="17" t="s">
        <v>2034</v>
      </c>
      <c r="E447" s="17" t="s">
        <v>2043</v>
      </c>
      <c r="F447" s="67">
        <f t="shared" si="12"/>
        <v>201455</v>
      </c>
      <c r="G447" s="37">
        <v>22385</v>
      </c>
      <c r="H447" s="37">
        <v>127070</v>
      </c>
      <c r="I447" s="37">
        <v>0</v>
      </c>
      <c r="J447" s="37">
        <v>52000</v>
      </c>
      <c r="K447" s="37"/>
      <c r="L447" s="89">
        <v>20110509</v>
      </c>
    </row>
    <row r="448" spans="1:12" ht="15">
      <c r="A448" s="7">
        <v>418</v>
      </c>
      <c r="B448" s="17" t="s">
        <v>2044</v>
      </c>
      <c r="C448" s="21" t="s">
        <v>2045</v>
      </c>
      <c r="D448" s="17" t="s">
        <v>2034</v>
      </c>
      <c r="E448" s="17" t="s">
        <v>2046</v>
      </c>
      <c r="F448" s="67">
        <f t="shared" si="12"/>
        <v>166309</v>
      </c>
      <c r="G448" s="37">
        <v>15800</v>
      </c>
      <c r="H448" s="37">
        <v>95484</v>
      </c>
      <c r="I448" s="37">
        <v>0</v>
      </c>
      <c r="J448" s="37">
        <v>55025</v>
      </c>
      <c r="K448" s="67"/>
      <c r="L448" s="89">
        <v>20110509</v>
      </c>
    </row>
    <row r="449" spans="1:12" ht="15">
      <c r="A449" s="7">
        <v>419</v>
      </c>
      <c r="B449" s="17" t="s">
        <v>2047</v>
      </c>
      <c r="C449" s="21" t="s">
        <v>2048</v>
      </c>
      <c r="D449" s="17" t="s">
        <v>2034</v>
      </c>
      <c r="E449" s="17" t="s">
        <v>2049</v>
      </c>
      <c r="F449" s="67">
        <f t="shared" si="12"/>
        <v>5216162</v>
      </c>
      <c r="G449" s="37">
        <v>113001</v>
      </c>
      <c r="H449" s="37">
        <v>1576361</v>
      </c>
      <c r="I449" s="37">
        <v>125500</v>
      </c>
      <c r="J449" s="37">
        <v>3401300</v>
      </c>
      <c r="K449" s="37"/>
      <c r="L449" s="89">
        <v>20110509</v>
      </c>
    </row>
    <row r="450" spans="1:12" ht="15">
      <c r="A450" s="7">
        <v>420</v>
      </c>
      <c r="B450" s="17" t="s">
        <v>2051</v>
      </c>
      <c r="C450" s="21" t="s">
        <v>2052</v>
      </c>
      <c r="D450" s="17" t="s">
        <v>2034</v>
      </c>
      <c r="E450" s="17" t="s">
        <v>2053</v>
      </c>
      <c r="F450" s="67">
        <f t="shared" si="12"/>
        <v>5612983</v>
      </c>
      <c r="G450" s="37">
        <v>2514491</v>
      </c>
      <c r="H450" s="37">
        <v>2001260</v>
      </c>
      <c r="I450" s="37">
        <v>152202</v>
      </c>
      <c r="J450" s="37">
        <v>945030</v>
      </c>
      <c r="K450" s="37"/>
      <c r="L450" s="89">
        <v>20110509</v>
      </c>
    </row>
    <row r="451" spans="1:12" ht="15">
      <c r="A451" s="7">
        <v>421</v>
      </c>
      <c r="B451" s="17" t="s">
        <v>2054</v>
      </c>
      <c r="C451" s="21" t="s">
        <v>2055</v>
      </c>
      <c r="D451" s="17" t="s">
        <v>2034</v>
      </c>
      <c r="E451" s="17" t="s">
        <v>1125</v>
      </c>
      <c r="F451" s="67">
        <f t="shared" si="12"/>
        <v>35293683</v>
      </c>
      <c r="G451" s="37">
        <v>623772</v>
      </c>
      <c r="H451" s="37">
        <v>2093649</v>
      </c>
      <c r="I451" s="37">
        <v>388003</v>
      </c>
      <c r="J451" s="37">
        <v>32188259</v>
      </c>
      <c r="K451" s="37"/>
      <c r="L451" s="89">
        <v>20110509</v>
      </c>
    </row>
    <row r="452" spans="1:12" ht="15">
      <c r="A452" s="7">
        <v>422</v>
      </c>
      <c r="B452" s="17" t="s">
        <v>2057</v>
      </c>
      <c r="C452" s="21" t="s">
        <v>2058</v>
      </c>
      <c r="D452" s="17" t="s">
        <v>2034</v>
      </c>
      <c r="E452" s="17" t="s">
        <v>2059</v>
      </c>
      <c r="F452" s="67">
        <f t="shared" si="12"/>
        <v>91750</v>
      </c>
      <c r="G452" s="37">
        <v>7000</v>
      </c>
      <c r="H452" s="37">
        <v>74850</v>
      </c>
      <c r="I452" s="37">
        <v>0</v>
      </c>
      <c r="J452" s="37">
        <v>9900</v>
      </c>
      <c r="K452" s="37"/>
      <c r="L452" s="89">
        <v>20110509</v>
      </c>
    </row>
    <row r="453" spans="1:12" ht="15">
      <c r="A453" s="7">
        <v>423</v>
      </c>
      <c r="B453" s="17" t="s">
        <v>2060</v>
      </c>
      <c r="C453" s="21" t="s">
        <v>2061</v>
      </c>
      <c r="D453" s="17" t="s">
        <v>2034</v>
      </c>
      <c r="E453" s="17" t="s">
        <v>2062</v>
      </c>
      <c r="F453" s="67">
        <f t="shared" si="12"/>
        <v>207308</v>
      </c>
      <c r="G453" s="37">
        <v>200</v>
      </c>
      <c r="H453" s="37">
        <v>178708</v>
      </c>
      <c r="I453" s="37">
        <v>0</v>
      </c>
      <c r="J453" s="37">
        <v>28400</v>
      </c>
      <c r="K453" s="37"/>
      <c r="L453" s="89">
        <v>20110509</v>
      </c>
    </row>
    <row r="454" spans="1:12" ht="15">
      <c r="A454" s="7">
        <v>424</v>
      </c>
      <c r="B454" s="17" t="s">
        <v>2063</v>
      </c>
      <c r="C454" s="21" t="s">
        <v>2064</v>
      </c>
      <c r="D454" s="17" t="s">
        <v>2034</v>
      </c>
      <c r="E454" s="17" t="s">
        <v>2065</v>
      </c>
      <c r="F454" s="67">
        <f t="shared" si="12"/>
        <v>297862</v>
      </c>
      <c r="G454" s="37">
        <v>0</v>
      </c>
      <c r="H454" s="37">
        <v>257862</v>
      </c>
      <c r="I454" s="37">
        <v>0</v>
      </c>
      <c r="J454" s="37">
        <v>40000</v>
      </c>
      <c r="K454" s="37"/>
      <c r="L454" s="89">
        <v>20110509</v>
      </c>
    </row>
    <row r="455" spans="1:12" ht="15">
      <c r="A455" s="7">
        <v>425</v>
      </c>
      <c r="B455" s="17" t="s">
        <v>2066</v>
      </c>
      <c r="C455" s="21" t="s">
        <v>2067</v>
      </c>
      <c r="D455" s="17" t="s">
        <v>2034</v>
      </c>
      <c r="E455" s="17" t="s">
        <v>2068</v>
      </c>
      <c r="F455" s="67">
        <f t="shared" si="12"/>
        <v>2508025</v>
      </c>
      <c r="G455" s="37">
        <v>441324</v>
      </c>
      <c r="H455" s="37">
        <v>1610182</v>
      </c>
      <c r="I455" s="37">
        <v>136006</v>
      </c>
      <c r="J455" s="37">
        <v>320513</v>
      </c>
      <c r="K455" s="37"/>
      <c r="L455" s="89">
        <v>20110509</v>
      </c>
    </row>
    <row r="456" spans="1:12" ht="15">
      <c r="A456" s="7">
        <v>426</v>
      </c>
      <c r="B456" s="17" t="s">
        <v>2069</v>
      </c>
      <c r="C456" s="21" t="s">
        <v>2070</v>
      </c>
      <c r="D456" s="17" t="s">
        <v>2034</v>
      </c>
      <c r="E456" s="17" t="s">
        <v>2071</v>
      </c>
      <c r="F456" s="67">
        <f t="shared" si="12"/>
        <v>1921982</v>
      </c>
      <c r="G456" s="37">
        <v>1212925</v>
      </c>
      <c r="H456" s="37">
        <v>559577</v>
      </c>
      <c r="I456" s="37">
        <v>0</v>
      </c>
      <c r="J456" s="37">
        <v>149480</v>
      </c>
      <c r="K456" s="37"/>
      <c r="L456" s="89">
        <v>20110607</v>
      </c>
    </row>
    <row r="457" spans="1:12" ht="15">
      <c r="A457" s="7">
        <v>427</v>
      </c>
      <c r="B457" s="17" t="s">
        <v>2072</v>
      </c>
      <c r="C457" s="21" t="s">
        <v>2073</v>
      </c>
      <c r="D457" s="17" t="s">
        <v>2034</v>
      </c>
      <c r="E457" s="17" t="s">
        <v>2074</v>
      </c>
      <c r="F457" s="67">
        <f t="shared" si="12"/>
        <v>6700</v>
      </c>
      <c r="G457" s="37">
        <v>0</v>
      </c>
      <c r="H457" s="37">
        <v>3500</v>
      </c>
      <c r="I457" s="37">
        <v>0</v>
      </c>
      <c r="J457" s="37">
        <v>3200</v>
      </c>
      <c r="K457" s="37"/>
      <c r="L457" s="89">
        <v>20110509</v>
      </c>
    </row>
    <row r="458" spans="1:12" ht="15">
      <c r="A458" s="7">
        <v>428</v>
      </c>
      <c r="B458" s="17" t="s">
        <v>2075</v>
      </c>
      <c r="C458" s="21" t="s">
        <v>2076</v>
      </c>
      <c r="D458" s="17" t="s">
        <v>2034</v>
      </c>
      <c r="E458" s="17" t="s">
        <v>2077</v>
      </c>
      <c r="F458" s="67">
        <f t="shared" si="12"/>
        <v>3444412</v>
      </c>
      <c r="G458" s="37">
        <v>1287858</v>
      </c>
      <c r="H458" s="37">
        <v>532290</v>
      </c>
      <c r="I458" s="37">
        <v>227702</v>
      </c>
      <c r="J458" s="37">
        <v>1396562</v>
      </c>
      <c r="K458" s="37"/>
      <c r="L458" s="89">
        <v>20110509</v>
      </c>
    </row>
    <row r="459" spans="1:12" s="5" customFormat="1" ht="15">
      <c r="A459" s="7">
        <v>429</v>
      </c>
      <c r="B459" s="17" t="s">
        <v>2078</v>
      </c>
      <c r="C459" s="21" t="s">
        <v>2079</v>
      </c>
      <c r="D459" s="17" t="s">
        <v>2034</v>
      </c>
      <c r="E459" s="17" t="s">
        <v>2080</v>
      </c>
      <c r="F459" s="67">
        <f t="shared" si="12"/>
        <v>832670</v>
      </c>
      <c r="G459" s="37">
        <v>541095</v>
      </c>
      <c r="H459" s="37">
        <v>284025</v>
      </c>
      <c r="I459" s="37">
        <v>0</v>
      </c>
      <c r="J459" s="37">
        <v>7550</v>
      </c>
      <c r="K459" s="37"/>
      <c r="L459" s="89">
        <v>20110509</v>
      </c>
    </row>
    <row r="460" spans="1:12" ht="15">
      <c r="A460" s="7">
        <v>430</v>
      </c>
      <c r="B460" s="17" t="s">
        <v>2081</v>
      </c>
      <c r="C460" s="21" t="s">
        <v>2082</v>
      </c>
      <c r="D460" s="17" t="s">
        <v>2034</v>
      </c>
      <c r="E460" s="17" t="s">
        <v>2083</v>
      </c>
      <c r="F460" s="67">
        <f aca="true" t="shared" si="13" ref="F460:F470">G460+H460+I460+J460</f>
        <v>917513</v>
      </c>
      <c r="G460" s="37">
        <v>376150</v>
      </c>
      <c r="H460" s="37">
        <v>541263</v>
      </c>
      <c r="I460" s="37">
        <v>0</v>
      </c>
      <c r="J460" s="37">
        <v>100</v>
      </c>
      <c r="K460" s="37"/>
      <c r="L460" s="89">
        <v>20110509</v>
      </c>
    </row>
    <row r="461" spans="1:12" ht="15">
      <c r="A461" s="7">
        <v>431</v>
      </c>
      <c r="B461" s="17" t="s">
        <v>2084</v>
      </c>
      <c r="C461" s="21" t="s">
        <v>2085</v>
      </c>
      <c r="D461" s="17" t="s">
        <v>2034</v>
      </c>
      <c r="E461" s="17" t="s">
        <v>2086</v>
      </c>
      <c r="F461" s="67">
        <f t="shared" si="13"/>
        <v>6298631</v>
      </c>
      <c r="G461" s="37">
        <v>4640500</v>
      </c>
      <c r="H461" s="37">
        <v>1619231</v>
      </c>
      <c r="I461" s="37">
        <v>0</v>
      </c>
      <c r="J461" s="37">
        <v>38900</v>
      </c>
      <c r="K461" s="37"/>
      <c r="L461" s="89">
        <v>20110607</v>
      </c>
    </row>
    <row r="462" spans="1:12" ht="15">
      <c r="A462" s="7">
        <v>432</v>
      </c>
      <c r="B462" s="17" t="s">
        <v>2087</v>
      </c>
      <c r="C462" s="21" t="s">
        <v>2088</v>
      </c>
      <c r="D462" s="17" t="s">
        <v>2034</v>
      </c>
      <c r="E462" s="17" t="s">
        <v>2089</v>
      </c>
      <c r="F462" s="67">
        <f t="shared" si="13"/>
        <v>1910985</v>
      </c>
      <c r="G462" s="37">
        <v>45500</v>
      </c>
      <c r="H462" s="37">
        <v>1846204</v>
      </c>
      <c r="I462" s="37">
        <v>0</v>
      </c>
      <c r="J462" s="37">
        <v>19281</v>
      </c>
      <c r="K462" s="37"/>
      <c r="L462" s="89">
        <v>20110509</v>
      </c>
    </row>
    <row r="463" spans="1:12" ht="15">
      <c r="A463" s="7">
        <v>433</v>
      </c>
      <c r="B463" s="17" t="s">
        <v>2090</v>
      </c>
      <c r="C463" s="21" t="s">
        <v>2091</v>
      </c>
      <c r="D463" s="17" t="s">
        <v>2034</v>
      </c>
      <c r="E463" s="17" t="s">
        <v>2092</v>
      </c>
      <c r="F463" s="67">
        <f t="shared" si="13"/>
        <v>858000</v>
      </c>
      <c r="G463" s="37">
        <v>742500</v>
      </c>
      <c r="H463" s="37">
        <v>115500</v>
      </c>
      <c r="I463" s="37">
        <v>0</v>
      </c>
      <c r="J463" s="37">
        <v>0</v>
      </c>
      <c r="K463" s="37"/>
      <c r="L463" s="89">
        <v>20110607</v>
      </c>
    </row>
    <row r="464" spans="1:12" ht="15">
      <c r="A464" s="7">
        <v>434</v>
      </c>
      <c r="B464" s="17" t="s">
        <v>2093</v>
      </c>
      <c r="C464" s="21" t="s">
        <v>2094</v>
      </c>
      <c r="D464" s="17" t="s">
        <v>2034</v>
      </c>
      <c r="E464" s="17" t="s">
        <v>1870</v>
      </c>
      <c r="F464" s="67">
        <f t="shared" si="13"/>
        <v>1350240</v>
      </c>
      <c r="G464" s="37">
        <v>994525</v>
      </c>
      <c r="H464" s="37">
        <v>316555</v>
      </c>
      <c r="I464" s="37">
        <v>0</v>
      </c>
      <c r="J464" s="37">
        <v>39160</v>
      </c>
      <c r="K464" s="37"/>
      <c r="L464" s="89">
        <v>20110509</v>
      </c>
    </row>
    <row r="465" spans="1:12" ht="15">
      <c r="A465" s="7">
        <v>435</v>
      </c>
      <c r="B465" s="17" t="s">
        <v>2095</v>
      </c>
      <c r="C465" s="21" t="s">
        <v>2096</v>
      </c>
      <c r="D465" s="17" t="s">
        <v>2034</v>
      </c>
      <c r="E465" s="17" t="s">
        <v>2097</v>
      </c>
      <c r="F465" s="67">
        <f t="shared" si="13"/>
        <v>60600</v>
      </c>
      <c r="G465" s="37">
        <v>0</v>
      </c>
      <c r="H465" s="37">
        <v>56400</v>
      </c>
      <c r="I465" s="37">
        <v>0</v>
      </c>
      <c r="J465" s="37">
        <v>4200</v>
      </c>
      <c r="K465" s="37"/>
      <c r="L465" s="89">
        <v>20110607</v>
      </c>
    </row>
    <row r="466" spans="1:12" ht="15">
      <c r="A466" s="7">
        <v>436</v>
      </c>
      <c r="B466" s="17" t="s">
        <v>2098</v>
      </c>
      <c r="C466" s="21" t="s">
        <v>2099</v>
      </c>
      <c r="D466" s="17" t="s">
        <v>2034</v>
      </c>
      <c r="E466" s="17" t="s">
        <v>2100</v>
      </c>
      <c r="F466" s="67">
        <f t="shared" si="13"/>
        <v>285750</v>
      </c>
      <c r="G466" s="37">
        <v>0</v>
      </c>
      <c r="H466" s="37">
        <v>72500</v>
      </c>
      <c r="I466" s="37">
        <v>0</v>
      </c>
      <c r="J466" s="37">
        <v>213250</v>
      </c>
      <c r="K466" s="37"/>
      <c r="L466" s="89">
        <v>20110509</v>
      </c>
    </row>
    <row r="467" spans="1:12" ht="15">
      <c r="A467" s="7">
        <v>437</v>
      </c>
      <c r="B467" s="17" t="s">
        <v>2101</v>
      </c>
      <c r="C467" s="21" t="s">
        <v>2102</v>
      </c>
      <c r="D467" s="17" t="s">
        <v>2034</v>
      </c>
      <c r="E467" s="17" t="s">
        <v>2103</v>
      </c>
      <c r="F467" s="67">
        <f t="shared" si="13"/>
        <v>290936</v>
      </c>
      <c r="G467" s="37">
        <v>150</v>
      </c>
      <c r="H467" s="37">
        <v>96334</v>
      </c>
      <c r="I467" s="37">
        <v>126052</v>
      </c>
      <c r="J467" s="37">
        <v>68400</v>
      </c>
      <c r="K467" s="37"/>
      <c r="L467" s="89">
        <v>20110509</v>
      </c>
    </row>
    <row r="468" spans="1:12" ht="15">
      <c r="A468" s="7">
        <v>438</v>
      </c>
      <c r="B468" s="17" t="s">
        <v>2104</v>
      </c>
      <c r="C468" s="21" t="s">
        <v>2105</v>
      </c>
      <c r="D468" s="17" t="s">
        <v>2034</v>
      </c>
      <c r="E468" s="17" t="s">
        <v>2106</v>
      </c>
      <c r="F468" s="67">
        <f t="shared" si="13"/>
        <v>588916</v>
      </c>
      <c r="G468" s="37">
        <v>45050</v>
      </c>
      <c r="H468" s="37">
        <v>379502</v>
      </c>
      <c r="I468" s="37">
        <v>0</v>
      </c>
      <c r="J468" s="37">
        <v>164364</v>
      </c>
      <c r="K468" s="37"/>
      <c r="L468" s="89">
        <v>20110509</v>
      </c>
    </row>
    <row r="469" spans="1:12" ht="15">
      <c r="A469" s="7">
        <v>439</v>
      </c>
      <c r="B469" s="17" t="s">
        <v>2107</v>
      </c>
      <c r="C469" s="21" t="s">
        <v>2108</v>
      </c>
      <c r="D469" s="17" t="s">
        <v>2034</v>
      </c>
      <c r="E469" s="17" t="s">
        <v>2109</v>
      </c>
      <c r="F469" s="67">
        <f t="shared" si="13"/>
        <v>415801</v>
      </c>
      <c r="G469" s="37">
        <v>14050</v>
      </c>
      <c r="H469" s="37">
        <v>294650</v>
      </c>
      <c r="I469" s="37">
        <v>17500</v>
      </c>
      <c r="J469" s="37">
        <v>89601</v>
      </c>
      <c r="K469" s="37"/>
      <c r="L469" s="89">
        <v>20110509</v>
      </c>
    </row>
    <row r="470" spans="1:12" ht="15">
      <c r="A470" s="7">
        <v>440</v>
      </c>
      <c r="B470" s="17" t="s">
        <v>2110</v>
      </c>
      <c r="C470" s="21" t="s">
        <v>2111</v>
      </c>
      <c r="D470" s="17" t="s">
        <v>2034</v>
      </c>
      <c r="E470" s="17" t="s">
        <v>2112</v>
      </c>
      <c r="F470" s="67">
        <f t="shared" si="13"/>
        <v>163619</v>
      </c>
      <c r="G470" s="37">
        <v>0</v>
      </c>
      <c r="H470" s="37">
        <v>94776</v>
      </c>
      <c r="I470" s="37">
        <v>0</v>
      </c>
      <c r="J470" s="37">
        <v>68843</v>
      </c>
      <c r="K470" s="37"/>
      <c r="L470" s="89">
        <v>20110607</v>
      </c>
    </row>
    <row r="471" spans="1:12" ht="15">
      <c r="A471" s="7">
        <v>441</v>
      </c>
      <c r="B471" s="17" t="s">
        <v>2113</v>
      </c>
      <c r="C471" s="21" t="s">
        <v>2114</v>
      </c>
      <c r="D471" s="17" t="s">
        <v>2034</v>
      </c>
      <c r="E471" s="17" t="s">
        <v>2115</v>
      </c>
      <c r="F471" s="67" t="s">
        <v>13</v>
      </c>
      <c r="G471" s="67" t="s">
        <v>13</v>
      </c>
      <c r="H471" s="67" t="s">
        <v>13</v>
      </c>
      <c r="I471" s="67" t="s">
        <v>13</v>
      </c>
      <c r="J471" s="67" t="s">
        <v>13</v>
      </c>
      <c r="K471" s="37"/>
      <c r="L471" s="90" t="s">
        <v>13</v>
      </c>
    </row>
    <row r="472" spans="1:12" ht="15">
      <c r="A472" s="7">
        <v>442</v>
      </c>
      <c r="B472" s="17" t="s">
        <v>2116</v>
      </c>
      <c r="C472" s="21" t="s">
        <v>2117</v>
      </c>
      <c r="D472" s="17" t="s">
        <v>2034</v>
      </c>
      <c r="E472" s="17" t="s">
        <v>2118</v>
      </c>
      <c r="F472" s="67">
        <f aca="true" t="shared" si="14" ref="F472:F486">G472+H472+I472+J472</f>
        <v>358916</v>
      </c>
      <c r="G472" s="37">
        <v>249</v>
      </c>
      <c r="H472" s="37">
        <v>257375</v>
      </c>
      <c r="I472" s="37">
        <v>0</v>
      </c>
      <c r="J472" s="37">
        <v>101292</v>
      </c>
      <c r="K472" s="37"/>
      <c r="L472" s="89">
        <v>20110607</v>
      </c>
    </row>
    <row r="473" spans="1:12" ht="15">
      <c r="A473" s="7">
        <v>443</v>
      </c>
      <c r="B473" s="17" t="s">
        <v>2119</v>
      </c>
      <c r="C473" s="21" t="s">
        <v>2120</v>
      </c>
      <c r="D473" s="17" t="s">
        <v>2034</v>
      </c>
      <c r="E473" s="17" t="s">
        <v>2121</v>
      </c>
      <c r="F473" s="67">
        <f t="shared" si="14"/>
        <v>20595</v>
      </c>
      <c r="G473" s="37">
        <v>0</v>
      </c>
      <c r="H473" s="37">
        <v>20095</v>
      </c>
      <c r="I473" s="37">
        <v>0</v>
      </c>
      <c r="J473" s="37">
        <v>500</v>
      </c>
      <c r="K473" s="37"/>
      <c r="L473" s="89">
        <v>20110509</v>
      </c>
    </row>
    <row r="474" spans="1:12" ht="15">
      <c r="A474" s="7">
        <v>444</v>
      </c>
      <c r="B474" s="17" t="s">
        <v>2122</v>
      </c>
      <c r="C474" s="21" t="s">
        <v>2123</v>
      </c>
      <c r="D474" s="17" t="s">
        <v>2034</v>
      </c>
      <c r="E474" s="17" t="s">
        <v>2124</v>
      </c>
      <c r="F474" s="67">
        <f t="shared" si="14"/>
        <v>3615494</v>
      </c>
      <c r="G474" s="37">
        <v>2</v>
      </c>
      <c r="H474" s="37">
        <v>954261</v>
      </c>
      <c r="I474" s="37">
        <v>454500</v>
      </c>
      <c r="J474" s="37">
        <v>2206731</v>
      </c>
      <c r="K474" s="37"/>
      <c r="L474" s="89">
        <v>20110509</v>
      </c>
    </row>
    <row r="475" spans="1:12" ht="15">
      <c r="A475" s="7">
        <v>445</v>
      </c>
      <c r="B475" s="17" t="s">
        <v>2125</v>
      </c>
      <c r="C475" s="21" t="s">
        <v>2126</v>
      </c>
      <c r="D475" s="17" t="s">
        <v>2034</v>
      </c>
      <c r="E475" s="17" t="s">
        <v>2127</v>
      </c>
      <c r="F475" s="67">
        <f t="shared" si="14"/>
        <v>279735</v>
      </c>
      <c r="G475" s="37">
        <v>12800</v>
      </c>
      <c r="H475" s="37">
        <v>208435</v>
      </c>
      <c r="I475" s="37">
        <v>0</v>
      </c>
      <c r="J475" s="37">
        <v>58500</v>
      </c>
      <c r="K475" s="37"/>
      <c r="L475" s="89">
        <v>20110509</v>
      </c>
    </row>
    <row r="476" spans="1:12" ht="15">
      <c r="A476" s="7">
        <v>446</v>
      </c>
      <c r="B476" s="17" t="s">
        <v>2128</v>
      </c>
      <c r="C476" s="21" t="s">
        <v>2129</v>
      </c>
      <c r="D476" s="17" t="s">
        <v>2034</v>
      </c>
      <c r="E476" s="17" t="s">
        <v>2130</v>
      </c>
      <c r="F476" s="67">
        <f t="shared" si="14"/>
        <v>98667</v>
      </c>
      <c r="G476" s="37">
        <v>0</v>
      </c>
      <c r="H476" s="37">
        <v>0</v>
      </c>
      <c r="I476" s="37">
        <v>0</v>
      </c>
      <c r="J476" s="37">
        <v>98667</v>
      </c>
      <c r="K476" s="37"/>
      <c r="L476" s="89">
        <v>20110509</v>
      </c>
    </row>
    <row r="477" spans="1:12" ht="15">
      <c r="A477" s="7">
        <v>447</v>
      </c>
      <c r="B477" s="17" t="s">
        <v>2131</v>
      </c>
      <c r="C477" s="21" t="s">
        <v>2132</v>
      </c>
      <c r="D477" s="17" t="s">
        <v>2034</v>
      </c>
      <c r="E477" s="17" t="s">
        <v>2133</v>
      </c>
      <c r="F477" s="67">
        <f t="shared" si="14"/>
        <v>934572</v>
      </c>
      <c r="G477" s="37">
        <v>321210</v>
      </c>
      <c r="H477" s="37">
        <v>512687</v>
      </c>
      <c r="I477" s="37">
        <v>9900</v>
      </c>
      <c r="J477" s="37">
        <v>90775</v>
      </c>
      <c r="K477" s="37"/>
      <c r="L477" s="89">
        <v>20110509</v>
      </c>
    </row>
    <row r="478" spans="1:12" s="5" customFormat="1" ht="15">
      <c r="A478" s="7">
        <v>448</v>
      </c>
      <c r="B478" s="17" t="s">
        <v>2135</v>
      </c>
      <c r="C478" s="21" t="s">
        <v>2136</v>
      </c>
      <c r="D478" s="17" t="s">
        <v>2134</v>
      </c>
      <c r="E478" s="17" t="s">
        <v>2137</v>
      </c>
      <c r="F478" s="67">
        <f t="shared" si="14"/>
        <v>429105</v>
      </c>
      <c r="G478" s="37">
        <v>0</v>
      </c>
      <c r="H478" s="37">
        <v>331765</v>
      </c>
      <c r="I478" s="37">
        <v>0</v>
      </c>
      <c r="J478" s="37">
        <v>97340</v>
      </c>
      <c r="K478" s="37"/>
      <c r="L478" s="89">
        <v>20110509</v>
      </c>
    </row>
    <row r="479" spans="1:12" ht="15">
      <c r="A479" s="7">
        <v>449</v>
      </c>
      <c r="B479" s="17" t="s">
        <v>2138</v>
      </c>
      <c r="C479" s="21" t="s">
        <v>2139</v>
      </c>
      <c r="D479" s="17" t="s">
        <v>2134</v>
      </c>
      <c r="E479" s="17" t="s">
        <v>2140</v>
      </c>
      <c r="F479" s="67">
        <f t="shared" si="14"/>
        <v>2743088</v>
      </c>
      <c r="G479" s="37">
        <v>0</v>
      </c>
      <c r="H479" s="37">
        <v>1460733</v>
      </c>
      <c r="I479" s="37">
        <v>0</v>
      </c>
      <c r="J479" s="37">
        <v>1282355</v>
      </c>
      <c r="K479" s="37"/>
      <c r="L479" s="89">
        <v>20110607</v>
      </c>
    </row>
    <row r="480" spans="1:12" ht="15">
      <c r="A480" s="7">
        <v>450</v>
      </c>
      <c r="B480" s="17" t="s">
        <v>2141</v>
      </c>
      <c r="C480" s="21" t="s">
        <v>2142</v>
      </c>
      <c r="D480" s="17" t="s">
        <v>2134</v>
      </c>
      <c r="E480" s="17" t="s">
        <v>2143</v>
      </c>
      <c r="F480" s="67">
        <f t="shared" si="14"/>
        <v>238710</v>
      </c>
      <c r="G480" s="37">
        <v>120000</v>
      </c>
      <c r="H480" s="37">
        <v>116350</v>
      </c>
      <c r="I480" s="37">
        <v>0</v>
      </c>
      <c r="J480" s="37">
        <v>2360</v>
      </c>
      <c r="K480" s="37"/>
      <c r="L480" s="89">
        <v>20110509</v>
      </c>
    </row>
    <row r="481" spans="1:12" ht="15">
      <c r="A481" s="7">
        <v>451</v>
      </c>
      <c r="B481" s="17" t="s">
        <v>2144</v>
      </c>
      <c r="C481" s="21" t="s">
        <v>2145</v>
      </c>
      <c r="D481" s="17" t="s">
        <v>2134</v>
      </c>
      <c r="E481" s="17" t="s">
        <v>2146</v>
      </c>
      <c r="F481" s="67">
        <f t="shared" si="14"/>
        <v>617550</v>
      </c>
      <c r="G481" s="37">
        <v>0</v>
      </c>
      <c r="H481" s="37">
        <v>481549</v>
      </c>
      <c r="I481" s="37">
        <v>0</v>
      </c>
      <c r="J481" s="37">
        <v>136001</v>
      </c>
      <c r="K481" s="37"/>
      <c r="L481" s="89">
        <v>20110607</v>
      </c>
    </row>
    <row r="482" spans="1:12" ht="15">
      <c r="A482" s="7">
        <v>452</v>
      </c>
      <c r="B482" s="17" t="s">
        <v>2147</v>
      </c>
      <c r="C482" s="21" t="s">
        <v>2148</v>
      </c>
      <c r="D482" s="17" t="s">
        <v>2134</v>
      </c>
      <c r="E482" s="17" t="s">
        <v>2149</v>
      </c>
      <c r="F482" s="67">
        <f t="shared" si="14"/>
        <v>317278</v>
      </c>
      <c r="G482" s="37">
        <v>93800</v>
      </c>
      <c r="H482" s="37">
        <v>218278</v>
      </c>
      <c r="I482" s="37">
        <v>0</v>
      </c>
      <c r="J482" s="37">
        <v>5200</v>
      </c>
      <c r="K482" s="37"/>
      <c r="L482" s="89">
        <v>20110509</v>
      </c>
    </row>
    <row r="483" spans="1:12" ht="15">
      <c r="A483" s="7">
        <v>453</v>
      </c>
      <c r="B483" s="17" t="s">
        <v>2150</v>
      </c>
      <c r="C483" s="21" t="s">
        <v>2151</v>
      </c>
      <c r="D483" s="17" t="s">
        <v>2134</v>
      </c>
      <c r="E483" s="17" t="s">
        <v>2152</v>
      </c>
      <c r="F483" s="67">
        <f t="shared" si="14"/>
        <v>230072</v>
      </c>
      <c r="G483" s="37">
        <v>0</v>
      </c>
      <c r="H483" s="37">
        <v>227472</v>
      </c>
      <c r="I483" s="37">
        <v>0</v>
      </c>
      <c r="J483" s="37">
        <v>2600</v>
      </c>
      <c r="K483" s="37"/>
      <c r="L483" s="89">
        <v>20110509</v>
      </c>
    </row>
    <row r="484" spans="1:12" ht="15">
      <c r="A484" s="7">
        <v>454</v>
      </c>
      <c r="B484" s="17" t="s">
        <v>2153</v>
      </c>
      <c r="C484" s="21" t="s">
        <v>2154</v>
      </c>
      <c r="D484" s="17" t="s">
        <v>2134</v>
      </c>
      <c r="E484" s="17" t="s">
        <v>2155</v>
      </c>
      <c r="F484" s="67">
        <f t="shared" si="14"/>
        <v>641857</v>
      </c>
      <c r="G484" s="37">
        <v>0</v>
      </c>
      <c r="H484" s="37">
        <v>456422</v>
      </c>
      <c r="I484" s="37">
        <v>0</v>
      </c>
      <c r="J484" s="37">
        <v>185435</v>
      </c>
      <c r="K484" s="37"/>
      <c r="L484" s="89">
        <v>20110509</v>
      </c>
    </row>
    <row r="485" spans="1:12" ht="15">
      <c r="A485" s="7">
        <v>455</v>
      </c>
      <c r="B485" s="17" t="s">
        <v>2156</v>
      </c>
      <c r="C485" s="21" t="s">
        <v>2157</v>
      </c>
      <c r="D485" s="17" t="s">
        <v>2134</v>
      </c>
      <c r="E485" s="17" t="s">
        <v>2158</v>
      </c>
      <c r="F485" s="67">
        <f t="shared" si="14"/>
        <v>3923539</v>
      </c>
      <c r="G485" s="37">
        <v>201500</v>
      </c>
      <c r="H485" s="37">
        <v>853294</v>
      </c>
      <c r="I485" s="37">
        <v>1057401</v>
      </c>
      <c r="J485" s="37">
        <v>1811344</v>
      </c>
      <c r="K485" s="37"/>
      <c r="L485" s="89">
        <v>20110607</v>
      </c>
    </row>
    <row r="486" spans="1:12" ht="15">
      <c r="A486" s="7">
        <v>456</v>
      </c>
      <c r="B486" s="17" t="s">
        <v>2159</v>
      </c>
      <c r="C486" s="21" t="s">
        <v>2160</v>
      </c>
      <c r="D486" s="17" t="s">
        <v>2134</v>
      </c>
      <c r="E486" s="17" t="s">
        <v>2161</v>
      </c>
      <c r="F486" s="67">
        <f t="shared" si="14"/>
        <v>593547</v>
      </c>
      <c r="G486" s="37">
        <v>0</v>
      </c>
      <c r="H486" s="37">
        <v>582818</v>
      </c>
      <c r="I486" s="37">
        <v>0</v>
      </c>
      <c r="J486" s="37">
        <v>10729</v>
      </c>
      <c r="K486" s="37"/>
      <c r="L486" s="89">
        <v>20110607</v>
      </c>
    </row>
    <row r="487" spans="1:12" ht="15">
      <c r="A487" s="7">
        <v>457</v>
      </c>
      <c r="B487" s="17" t="s">
        <v>2162</v>
      </c>
      <c r="C487" s="21" t="s">
        <v>2163</v>
      </c>
      <c r="D487" s="17" t="s">
        <v>2134</v>
      </c>
      <c r="E487" s="17" t="s">
        <v>2164</v>
      </c>
      <c r="F487" s="67" t="s">
        <v>13</v>
      </c>
      <c r="G487" s="67" t="s">
        <v>13</v>
      </c>
      <c r="H487" s="67" t="s">
        <v>13</v>
      </c>
      <c r="I487" s="67" t="s">
        <v>13</v>
      </c>
      <c r="J487" s="67" t="s">
        <v>13</v>
      </c>
      <c r="K487" s="37"/>
      <c r="L487" s="90" t="s">
        <v>13</v>
      </c>
    </row>
    <row r="488" spans="1:12" ht="15">
      <c r="A488" s="7">
        <v>458</v>
      </c>
      <c r="B488" s="17" t="s">
        <v>2165</v>
      </c>
      <c r="C488" s="21" t="s">
        <v>2166</v>
      </c>
      <c r="D488" s="17" t="s">
        <v>2134</v>
      </c>
      <c r="E488" s="17" t="s">
        <v>2167</v>
      </c>
      <c r="F488" s="67">
        <f aca="true" t="shared" si="15" ref="F488:F519">G488+H488+I488+J488</f>
        <v>430541</v>
      </c>
      <c r="G488" s="37">
        <v>0</v>
      </c>
      <c r="H488" s="37">
        <v>395666</v>
      </c>
      <c r="I488" s="37">
        <v>5500</v>
      </c>
      <c r="J488" s="37">
        <v>29375</v>
      </c>
      <c r="K488" s="37"/>
      <c r="L488" s="89">
        <v>20110509</v>
      </c>
    </row>
    <row r="489" spans="1:12" ht="15">
      <c r="A489" s="7">
        <v>459</v>
      </c>
      <c r="B489" s="17" t="s">
        <v>2168</v>
      </c>
      <c r="C489" s="21" t="s">
        <v>2169</v>
      </c>
      <c r="D489" s="17" t="s">
        <v>2134</v>
      </c>
      <c r="E489" s="17" t="s">
        <v>2170</v>
      </c>
      <c r="F489" s="67">
        <f t="shared" si="15"/>
        <v>2555303</v>
      </c>
      <c r="G489" s="37">
        <v>0</v>
      </c>
      <c r="H489" s="37">
        <v>332313</v>
      </c>
      <c r="I489" s="37">
        <v>0</v>
      </c>
      <c r="J489" s="37">
        <v>2222990</v>
      </c>
      <c r="K489" s="37"/>
      <c r="L489" s="89">
        <v>20110509</v>
      </c>
    </row>
    <row r="490" spans="1:12" ht="15">
      <c r="A490" s="7">
        <v>460</v>
      </c>
      <c r="B490" s="17" t="s">
        <v>2171</v>
      </c>
      <c r="C490" s="21" t="s">
        <v>2172</v>
      </c>
      <c r="D490" s="17" t="s">
        <v>2134</v>
      </c>
      <c r="E490" s="17" t="s">
        <v>2173</v>
      </c>
      <c r="F490" s="67">
        <f t="shared" si="15"/>
        <v>216717</v>
      </c>
      <c r="G490" s="37">
        <v>0</v>
      </c>
      <c r="H490" s="37">
        <v>183677</v>
      </c>
      <c r="I490" s="37">
        <v>0</v>
      </c>
      <c r="J490" s="37">
        <v>33040</v>
      </c>
      <c r="K490" s="37"/>
      <c r="L490" s="89">
        <v>20110509</v>
      </c>
    </row>
    <row r="491" spans="1:12" ht="15">
      <c r="A491" s="7">
        <v>461</v>
      </c>
      <c r="B491" s="17" t="s">
        <v>2174</v>
      </c>
      <c r="C491" s="21" t="s">
        <v>2175</v>
      </c>
      <c r="D491" s="17" t="s">
        <v>2134</v>
      </c>
      <c r="E491" s="17" t="s">
        <v>2176</v>
      </c>
      <c r="F491" s="67">
        <f t="shared" si="15"/>
        <v>10855002</v>
      </c>
      <c r="G491" s="37">
        <v>0</v>
      </c>
      <c r="H491" s="37">
        <v>3131497</v>
      </c>
      <c r="I491" s="37">
        <v>0</v>
      </c>
      <c r="J491" s="37">
        <v>7723505</v>
      </c>
      <c r="K491" s="37"/>
      <c r="L491" s="89">
        <v>20110509</v>
      </c>
    </row>
    <row r="492" spans="1:12" ht="15">
      <c r="A492" s="7">
        <v>462</v>
      </c>
      <c r="B492" s="17" t="s">
        <v>2177</v>
      </c>
      <c r="C492" s="21" t="s">
        <v>2178</v>
      </c>
      <c r="D492" s="17" t="s">
        <v>2134</v>
      </c>
      <c r="E492" s="17" t="s">
        <v>2179</v>
      </c>
      <c r="F492" s="67">
        <f t="shared" si="15"/>
        <v>1224819</v>
      </c>
      <c r="G492" s="37">
        <v>290450</v>
      </c>
      <c r="H492" s="37">
        <v>673164</v>
      </c>
      <c r="I492" s="37">
        <v>24100</v>
      </c>
      <c r="J492" s="37">
        <v>237105</v>
      </c>
      <c r="K492" s="37"/>
      <c r="L492" s="89">
        <v>20110607</v>
      </c>
    </row>
    <row r="493" spans="1:12" ht="15">
      <c r="A493" s="7">
        <v>463</v>
      </c>
      <c r="B493" s="17" t="s">
        <v>2180</v>
      </c>
      <c r="C493" s="21" t="s">
        <v>2181</v>
      </c>
      <c r="D493" s="17" t="s">
        <v>2134</v>
      </c>
      <c r="E493" s="17" t="s">
        <v>1595</v>
      </c>
      <c r="F493" s="67">
        <f t="shared" si="15"/>
        <v>2889053</v>
      </c>
      <c r="G493" s="37">
        <v>2608056</v>
      </c>
      <c r="H493" s="37">
        <v>109392</v>
      </c>
      <c r="I493" s="37">
        <v>0</v>
      </c>
      <c r="J493" s="37">
        <v>171605</v>
      </c>
      <c r="K493" s="37"/>
      <c r="L493" s="89">
        <v>20110509</v>
      </c>
    </row>
    <row r="494" spans="1:12" ht="15">
      <c r="A494" s="7">
        <v>464</v>
      </c>
      <c r="B494" s="17" t="s">
        <v>2184</v>
      </c>
      <c r="C494" s="21" t="s">
        <v>2185</v>
      </c>
      <c r="D494" s="17" t="s">
        <v>2183</v>
      </c>
      <c r="E494" s="17" t="s">
        <v>2186</v>
      </c>
      <c r="F494" s="67">
        <f t="shared" si="15"/>
        <v>19101</v>
      </c>
      <c r="G494" s="37">
        <v>0</v>
      </c>
      <c r="H494" s="37">
        <v>19100</v>
      </c>
      <c r="I494" s="37">
        <v>0</v>
      </c>
      <c r="J494" s="37">
        <v>1</v>
      </c>
      <c r="K494" s="37"/>
      <c r="L494" s="89">
        <v>20110607</v>
      </c>
    </row>
    <row r="495" spans="1:12" ht="15">
      <c r="A495" s="7">
        <v>465</v>
      </c>
      <c r="B495" s="17" t="s">
        <v>2187</v>
      </c>
      <c r="C495" s="21" t="s">
        <v>2188</v>
      </c>
      <c r="D495" s="17" t="s">
        <v>2183</v>
      </c>
      <c r="E495" s="17" t="s">
        <v>2189</v>
      </c>
      <c r="F495" s="67">
        <f t="shared" si="15"/>
        <v>277140</v>
      </c>
      <c r="G495" s="37">
        <v>0</v>
      </c>
      <c r="H495" s="37">
        <v>25340</v>
      </c>
      <c r="I495" s="37">
        <v>238000</v>
      </c>
      <c r="J495" s="37">
        <v>13800</v>
      </c>
      <c r="K495" s="37"/>
      <c r="L495" s="89">
        <v>20110509</v>
      </c>
    </row>
    <row r="496" spans="1:12" s="5" customFormat="1" ht="15">
      <c r="A496" s="7">
        <v>466</v>
      </c>
      <c r="B496" s="17" t="s">
        <v>2190</v>
      </c>
      <c r="C496" s="21" t="s">
        <v>2191</v>
      </c>
      <c r="D496" s="17" t="s">
        <v>2183</v>
      </c>
      <c r="E496" s="17" t="s">
        <v>2192</v>
      </c>
      <c r="F496" s="67">
        <f t="shared" si="15"/>
        <v>92390</v>
      </c>
      <c r="G496" s="37">
        <v>0</v>
      </c>
      <c r="H496" s="37">
        <v>81040</v>
      </c>
      <c r="I496" s="37">
        <v>0</v>
      </c>
      <c r="J496" s="37">
        <v>11350</v>
      </c>
      <c r="K496" s="37"/>
      <c r="L496" s="89">
        <v>20110509</v>
      </c>
    </row>
    <row r="497" spans="1:12" ht="15">
      <c r="A497" s="7">
        <v>467</v>
      </c>
      <c r="B497" s="17" t="s">
        <v>2193</v>
      </c>
      <c r="C497" s="21" t="s">
        <v>2194</v>
      </c>
      <c r="D497" s="17" t="s">
        <v>2183</v>
      </c>
      <c r="E497" s="17" t="s">
        <v>2195</v>
      </c>
      <c r="F497" s="67">
        <f t="shared" si="15"/>
        <v>32958</v>
      </c>
      <c r="G497" s="37">
        <v>0</v>
      </c>
      <c r="H497" s="37">
        <v>17558</v>
      </c>
      <c r="I497" s="37">
        <v>11900</v>
      </c>
      <c r="J497" s="37">
        <v>3500</v>
      </c>
      <c r="K497" s="37"/>
      <c r="L497" s="89">
        <v>20110509</v>
      </c>
    </row>
    <row r="498" spans="1:12" ht="15">
      <c r="A498" s="7">
        <v>468</v>
      </c>
      <c r="B498" s="17" t="s">
        <v>2196</v>
      </c>
      <c r="C498" s="21" t="s">
        <v>2197</v>
      </c>
      <c r="D498" s="17" t="s">
        <v>2183</v>
      </c>
      <c r="E498" s="17" t="s">
        <v>2198</v>
      </c>
      <c r="F498" s="67">
        <f t="shared" si="15"/>
        <v>750</v>
      </c>
      <c r="G498" s="37">
        <v>0</v>
      </c>
      <c r="H498" s="37">
        <v>0</v>
      </c>
      <c r="I498" s="37">
        <v>0</v>
      </c>
      <c r="J498" s="37">
        <v>750</v>
      </c>
      <c r="K498" s="37"/>
      <c r="L498" s="89">
        <v>20110509</v>
      </c>
    </row>
    <row r="499" spans="1:12" ht="15">
      <c r="A499" s="7">
        <v>469</v>
      </c>
      <c r="B499" s="17" t="s">
        <v>2199</v>
      </c>
      <c r="C499" s="21" t="s">
        <v>2200</v>
      </c>
      <c r="D499" s="17" t="s">
        <v>2183</v>
      </c>
      <c r="E499" s="17" t="s">
        <v>2201</v>
      </c>
      <c r="F499" s="67">
        <f t="shared" si="15"/>
        <v>160000</v>
      </c>
      <c r="G499" s="37">
        <v>111000</v>
      </c>
      <c r="H499" s="37">
        <v>15000</v>
      </c>
      <c r="I499" s="37">
        <v>0</v>
      </c>
      <c r="J499" s="37">
        <v>34000</v>
      </c>
      <c r="K499" s="37"/>
      <c r="L499" s="89">
        <v>20110607</v>
      </c>
    </row>
    <row r="500" spans="1:12" ht="15">
      <c r="A500" s="7">
        <v>470</v>
      </c>
      <c r="B500" s="17" t="s">
        <v>2202</v>
      </c>
      <c r="C500" s="21" t="s">
        <v>2203</v>
      </c>
      <c r="D500" s="17" t="s">
        <v>2183</v>
      </c>
      <c r="E500" s="17" t="s">
        <v>2204</v>
      </c>
      <c r="F500" s="67">
        <f t="shared" si="15"/>
        <v>3900</v>
      </c>
      <c r="G500" s="37">
        <v>0</v>
      </c>
      <c r="H500" s="37">
        <v>3900</v>
      </c>
      <c r="I500" s="37">
        <v>0</v>
      </c>
      <c r="J500" s="37">
        <v>0</v>
      </c>
      <c r="K500" s="37"/>
      <c r="L500" s="89">
        <v>20110509</v>
      </c>
    </row>
    <row r="501" spans="1:12" ht="15">
      <c r="A501" s="7">
        <v>471</v>
      </c>
      <c r="B501" s="17" t="s">
        <v>2205</v>
      </c>
      <c r="C501" s="21" t="s">
        <v>2206</v>
      </c>
      <c r="D501" s="17" t="s">
        <v>2183</v>
      </c>
      <c r="E501" s="17" t="s">
        <v>2207</v>
      </c>
      <c r="F501" s="67">
        <f t="shared" si="15"/>
        <v>270224</v>
      </c>
      <c r="G501" s="37">
        <v>0</v>
      </c>
      <c r="H501" s="37">
        <v>97095</v>
      </c>
      <c r="I501" s="37">
        <v>29000</v>
      </c>
      <c r="J501" s="37">
        <v>144129</v>
      </c>
      <c r="K501" s="37"/>
      <c r="L501" s="89">
        <v>20110509</v>
      </c>
    </row>
    <row r="502" spans="1:12" ht="15">
      <c r="A502" s="7">
        <v>472</v>
      </c>
      <c r="B502" s="17" t="s">
        <v>2208</v>
      </c>
      <c r="C502" s="21" t="s">
        <v>2209</v>
      </c>
      <c r="D502" s="17" t="s">
        <v>2183</v>
      </c>
      <c r="E502" s="17" t="s">
        <v>2210</v>
      </c>
      <c r="F502" s="67">
        <f t="shared" si="15"/>
        <v>156324</v>
      </c>
      <c r="G502" s="37">
        <v>0</v>
      </c>
      <c r="H502" s="37">
        <v>62729</v>
      </c>
      <c r="I502" s="37">
        <v>37975</v>
      </c>
      <c r="J502" s="37">
        <v>55620</v>
      </c>
      <c r="K502" s="37"/>
      <c r="L502" s="89">
        <v>20110509</v>
      </c>
    </row>
    <row r="503" spans="1:12" ht="15">
      <c r="A503" s="7">
        <v>473</v>
      </c>
      <c r="B503" s="17" t="s">
        <v>2211</v>
      </c>
      <c r="C503" s="21" t="s">
        <v>2212</v>
      </c>
      <c r="D503" s="17" t="s">
        <v>2183</v>
      </c>
      <c r="E503" s="17" t="s">
        <v>2213</v>
      </c>
      <c r="F503" s="67">
        <f t="shared" si="15"/>
        <v>625200</v>
      </c>
      <c r="G503" s="37">
        <v>381000</v>
      </c>
      <c r="H503" s="37">
        <v>92416</v>
      </c>
      <c r="I503" s="37">
        <v>81650</v>
      </c>
      <c r="J503" s="37">
        <v>70134</v>
      </c>
      <c r="K503" s="37"/>
      <c r="L503" s="89">
        <v>20110509</v>
      </c>
    </row>
    <row r="504" spans="1:12" ht="15">
      <c r="A504" s="7">
        <v>474</v>
      </c>
      <c r="B504" s="17" t="s">
        <v>2214</v>
      </c>
      <c r="C504" s="21" t="s">
        <v>2215</v>
      </c>
      <c r="D504" s="17" t="s">
        <v>2183</v>
      </c>
      <c r="E504" s="17" t="s">
        <v>2221</v>
      </c>
      <c r="F504" s="67">
        <f t="shared" si="15"/>
        <v>95032</v>
      </c>
      <c r="G504" s="37">
        <v>70000</v>
      </c>
      <c r="H504" s="37">
        <v>23832</v>
      </c>
      <c r="I504" s="37">
        <v>0</v>
      </c>
      <c r="J504" s="37">
        <v>1200</v>
      </c>
      <c r="K504" s="37"/>
      <c r="L504" s="89">
        <v>20110509</v>
      </c>
    </row>
    <row r="505" spans="1:12" ht="15">
      <c r="A505" s="7">
        <v>475</v>
      </c>
      <c r="B505" s="17" t="s">
        <v>2222</v>
      </c>
      <c r="C505" s="21" t="s">
        <v>2223</v>
      </c>
      <c r="D505" s="17" t="s">
        <v>2183</v>
      </c>
      <c r="E505" s="17" t="s">
        <v>2224</v>
      </c>
      <c r="F505" s="67">
        <f t="shared" si="15"/>
        <v>14365</v>
      </c>
      <c r="G505" s="37">
        <v>0</v>
      </c>
      <c r="H505" s="37">
        <v>12615</v>
      </c>
      <c r="I505" s="37">
        <v>0</v>
      </c>
      <c r="J505" s="37">
        <v>1750</v>
      </c>
      <c r="K505" s="37"/>
      <c r="L505" s="89">
        <v>20110509</v>
      </c>
    </row>
    <row r="506" spans="1:12" ht="15">
      <c r="A506" s="7">
        <v>476</v>
      </c>
      <c r="B506" s="17" t="s">
        <v>2225</v>
      </c>
      <c r="C506" s="21" t="s">
        <v>2226</v>
      </c>
      <c r="D506" s="17" t="s">
        <v>2183</v>
      </c>
      <c r="E506" s="17" t="s">
        <v>2227</v>
      </c>
      <c r="F506" s="67">
        <f t="shared" si="15"/>
        <v>56211</v>
      </c>
      <c r="G506" s="37">
        <v>4250</v>
      </c>
      <c r="H506" s="37">
        <v>39665</v>
      </c>
      <c r="I506" s="37">
        <v>0</v>
      </c>
      <c r="J506" s="37">
        <v>12296</v>
      </c>
      <c r="K506" s="37"/>
      <c r="L506" s="89">
        <v>20110509</v>
      </c>
    </row>
    <row r="507" spans="1:12" ht="15">
      <c r="A507" s="7">
        <v>477</v>
      </c>
      <c r="B507" s="17" t="s">
        <v>2228</v>
      </c>
      <c r="C507" s="21" t="s">
        <v>2229</v>
      </c>
      <c r="D507" s="17" t="s">
        <v>2183</v>
      </c>
      <c r="E507" s="17" t="s">
        <v>2230</v>
      </c>
      <c r="F507" s="67">
        <f t="shared" si="15"/>
        <v>177496</v>
      </c>
      <c r="G507" s="37">
        <v>32354</v>
      </c>
      <c r="H507" s="37">
        <v>40810</v>
      </c>
      <c r="I507" s="37">
        <v>2000</v>
      </c>
      <c r="J507" s="37">
        <v>102332</v>
      </c>
      <c r="K507" s="37"/>
      <c r="L507" s="89">
        <v>20110509</v>
      </c>
    </row>
    <row r="508" spans="1:12" ht="15">
      <c r="A508" s="7">
        <v>478</v>
      </c>
      <c r="B508" s="17" t="s">
        <v>2231</v>
      </c>
      <c r="C508" s="21" t="s">
        <v>2232</v>
      </c>
      <c r="D508" s="17" t="s">
        <v>2183</v>
      </c>
      <c r="E508" s="17" t="s">
        <v>2233</v>
      </c>
      <c r="F508" s="67">
        <f t="shared" si="15"/>
        <v>135538</v>
      </c>
      <c r="G508" s="37">
        <v>0</v>
      </c>
      <c r="H508" s="37">
        <v>135538</v>
      </c>
      <c r="I508" s="37">
        <v>0</v>
      </c>
      <c r="J508" s="37">
        <v>0</v>
      </c>
      <c r="K508" s="37"/>
      <c r="L508" s="89">
        <v>20110509</v>
      </c>
    </row>
    <row r="509" spans="1:12" ht="15">
      <c r="A509" s="7">
        <v>479</v>
      </c>
      <c r="B509" s="17" t="s">
        <v>2235</v>
      </c>
      <c r="C509" s="21" t="s">
        <v>2236</v>
      </c>
      <c r="D509" s="17" t="s">
        <v>2234</v>
      </c>
      <c r="E509" s="17" t="s">
        <v>2237</v>
      </c>
      <c r="F509" s="67">
        <f t="shared" si="15"/>
        <v>520444</v>
      </c>
      <c r="G509" s="37">
        <v>0</v>
      </c>
      <c r="H509" s="37">
        <v>236159</v>
      </c>
      <c r="I509" s="37">
        <v>0</v>
      </c>
      <c r="J509" s="37">
        <v>284285</v>
      </c>
      <c r="K509" s="37"/>
      <c r="L509" s="89">
        <v>20110509</v>
      </c>
    </row>
    <row r="510" spans="1:12" ht="15">
      <c r="A510" s="7">
        <v>480</v>
      </c>
      <c r="B510" s="17" t="s">
        <v>2238</v>
      </c>
      <c r="C510" s="21" t="s">
        <v>2239</v>
      </c>
      <c r="D510" s="17" t="s">
        <v>2234</v>
      </c>
      <c r="E510" s="17" t="s">
        <v>2240</v>
      </c>
      <c r="F510" s="67">
        <f t="shared" si="15"/>
        <v>1286950</v>
      </c>
      <c r="G510" s="37">
        <v>0</v>
      </c>
      <c r="H510" s="37">
        <v>1189307</v>
      </c>
      <c r="I510" s="37">
        <v>0</v>
      </c>
      <c r="J510" s="37">
        <v>97643</v>
      </c>
      <c r="K510" s="37"/>
      <c r="L510" s="89">
        <v>20110509</v>
      </c>
    </row>
    <row r="511" spans="1:12" ht="15">
      <c r="A511" s="7">
        <v>481</v>
      </c>
      <c r="B511" s="17" t="s">
        <v>2241</v>
      </c>
      <c r="C511" s="21" t="s">
        <v>2242</v>
      </c>
      <c r="D511" s="17" t="s">
        <v>2234</v>
      </c>
      <c r="E511" s="17" t="s">
        <v>2243</v>
      </c>
      <c r="F511" s="67">
        <f t="shared" si="15"/>
        <v>773616</v>
      </c>
      <c r="G511" s="37">
        <v>200000</v>
      </c>
      <c r="H511" s="37">
        <v>391601</v>
      </c>
      <c r="I511" s="37">
        <v>53100</v>
      </c>
      <c r="J511" s="37">
        <v>128915</v>
      </c>
      <c r="K511" s="37"/>
      <c r="L511" s="89">
        <v>20110607</v>
      </c>
    </row>
    <row r="512" spans="1:12" ht="15">
      <c r="A512" s="7">
        <v>482</v>
      </c>
      <c r="B512" s="17" t="s">
        <v>2244</v>
      </c>
      <c r="C512" s="21" t="s">
        <v>2245</v>
      </c>
      <c r="D512" s="17" t="s">
        <v>2234</v>
      </c>
      <c r="E512" s="17" t="s">
        <v>2246</v>
      </c>
      <c r="F512" s="67">
        <f t="shared" si="15"/>
        <v>107411</v>
      </c>
      <c r="G512" s="37">
        <v>0</v>
      </c>
      <c r="H512" s="37">
        <v>84674</v>
      </c>
      <c r="I512" s="37">
        <v>0</v>
      </c>
      <c r="J512" s="37">
        <v>22737</v>
      </c>
      <c r="K512" s="37"/>
      <c r="L512" s="89">
        <v>20110509</v>
      </c>
    </row>
    <row r="513" spans="1:12" ht="15">
      <c r="A513" s="7">
        <v>483</v>
      </c>
      <c r="B513" s="17" t="s">
        <v>2247</v>
      </c>
      <c r="C513" s="21" t="s">
        <v>2248</v>
      </c>
      <c r="D513" s="17" t="s">
        <v>2234</v>
      </c>
      <c r="E513" s="17" t="s">
        <v>2249</v>
      </c>
      <c r="F513" s="67">
        <f t="shared" si="15"/>
        <v>1899514</v>
      </c>
      <c r="G513" s="37">
        <v>245500</v>
      </c>
      <c r="H513" s="37">
        <v>475542</v>
      </c>
      <c r="I513" s="37">
        <v>19878</v>
      </c>
      <c r="J513" s="37">
        <v>1158594</v>
      </c>
      <c r="K513" s="37"/>
      <c r="L513" s="89">
        <v>20110607</v>
      </c>
    </row>
    <row r="514" spans="1:12" ht="15">
      <c r="A514" s="7">
        <v>484</v>
      </c>
      <c r="B514" s="17" t="s">
        <v>2250</v>
      </c>
      <c r="C514" s="21" t="s">
        <v>2251</v>
      </c>
      <c r="D514" s="17" t="s">
        <v>2234</v>
      </c>
      <c r="E514" s="17" t="s">
        <v>2252</v>
      </c>
      <c r="F514" s="67">
        <f t="shared" si="15"/>
        <v>3260046</v>
      </c>
      <c r="G514" s="37">
        <v>0</v>
      </c>
      <c r="H514" s="37">
        <v>1672253</v>
      </c>
      <c r="I514" s="37">
        <v>0</v>
      </c>
      <c r="J514" s="37">
        <v>1587793</v>
      </c>
      <c r="K514" s="37"/>
      <c r="L514" s="89">
        <v>20110509</v>
      </c>
    </row>
    <row r="515" spans="1:12" ht="15">
      <c r="A515" s="7">
        <v>485</v>
      </c>
      <c r="B515" s="17" t="s">
        <v>2253</v>
      </c>
      <c r="C515" s="21" t="s">
        <v>2254</v>
      </c>
      <c r="D515" s="17" t="s">
        <v>2234</v>
      </c>
      <c r="E515" s="17" t="s">
        <v>2255</v>
      </c>
      <c r="F515" s="67">
        <f t="shared" si="15"/>
        <v>5000</v>
      </c>
      <c r="G515" s="37">
        <v>0</v>
      </c>
      <c r="H515" s="37">
        <v>5000</v>
      </c>
      <c r="I515" s="37">
        <v>0</v>
      </c>
      <c r="J515" s="37">
        <v>0</v>
      </c>
      <c r="K515" s="37"/>
      <c r="L515" s="89">
        <v>20110509</v>
      </c>
    </row>
    <row r="516" spans="1:12" ht="15">
      <c r="A516" s="7">
        <v>486</v>
      </c>
      <c r="B516" s="17" t="s">
        <v>2257</v>
      </c>
      <c r="C516" s="21" t="s">
        <v>2258</v>
      </c>
      <c r="D516" s="17" t="s">
        <v>2234</v>
      </c>
      <c r="E516" s="17" t="s">
        <v>948</v>
      </c>
      <c r="F516" s="67">
        <f t="shared" si="15"/>
        <v>4575104</v>
      </c>
      <c r="G516" s="37">
        <v>525300</v>
      </c>
      <c r="H516" s="37">
        <v>1127823</v>
      </c>
      <c r="I516" s="37">
        <v>0</v>
      </c>
      <c r="J516" s="37">
        <v>2921981</v>
      </c>
      <c r="K516" s="37"/>
      <c r="L516" s="89">
        <v>20110607</v>
      </c>
    </row>
    <row r="517" spans="1:12" ht="15">
      <c r="A517" s="7">
        <v>487</v>
      </c>
      <c r="B517" s="17" t="s">
        <v>2259</v>
      </c>
      <c r="C517" s="21" t="s">
        <v>2260</v>
      </c>
      <c r="D517" s="17" t="s">
        <v>2234</v>
      </c>
      <c r="E517" s="17" t="s">
        <v>18</v>
      </c>
      <c r="F517" s="67">
        <f t="shared" si="15"/>
        <v>185384</v>
      </c>
      <c r="G517" s="37">
        <v>0</v>
      </c>
      <c r="H517" s="37">
        <v>129904</v>
      </c>
      <c r="I517" s="37">
        <v>0</v>
      </c>
      <c r="J517" s="37">
        <v>55480</v>
      </c>
      <c r="K517" s="37"/>
      <c r="L517" s="89">
        <v>20110607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2234</v>
      </c>
      <c r="E518" s="17" t="s">
        <v>21</v>
      </c>
      <c r="F518" s="67">
        <f t="shared" si="15"/>
        <v>4180195</v>
      </c>
      <c r="G518" s="37">
        <v>1618862</v>
      </c>
      <c r="H518" s="37">
        <v>1629226</v>
      </c>
      <c r="I518" s="37">
        <v>39000</v>
      </c>
      <c r="J518" s="37">
        <v>893107</v>
      </c>
      <c r="K518" s="37"/>
      <c r="L518" s="89">
        <v>20110607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2234</v>
      </c>
      <c r="E519" s="17" t="s">
        <v>24</v>
      </c>
      <c r="F519" s="67">
        <f t="shared" si="15"/>
        <v>101045</v>
      </c>
      <c r="G519" s="37">
        <v>0</v>
      </c>
      <c r="H519" s="37">
        <v>73043</v>
      </c>
      <c r="I519" s="37">
        <v>0</v>
      </c>
      <c r="J519" s="37">
        <v>28002</v>
      </c>
      <c r="K519" s="37"/>
      <c r="L519" s="89">
        <v>20110509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2234</v>
      </c>
      <c r="E520" s="17" t="s">
        <v>27</v>
      </c>
      <c r="F520" s="67">
        <f aca="true" t="shared" si="16" ref="F520:F551">G520+H520+I520+J520</f>
        <v>11500</v>
      </c>
      <c r="G520" s="37">
        <v>0</v>
      </c>
      <c r="H520" s="37">
        <v>11500</v>
      </c>
      <c r="I520" s="37">
        <v>0</v>
      </c>
      <c r="J520" s="37">
        <v>0</v>
      </c>
      <c r="K520" s="37"/>
      <c r="L520" s="89">
        <v>20110509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2234</v>
      </c>
      <c r="E521" s="17" t="s">
        <v>30</v>
      </c>
      <c r="F521" s="67">
        <f t="shared" si="16"/>
        <v>1891635</v>
      </c>
      <c r="G521" s="37">
        <v>523900</v>
      </c>
      <c r="H521" s="37">
        <v>728857</v>
      </c>
      <c r="I521" s="37">
        <v>361504</v>
      </c>
      <c r="J521" s="37">
        <v>277374</v>
      </c>
      <c r="K521" s="37"/>
      <c r="L521" s="89">
        <v>20110607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2234</v>
      </c>
      <c r="E522" s="17" t="s">
        <v>33</v>
      </c>
      <c r="F522" s="67">
        <f t="shared" si="16"/>
        <v>462643</v>
      </c>
      <c r="G522" s="37">
        <v>600</v>
      </c>
      <c r="H522" s="37">
        <v>436743</v>
      </c>
      <c r="I522" s="37">
        <v>0</v>
      </c>
      <c r="J522" s="37">
        <v>25300</v>
      </c>
      <c r="K522" s="37"/>
      <c r="L522" s="89">
        <v>20110607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2234</v>
      </c>
      <c r="E523" s="17" t="s">
        <v>2218</v>
      </c>
      <c r="F523" s="67">
        <f t="shared" si="16"/>
        <v>226910</v>
      </c>
      <c r="G523" s="37">
        <v>0</v>
      </c>
      <c r="H523" s="37">
        <v>203450</v>
      </c>
      <c r="I523" s="37">
        <v>6600</v>
      </c>
      <c r="J523" s="37">
        <v>16860</v>
      </c>
      <c r="K523" s="37"/>
      <c r="L523" s="89">
        <v>20110509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2234</v>
      </c>
      <c r="E524" s="17" t="s">
        <v>38</v>
      </c>
      <c r="F524" s="67">
        <f t="shared" si="16"/>
        <v>908662</v>
      </c>
      <c r="G524" s="37">
        <v>0</v>
      </c>
      <c r="H524" s="37">
        <v>583167</v>
      </c>
      <c r="I524" s="37">
        <v>0</v>
      </c>
      <c r="J524" s="37">
        <v>325495</v>
      </c>
      <c r="K524" s="37"/>
      <c r="L524" s="89">
        <v>20110607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2234</v>
      </c>
      <c r="E525" s="17" t="s">
        <v>41</v>
      </c>
      <c r="F525" s="67">
        <f t="shared" si="16"/>
        <v>21573</v>
      </c>
      <c r="G525" s="37">
        <v>0</v>
      </c>
      <c r="H525" s="37">
        <v>14800</v>
      </c>
      <c r="I525" s="37">
        <v>1773</v>
      </c>
      <c r="J525" s="37">
        <v>5000</v>
      </c>
      <c r="K525" s="37"/>
      <c r="L525" s="89">
        <v>20110509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2234</v>
      </c>
      <c r="E526" s="17" t="s">
        <v>44</v>
      </c>
      <c r="F526" s="67">
        <f t="shared" si="16"/>
        <v>411233</v>
      </c>
      <c r="G526" s="37">
        <v>0</v>
      </c>
      <c r="H526" s="37">
        <v>142329</v>
      </c>
      <c r="I526" s="37">
        <v>0</v>
      </c>
      <c r="J526" s="37">
        <v>268904</v>
      </c>
      <c r="K526" s="37"/>
      <c r="L526" s="89">
        <v>20110509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2234</v>
      </c>
      <c r="E527" s="17" t="s">
        <v>2219</v>
      </c>
      <c r="F527" s="67">
        <f t="shared" si="16"/>
        <v>146501</v>
      </c>
      <c r="G527" s="37">
        <v>8500</v>
      </c>
      <c r="H527" s="37">
        <v>87001</v>
      </c>
      <c r="I527" s="37">
        <v>0</v>
      </c>
      <c r="J527" s="37">
        <v>51000</v>
      </c>
      <c r="K527" s="37"/>
      <c r="L527" s="89">
        <v>20110607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2234</v>
      </c>
      <c r="E528" s="17" t="s">
        <v>49</v>
      </c>
      <c r="F528" s="67">
        <f t="shared" si="16"/>
        <v>3359080</v>
      </c>
      <c r="G528" s="37">
        <v>1096711</v>
      </c>
      <c r="H528" s="37">
        <v>1243933</v>
      </c>
      <c r="I528" s="37">
        <v>50001</v>
      </c>
      <c r="J528" s="37">
        <v>968435</v>
      </c>
      <c r="K528" s="37"/>
      <c r="L528" s="89">
        <v>20110509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2234</v>
      </c>
      <c r="E529" s="17" t="s">
        <v>52</v>
      </c>
      <c r="F529" s="67">
        <f t="shared" si="16"/>
        <v>51372</v>
      </c>
      <c r="G529" s="37">
        <v>0</v>
      </c>
      <c r="H529" s="37">
        <v>51372</v>
      </c>
      <c r="I529" s="37">
        <v>0</v>
      </c>
      <c r="J529" s="37">
        <v>0</v>
      </c>
      <c r="K529" s="37"/>
      <c r="L529" s="89">
        <v>20110407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6"/>
        <v>1000</v>
      </c>
      <c r="G530" s="37">
        <v>0</v>
      </c>
      <c r="H530" s="37">
        <v>1000</v>
      </c>
      <c r="I530" s="37">
        <v>0</v>
      </c>
      <c r="J530" s="37">
        <v>0</v>
      </c>
      <c r="K530" s="37"/>
      <c r="L530" s="89">
        <v>20110607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6"/>
        <v>157288</v>
      </c>
      <c r="G531" s="37">
        <v>0</v>
      </c>
      <c r="H531" s="37">
        <v>155093</v>
      </c>
      <c r="I531" s="37">
        <v>1895</v>
      </c>
      <c r="J531" s="37">
        <v>300</v>
      </c>
      <c r="K531" s="37"/>
      <c r="L531" s="89">
        <v>20110607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6"/>
        <v>35838</v>
      </c>
      <c r="G532" s="37">
        <v>0</v>
      </c>
      <c r="H532" s="37">
        <v>5838</v>
      </c>
      <c r="I532" s="37">
        <v>0</v>
      </c>
      <c r="J532" s="37">
        <v>30000</v>
      </c>
      <c r="K532" s="37"/>
      <c r="L532" s="89">
        <v>20110509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6"/>
        <v>292844</v>
      </c>
      <c r="G533" s="37">
        <v>0</v>
      </c>
      <c r="H533" s="37">
        <v>277314</v>
      </c>
      <c r="I533" s="37">
        <v>0</v>
      </c>
      <c r="J533" s="37">
        <v>15530</v>
      </c>
      <c r="K533" s="37"/>
      <c r="L533" s="89">
        <v>20110509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6"/>
        <v>684719</v>
      </c>
      <c r="G534" s="37">
        <v>247500</v>
      </c>
      <c r="H534" s="37">
        <v>437219</v>
      </c>
      <c r="I534" s="37">
        <v>0</v>
      </c>
      <c r="J534" s="37">
        <v>0</v>
      </c>
      <c r="K534" s="37"/>
      <c r="L534" s="89">
        <v>20110607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6"/>
        <v>189628</v>
      </c>
      <c r="G535" s="37">
        <v>0</v>
      </c>
      <c r="H535" s="37">
        <v>157177</v>
      </c>
      <c r="I535" s="37">
        <v>0</v>
      </c>
      <c r="J535" s="37">
        <v>32451</v>
      </c>
      <c r="K535" s="37"/>
      <c r="L535" s="89">
        <v>20110607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6"/>
        <v>219293</v>
      </c>
      <c r="G536" s="37">
        <v>0</v>
      </c>
      <c r="H536" s="37">
        <v>104293</v>
      </c>
      <c r="I536" s="37">
        <v>0</v>
      </c>
      <c r="J536" s="37">
        <v>115000</v>
      </c>
      <c r="K536" s="37"/>
      <c r="L536" s="89">
        <v>20110509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6"/>
        <v>133690</v>
      </c>
      <c r="G537" s="37">
        <v>14000</v>
      </c>
      <c r="H537" s="37">
        <v>89115</v>
      </c>
      <c r="I537" s="37">
        <v>0</v>
      </c>
      <c r="J537" s="37">
        <v>30575</v>
      </c>
      <c r="K537" s="37"/>
      <c r="L537" s="89">
        <v>20110509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6"/>
        <v>432544</v>
      </c>
      <c r="G538" s="37">
        <v>0</v>
      </c>
      <c r="H538" s="37">
        <v>18121</v>
      </c>
      <c r="I538" s="37">
        <v>0</v>
      </c>
      <c r="J538" s="37">
        <v>414423</v>
      </c>
      <c r="K538" s="37"/>
      <c r="L538" s="89">
        <v>20110607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6"/>
        <v>286393</v>
      </c>
      <c r="G539" s="37">
        <v>0</v>
      </c>
      <c r="H539" s="37">
        <v>153893</v>
      </c>
      <c r="I539" s="37">
        <v>19700</v>
      </c>
      <c r="J539" s="37">
        <v>112800</v>
      </c>
      <c r="K539" s="37"/>
      <c r="L539" s="89">
        <v>20110509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6"/>
        <v>335071</v>
      </c>
      <c r="G540" s="37">
        <v>5100</v>
      </c>
      <c r="H540" s="37">
        <v>226270</v>
      </c>
      <c r="I540" s="37">
        <v>0</v>
      </c>
      <c r="J540" s="37">
        <v>103701</v>
      </c>
      <c r="K540" s="37"/>
      <c r="L540" s="89">
        <v>20110607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6"/>
        <v>236817</v>
      </c>
      <c r="G541" s="37">
        <v>0</v>
      </c>
      <c r="H541" s="37">
        <v>212956</v>
      </c>
      <c r="I541" s="37">
        <v>0</v>
      </c>
      <c r="J541" s="37">
        <v>23861</v>
      </c>
      <c r="K541" s="37"/>
      <c r="L541" s="89">
        <v>20110607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6"/>
        <v>77465</v>
      </c>
      <c r="G542" s="37">
        <v>0</v>
      </c>
      <c r="H542" s="37">
        <v>22465</v>
      </c>
      <c r="I542" s="37">
        <v>55000</v>
      </c>
      <c r="J542" s="37">
        <v>0</v>
      </c>
      <c r="K542" s="37"/>
      <c r="L542" s="89">
        <v>20110509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6"/>
        <v>47325</v>
      </c>
      <c r="G543" s="37">
        <v>0</v>
      </c>
      <c r="H543" s="37">
        <v>36925</v>
      </c>
      <c r="I543" s="37">
        <v>0</v>
      </c>
      <c r="J543" s="37">
        <v>10400</v>
      </c>
      <c r="K543" s="37"/>
      <c r="L543" s="89">
        <v>20110509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6"/>
        <v>592323</v>
      </c>
      <c r="G544" s="37">
        <v>0</v>
      </c>
      <c r="H544" s="37">
        <v>163523</v>
      </c>
      <c r="I544" s="37">
        <v>348400</v>
      </c>
      <c r="J544" s="37">
        <v>80400</v>
      </c>
      <c r="K544" s="37"/>
      <c r="L544" s="89">
        <v>20110607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6"/>
        <v>90325</v>
      </c>
      <c r="G545" s="37">
        <v>0</v>
      </c>
      <c r="H545" s="37">
        <v>55925</v>
      </c>
      <c r="I545" s="37">
        <v>0</v>
      </c>
      <c r="J545" s="37">
        <v>34400</v>
      </c>
      <c r="K545" s="37"/>
      <c r="L545" s="89">
        <v>20110509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6"/>
        <v>100550</v>
      </c>
      <c r="G546" s="37">
        <v>0</v>
      </c>
      <c r="H546" s="37">
        <v>100550</v>
      </c>
      <c r="I546" s="37">
        <v>0</v>
      </c>
      <c r="J546" s="37">
        <v>0</v>
      </c>
      <c r="K546" s="37"/>
      <c r="L546" s="89">
        <v>20110509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6"/>
        <v>1430641</v>
      </c>
      <c r="G547" s="37">
        <v>1</v>
      </c>
      <c r="H547" s="37">
        <v>648957</v>
      </c>
      <c r="I547" s="37">
        <v>0</v>
      </c>
      <c r="J547" s="37">
        <v>781683</v>
      </c>
      <c r="K547" s="37"/>
      <c r="L547" s="89">
        <v>20110607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6"/>
        <v>57570</v>
      </c>
      <c r="G548" s="37">
        <v>0</v>
      </c>
      <c r="H548" s="37">
        <v>51570</v>
      </c>
      <c r="I548" s="37">
        <v>0</v>
      </c>
      <c r="J548" s="37">
        <v>6000</v>
      </c>
      <c r="K548" s="37"/>
      <c r="L548" s="89">
        <v>20110607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6"/>
        <v>126410</v>
      </c>
      <c r="G549" s="37">
        <v>0</v>
      </c>
      <c r="H549" s="37">
        <v>126410</v>
      </c>
      <c r="I549" s="37">
        <v>0</v>
      </c>
      <c r="J549" s="37">
        <v>0</v>
      </c>
      <c r="K549" s="37"/>
      <c r="L549" s="89">
        <v>20110509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6"/>
        <v>183975</v>
      </c>
      <c r="G550" s="37">
        <v>0</v>
      </c>
      <c r="H550" s="37">
        <v>12600</v>
      </c>
      <c r="I550" s="37">
        <v>0</v>
      </c>
      <c r="J550" s="37">
        <v>171375</v>
      </c>
      <c r="K550" s="37"/>
      <c r="L550" s="89">
        <v>20110607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6"/>
        <v>623997</v>
      </c>
      <c r="G551" s="37">
        <v>275700</v>
      </c>
      <c r="H551" s="37">
        <v>313142</v>
      </c>
      <c r="I551" s="37">
        <v>1</v>
      </c>
      <c r="J551" s="37">
        <v>35154</v>
      </c>
      <c r="K551" s="37"/>
      <c r="L551" s="89">
        <v>20110607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aca="true" t="shared" si="17" ref="F552:F583">G552+H552+I552+J552</f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9">
        <v>20110509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7"/>
        <v>1119488</v>
      </c>
      <c r="G553" s="37">
        <v>1</v>
      </c>
      <c r="H553" s="37">
        <v>245405</v>
      </c>
      <c r="I553" s="37">
        <v>46800</v>
      </c>
      <c r="J553" s="37">
        <v>827282</v>
      </c>
      <c r="K553" s="37"/>
      <c r="L553" s="89">
        <v>20110509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7"/>
        <v>2607937</v>
      </c>
      <c r="G554" s="37">
        <v>0</v>
      </c>
      <c r="H554" s="37">
        <v>750728</v>
      </c>
      <c r="I554" s="37">
        <v>0</v>
      </c>
      <c r="J554" s="37">
        <v>1857209</v>
      </c>
      <c r="K554" s="37"/>
      <c r="L554" s="89">
        <v>20110509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7"/>
        <v>799547</v>
      </c>
      <c r="G555" s="37">
        <v>0</v>
      </c>
      <c r="H555" s="37">
        <v>583122</v>
      </c>
      <c r="I555" s="37">
        <v>0</v>
      </c>
      <c r="J555" s="37">
        <v>216425</v>
      </c>
      <c r="K555" s="37"/>
      <c r="L555" s="89">
        <v>20110509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7"/>
        <v>1888856</v>
      </c>
      <c r="G556" s="37">
        <v>0</v>
      </c>
      <c r="H556" s="37">
        <v>1614399</v>
      </c>
      <c r="I556" s="37">
        <v>0</v>
      </c>
      <c r="J556" s="37">
        <v>274457</v>
      </c>
      <c r="K556" s="37"/>
      <c r="L556" s="89">
        <v>20110509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7"/>
        <v>7835274</v>
      </c>
      <c r="G557" s="37">
        <v>153100</v>
      </c>
      <c r="H557" s="37">
        <v>1357003</v>
      </c>
      <c r="I557" s="37">
        <v>116500</v>
      </c>
      <c r="J557" s="37">
        <v>6208671</v>
      </c>
      <c r="K557" s="37"/>
      <c r="L557" s="89">
        <v>20110607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7"/>
        <v>263257</v>
      </c>
      <c r="G558" s="37">
        <v>0</v>
      </c>
      <c r="H558" s="37">
        <v>263257</v>
      </c>
      <c r="I558" s="37">
        <v>0</v>
      </c>
      <c r="J558" s="37">
        <v>0</v>
      </c>
      <c r="K558" s="37"/>
      <c r="L558" s="89">
        <v>20110509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7"/>
        <v>63290</v>
      </c>
      <c r="G559" s="37">
        <v>0</v>
      </c>
      <c r="H559" s="37">
        <v>55996</v>
      </c>
      <c r="I559" s="37">
        <v>0</v>
      </c>
      <c r="J559" s="37">
        <v>7294</v>
      </c>
      <c r="K559" s="37"/>
      <c r="L559" s="89">
        <v>20110509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7"/>
        <v>278241</v>
      </c>
      <c r="G560" s="37">
        <v>0</v>
      </c>
      <c r="H560" s="37">
        <v>197881</v>
      </c>
      <c r="I560" s="37">
        <v>0</v>
      </c>
      <c r="J560" s="37">
        <v>80360</v>
      </c>
      <c r="K560" s="37"/>
      <c r="L560" s="89">
        <v>20110509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7"/>
        <v>9629996</v>
      </c>
      <c r="G561" s="37">
        <v>0</v>
      </c>
      <c r="H561" s="37">
        <v>156508</v>
      </c>
      <c r="I561" s="37">
        <v>69000</v>
      </c>
      <c r="J561" s="37">
        <v>9404488</v>
      </c>
      <c r="K561" s="37"/>
      <c r="L561" s="89">
        <v>20110509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7"/>
        <v>1000219</v>
      </c>
      <c r="G562" s="37">
        <v>161701</v>
      </c>
      <c r="H562" s="37">
        <v>447178</v>
      </c>
      <c r="I562" s="37">
        <v>80500</v>
      </c>
      <c r="J562" s="37">
        <v>310840</v>
      </c>
      <c r="K562" s="37"/>
      <c r="L562" s="89">
        <v>20110509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7"/>
        <v>786284</v>
      </c>
      <c r="G563" s="37">
        <v>192700</v>
      </c>
      <c r="H563" s="37">
        <v>260785</v>
      </c>
      <c r="I563" s="37">
        <v>0</v>
      </c>
      <c r="J563" s="37">
        <v>332799</v>
      </c>
      <c r="K563" s="37"/>
      <c r="L563" s="89">
        <v>20110509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7"/>
        <v>912280</v>
      </c>
      <c r="G564" s="37">
        <v>0</v>
      </c>
      <c r="H564" s="37">
        <v>453752</v>
      </c>
      <c r="I564" s="37">
        <v>0</v>
      </c>
      <c r="J564" s="37">
        <v>458528</v>
      </c>
      <c r="K564" s="67"/>
      <c r="L564" s="89">
        <v>20110509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7"/>
        <v>630461</v>
      </c>
      <c r="G565" s="37">
        <v>0</v>
      </c>
      <c r="H565" s="37">
        <v>627041</v>
      </c>
      <c r="I565" s="37">
        <v>0</v>
      </c>
      <c r="J565" s="37">
        <v>3420</v>
      </c>
      <c r="K565" s="37"/>
      <c r="L565" s="89">
        <v>20110509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7"/>
        <v>1346352</v>
      </c>
      <c r="G566" s="37">
        <v>304800</v>
      </c>
      <c r="H566" s="37">
        <v>830557</v>
      </c>
      <c r="I566" s="37">
        <v>0</v>
      </c>
      <c r="J566" s="37">
        <v>210995</v>
      </c>
      <c r="K566" s="37"/>
      <c r="L566" s="89">
        <v>20110509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7"/>
        <v>465335</v>
      </c>
      <c r="G567" s="37">
        <v>99700</v>
      </c>
      <c r="H567" s="37">
        <v>231040</v>
      </c>
      <c r="I567" s="37">
        <v>0</v>
      </c>
      <c r="J567" s="37">
        <v>134595</v>
      </c>
      <c r="K567" s="37"/>
      <c r="L567" s="89">
        <v>20110509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7"/>
        <v>306611</v>
      </c>
      <c r="G568" s="37">
        <v>0</v>
      </c>
      <c r="H568" s="37">
        <v>247956</v>
      </c>
      <c r="I568" s="37">
        <v>0</v>
      </c>
      <c r="J568" s="37">
        <v>58655</v>
      </c>
      <c r="K568" s="37"/>
      <c r="L568" s="89">
        <v>20110509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7"/>
        <v>1767689</v>
      </c>
      <c r="G569" s="37">
        <v>768040</v>
      </c>
      <c r="H569" s="37">
        <v>991649</v>
      </c>
      <c r="I569" s="37">
        <v>0</v>
      </c>
      <c r="J569" s="37">
        <v>8000</v>
      </c>
      <c r="K569" s="37"/>
      <c r="L569" s="89">
        <v>20110607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7"/>
        <v>54457</v>
      </c>
      <c r="G570" s="37">
        <v>0</v>
      </c>
      <c r="H570" s="37">
        <v>49457</v>
      </c>
      <c r="I570" s="37">
        <v>0</v>
      </c>
      <c r="J570" s="37">
        <v>5000</v>
      </c>
      <c r="K570" s="37"/>
      <c r="L570" s="89">
        <v>20110407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7"/>
        <v>5049813</v>
      </c>
      <c r="G571" s="37">
        <v>416800</v>
      </c>
      <c r="H571" s="37">
        <v>3145323</v>
      </c>
      <c r="I571" s="37">
        <v>1500</v>
      </c>
      <c r="J571" s="37">
        <v>1486190</v>
      </c>
      <c r="K571" s="37"/>
      <c r="L571" s="89">
        <v>20110509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7"/>
        <v>2664411</v>
      </c>
      <c r="G572" s="37">
        <v>117000</v>
      </c>
      <c r="H572" s="37">
        <v>611955</v>
      </c>
      <c r="I572" s="37">
        <v>0</v>
      </c>
      <c r="J572" s="37">
        <v>1935456</v>
      </c>
      <c r="K572" s="37"/>
      <c r="L572" s="89">
        <v>20110509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7"/>
        <v>3468758</v>
      </c>
      <c r="G573" s="37">
        <v>0</v>
      </c>
      <c r="H573" s="37">
        <v>2603944</v>
      </c>
      <c r="I573" s="37">
        <v>18000</v>
      </c>
      <c r="J573" s="37">
        <v>846814</v>
      </c>
      <c r="K573" s="37"/>
      <c r="L573" s="89">
        <v>20110607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7"/>
        <v>2330</v>
      </c>
      <c r="G574" s="37">
        <v>0</v>
      </c>
      <c r="H574" s="37">
        <v>2330</v>
      </c>
      <c r="I574" s="37">
        <v>0</v>
      </c>
      <c r="J574" s="37">
        <v>0</v>
      </c>
      <c r="K574" s="37"/>
      <c r="L574" s="89">
        <v>20110607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7"/>
        <v>219600</v>
      </c>
      <c r="G575" s="37">
        <v>137800</v>
      </c>
      <c r="H575" s="37">
        <v>0</v>
      </c>
      <c r="I575" s="37">
        <v>0</v>
      </c>
      <c r="J575" s="37">
        <v>81800</v>
      </c>
      <c r="K575" s="37"/>
      <c r="L575" s="89">
        <v>20110607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7"/>
        <v>109335</v>
      </c>
      <c r="G576" s="37">
        <v>0</v>
      </c>
      <c r="H576" s="37">
        <v>109335</v>
      </c>
      <c r="I576" s="37">
        <v>0</v>
      </c>
      <c r="J576" s="37">
        <v>0</v>
      </c>
      <c r="K576" s="37"/>
      <c r="L576" s="89">
        <v>20110607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7"/>
        <v>67450</v>
      </c>
      <c r="G577" s="37">
        <v>0</v>
      </c>
      <c r="H577" s="37">
        <v>57550</v>
      </c>
      <c r="I577" s="37">
        <v>0</v>
      </c>
      <c r="J577" s="37">
        <v>9900</v>
      </c>
      <c r="K577" s="37"/>
      <c r="L577" s="89">
        <v>20110509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7"/>
        <v>100906</v>
      </c>
      <c r="G578" s="37">
        <v>0</v>
      </c>
      <c r="H578" s="37">
        <v>77796</v>
      </c>
      <c r="I578" s="37">
        <v>0</v>
      </c>
      <c r="J578" s="37">
        <v>23110</v>
      </c>
      <c r="K578" s="37"/>
      <c r="L578" s="89">
        <v>20110509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7"/>
        <v>57428</v>
      </c>
      <c r="G579" s="37">
        <v>0</v>
      </c>
      <c r="H579" s="37">
        <v>50628</v>
      </c>
      <c r="I579" s="37">
        <v>0</v>
      </c>
      <c r="J579" s="37">
        <v>6800</v>
      </c>
      <c r="K579" s="37"/>
      <c r="L579" s="89">
        <v>20110509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7"/>
        <v>81735</v>
      </c>
      <c r="G580" s="37">
        <v>0</v>
      </c>
      <c r="H580" s="37">
        <v>8735</v>
      </c>
      <c r="I580" s="37">
        <v>73000</v>
      </c>
      <c r="J580" s="37">
        <v>0</v>
      </c>
      <c r="K580" s="37"/>
      <c r="L580" s="89">
        <v>20110509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7"/>
        <v>142467</v>
      </c>
      <c r="G581" s="37">
        <v>0</v>
      </c>
      <c r="H581" s="37">
        <v>87300</v>
      </c>
      <c r="I581" s="37">
        <v>3500</v>
      </c>
      <c r="J581" s="37">
        <v>51667</v>
      </c>
      <c r="K581" s="37"/>
      <c r="L581" s="89">
        <v>20110509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7"/>
        <v>251019</v>
      </c>
      <c r="G582" s="37">
        <v>0</v>
      </c>
      <c r="H582" s="37">
        <v>51889</v>
      </c>
      <c r="I582" s="37">
        <v>0</v>
      </c>
      <c r="J582" s="37">
        <v>199130</v>
      </c>
      <c r="K582" s="37"/>
      <c r="L582" s="89">
        <v>20110509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7"/>
        <v>22975</v>
      </c>
      <c r="G583" s="37">
        <v>0</v>
      </c>
      <c r="H583" s="37">
        <v>22975</v>
      </c>
      <c r="I583" s="37">
        <v>0</v>
      </c>
      <c r="J583" s="37">
        <v>0</v>
      </c>
      <c r="K583" s="37"/>
      <c r="L583" s="89">
        <v>20110509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aca="true" t="shared" si="18" ref="F584:F591">G584+H584+I584+J584</f>
        <v>453769</v>
      </c>
      <c r="G584" s="37">
        <v>0</v>
      </c>
      <c r="H584" s="37">
        <v>15621</v>
      </c>
      <c r="I584" s="37">
        <v>1500</v>
      </c>
      <c r="J584" s="37">
        <v>436648</v>
      </c>
      <c r="K584" s="37"/>
      <c r="L584" s="89">
        <v>20110509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8"/>
        <v>223950</v>
      </c>
      <c r="G585" s="37">
        <v>0</v>
      </c>
      <c r="H585" s="37">
        <v>54950</v>
      </c>
      <c r="I585" s="37">
        <v>30000</v>
      </c>
      <c r="J585" s="37">
        <v>139000</v>
      </c>
      <c r="K585" s="37"/>
      <c r="L585" s="89">
        <v>20110509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8"/>
        <v>61768</v>
      </c>
      <c r="G586" s="37">
        <v>0</v>
      </c>
      <c r="H586" s="37">
        <v>57223</v>
      </c>
      <c r="I586" s="37">
        <v>0</v>
      </c>
      <c r="J586" s="37">
        <v>4545</v>
      </c>
      <c r="K586" s="37"/>
      <c r="L586" s="89">
        <v>20110509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8"/>
        <v>90380</v>
      </c>
      <c r="G587" s="37">
        <v>0</v>
      </c>
      <c r="H587" s="37">
        <v>53780</v>
      </c>
      <c r="I587" s="37">
        <v>1300</v>
      </c>
      <c r="J587" s="37">
        <v>35300</v>
      </c>
      <c r="K587" s="37"/>
      <c r="L587" s="89">
        <v>20110607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8"/>
        <v>34943</v>
      </c>
      <c r="G588" s="37">
        <v>0</v>
      </c>
      <c r="H588" s="37">
        <v>29093</v>
      </c>
      <c r="I588" s="37">
        <v>0</v>
      </c>
      <c r="J588" s="37">
        <v>5850</v>
      </c>
      <c r="K588" s="37"/>
      <c r="L588" s="89">
        <v>20110509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8"/>
        <v>13800</v>
      </c>
      <c r="G589" s="37">
        <v>0</v>
      </c>
      <c r="H589" s="37">
        <v>0</v>
      </c>
      <c r="I589" s="37">
        <v>0</v>
      </c>
      <c r="J589" s="37">
        <v>13800</v>
      </c>
      <c r="K589" s="37"/>
      <c r="L589" s="89">
        <v>20110407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8"/>
        <v>256050</v>
      </c>
      <c r="G590" s="37">
        <v>0</v>
      </c>
      <c r="H590" s="37">
        <v>175150</v>
      </c>
      <c r="I590" s="37">
        <v>0</v>
      </c>
      <c r="J590" s="37">
        <v>80900</v>
      </c>
      <c r="K590" s="37"/>
      <c r="L590" s="89">
        <v>20110509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8"/>
        <v>156903</v>
      </c>
      <c r="G591" s="37">
        <v>0</v>
      </c>
      <c r="H591" s="37">
        <v>146303</v>
      </c>
      <c r="I591" s="37">
        <v>600</v>
      </c>
      <c r="J591" s="37">
        <v>10000</v>
      </c>
      <c r="K591" s="37"/>
      <c r="L591" s="89">
        <v>20110509</v>
      </c>
    </row>
    <row r="592" spans="1:12" ht="15">
      <c r="A592" s="7">
        <v>562</v>
      </c>
      <c r="B592" s="20">
        <v>41090</v>
      </c>
      <c r="C592" s="82" t="s">
        <v>2050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90" t="s">
        <v>2285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9" ref="F593:F598">G593+H593+I593+J593</f>
        <v>1675688</v>
      </c>
      <c r="G593" s="37">
        <v>0</v>
      </c>
      <c r="H593" s="37">
        <v>1520387</v>
      </c>
      <c r="I593" s="37">
        <v>0</v>
      </c>
      <c r="J593" s="37">
        <v>155301</v>
      </c>
      <c r="K593" s="37"/>
      <c r="L593" s="89">
        <v>20110509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9"/>
        <v>15275</v>
      </c>
      <c r="G594" s="37">
        <v>0</v>
      </c>
      <c r="H594" s="37">
        <v>14475</v>
      </c>
      <c r="I594" s="37">
        <v>0</v>
      </c>
      <c r="J594" s="37">
        <v>800</v>
      </c>
      <c r="K594" s="37"/>
      <c r="L594" s="89">
        <v>20110509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9"/>
        <v>201260</v>
      </c>
      <c r="G595" s="37">
        <v>2000</v>
      </c>
      <c r="H595" s="37">
        <v>34500</v>
      </c>
      <c r="I595" s="37">
        <v>0</v>
      </c>
      <c r="J595" s="37">
        <v>164760</v>
      </c>
      <c r="K595" s="37"/>
      <c r="L595" s="89">
        <v>20110509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9"/>
        <v>631041</v>
      </c>
      <c r="G596" s="37">
        <v>0</v>
      </c>
      <c r="H596" s="37">
        <v>214502</v>
      </c>
      <c r="I596" s="37">
        <v>40000</v>
      </c>
      <c r="J596" s="37">
        <v>376539</v>
      </c>
      <c r="K596" s="37"/>
      <c r="L596" s="89">
        <v>20110607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9"/>
        <v>105841</v>
      </c>
      <c r="G597" s="37">
        <v>10</v>
      </c>
      <c r="H597" s="37">
        <v>53581</v>
      </c>
      <c r="I597" s="37">
        <v>50000</v>
      </c>
      <c r="J597" s="37">
        <v>2250</v>
      </c>
      <c r="K597" s="37"/>
      <c r="L597" s="89">
        <v>20110509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9"/>
        <v>102190686</v>
      </c>
      <c r="G598" s="37">
        <v>0</v>
      </c>
      <c r="H598" s="37">
        <v>0</v>
      </c>
      <c r="I598" s="37">
        <v>90530115</v>
      </c>
      <c r="J598" s="37">
        <v>11660571</v>
      </c>
      <c r="K598" s="37"/>
      <c r="L598" s="89">
        <v>20110509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2011-06-23T15:03:27Z</dcterms:modified>
  <cp:category/>
  <cp:version/>
  <cp:contentType/>
  <cp:contentStatus/>
</cp:coreProperties>
</file>