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<sst xmlns="http://schemas.openxmlformats.org/spreadsheetml/2006/main" count="10995" uniqueCount="2309">
  <si>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</si>
  <si>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</si>
  <si>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</si>
  <si>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</si>
  <si>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</si>
  <si>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</si>
  <si>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</si>
  <si>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</si>
  <si>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</si>
  <si>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</si>
  <si>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</si>
  <si>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</si>
  <si>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</si>
  <si>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</si>
  <si>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</si>
  <si>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</si>
  <si>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</si>
  <si>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</si>
  <si>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</si>
  <si>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</si>
  <si>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</si>
  <si>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</si>
  <si>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</si>
  <si>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</si>
  <si>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</si>
  <si>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</si>
  <si>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</si>
  <si>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</si>
  <si>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</si>
  <si>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</si>
  <si>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</si>
  <si>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</si>
  <si>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</si>
  <si>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</si>
  <si>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</si>
  <si>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</si>
  <si>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</si>
  <si>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</si>
  <si>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</si>
  <si>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</si>
  <si>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</si>
  <si>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</si>
  <si>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</si>
  <si>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</si>
  <si>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</si>
  <si>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</si>
  <si>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</si>
  <si>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</si>
  <si>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</si>
  <si>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</si>
  <si>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</si>
  <si>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</si>
  <si>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</si>
  <si>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</si>
  <si>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</si>
  <si>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</si>
  <si>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</si>
  <si>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</si>
  <si>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</si>
  <si>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</si>
  <si>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</si>
  <si>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</si>
  <si>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</si>
  <si>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</si>
  <si>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</si>
  <si>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</si>
  <si>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</si>
  <si>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</si>
  <si>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</si>
  <si>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</si>
  <si>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</si>
  <si>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</si>
  <si>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</si>
  <si>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</si>
  <si>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</si>
  <si>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</si>
  <si>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</si>
  <si>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</si>
  <si>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</si>
  <si>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</si>
  <si>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</si>
  <si>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</si>
  <si>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</si>
  <si>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</si>
  <si>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</si>
  <si>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</si>
  <si>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</si>
  <si>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</si>
  <si>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</si>
  <si>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</si>
  <si>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</si>
  <si>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</si>
  <si>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</si>
  <si>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</si>
  <si>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</si>
  <si>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</si>
  <si>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</si>
  <si>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</si>
  <si>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</si>
  <si>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</si>
  <si>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</si>
  <si>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</si>
  <si>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</si>
  <si>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</si>
  <si>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</si>
  <si>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</si>
  <si>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</si>
  <si>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</si>
  <si>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</si>
  <si>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</si>
  <si>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</si>
  <si>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</si>
  <si>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</si>
  <si>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</si>
  <si>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</si>
  <si>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</si>
  <si>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</si>
  <si>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</si>
  <si>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</si>
  <si>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</si>
  <si>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</si>
  <si>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</si>
  <si>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</si>
  <si>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</si>
  <si>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</si>
  <si>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</si>
  <si>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</si>
  <si>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</si>
  <si>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</si>
  <si>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</si>
  <si>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</si>
  <si>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</si>
  <si>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</si>
  <si>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</si>
  <si>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</si>
  <si>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</si>
  <si>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</si>
  <si>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</si>
  <si>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</si>
  <si>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</si>
  <si>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</si>
  <si>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</si>
  <si>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</si>
  <si>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</si>
  <si>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</si>
  <si>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</si>
  <si>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</si>
  <si>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</si>
  <si>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</si>
  <si>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</si>
  <si>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</si>
  <si>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</si>
  <si>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</si>
  <si>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</si>
  <si>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</si>
  <si>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</si>
  <si>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</si>
  <si>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</si>
  <si>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</si>
  <si>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</si>
  <si>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</si>
  <si>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</si>
  <si>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</si>
  <si>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</si>
  <si>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</si>
  <si>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</si>
  <si>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</si>
  <si>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</si>
  <si>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</si>
  <si>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</si>
  <si>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</si>
  <si>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</si>
  <si>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</si>
  <si>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</si>
  <si>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</si>
  <si>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</si>
  <si>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</si>
  <si>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</si>
  <si>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</si>
  <si>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</si>
  <si>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</si>
  <si>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</si>
  <si>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</si>
  <si>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</si>
  <si>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</si>
  <si>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</si>
  <si>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</si>
  <si>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</si>
  <si>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</si>
  <si>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</si>
  <si>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</si>
  <si>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</si>
  <si>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</si>
  <si>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</si>
  <si>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</si>
  <si>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</si>
  <si>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</si>
  <si>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</si>
  <si>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</si>
  <si>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</si>
  <si>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</si>
  <si>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</si>
  <si>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</si>
  <si>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</si>
  <si>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</si>
  <si>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</si>
  <si>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</si>
  <si>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</si>
  <si>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</si>
  <si>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</si>
  <si>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</si>
  <si>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</si>
  <si>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</si>
  <si>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</si>
  <si>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</si>
  <si>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</si>
  <si>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</si>
  <si>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</si>
  <si>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</si>
  <si>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</si>
  <si>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</si>
  <si>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</si>
  <si>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</si>
  <si>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</si>
  <si>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</si>
  <si>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</si>
  <si>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</si>
  <si>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</si>
  <si>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</si>
  <si>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</si>
  <si>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</si>
  <si>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</si>
  <si>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</si>
  <si>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</si>
  <si>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</si>
  <si>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</si>
  <si>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</si>
  <si>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</si>
  <si>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</si>
  <si>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</si>
  <si>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</si>
  <si>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</si>
  <si>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</si>
  <si>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</si>
  <si>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</si>
  <si>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</si>
  <si>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</si>
  <si>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</si>
  <si>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</si>
  <si>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</si>
  <si>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</si>
  <si>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</si>
  <si>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</si>
  <si>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</si>
  <si>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</si>
  <si>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</si>
  <si>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</si>
  <si>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</si>
  <si>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</si>
  <si>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</si>
  <si>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</si>
  <si>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</si>
  <si>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</si>
  <si>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</si>
  <si>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</si>
  <si>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</si>
  <si>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</si>
  <si>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</si>
  <si>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</si>
  <si>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</si>
  <si>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</si>
  <si>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</si>
  <si>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</si>
  <si>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</si>
  <si>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</si>
  <si>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</si>
  <si>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</si>
  <si>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</si>
  <si>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</si>
  <si>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</si>
  <si>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</si>
  <si>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</si>
  <si>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</si>
  <si>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</si>
  <si>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</si>
  <si>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</si>
  <si>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</si>
  <si>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</si>
  <si>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</si>
  <si>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</si>
  <si>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</si>
  <si>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</si>
  <si>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</si>
  <si>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</si>
  <si>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</si>
  <si>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</si>
  <si>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</si>
  <si>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</si>
  <si>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</si>
  <si>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</si>
  <si>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</si>
  <si>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</si>
  <si>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</si>
  <si>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</si>
  <si>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</si>
  <si>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</si>
  <si>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</si>
  <si>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</si>
  <si>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</si>
  <si>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</si>
  <si>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</si>
  <si>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</si>
  <si>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</si>
  <si>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</si>
  <si>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</si>
  <si>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</si>
  <si>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</si>
  <si>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</si>
  <si>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</si>
  <si>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</si>
  <si>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</si>
  <si>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</si>
  <si>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</si>
  <si>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</si>
  <si>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</si>
  <si>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</si>
  <si>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</si>
  <si>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</si>
  <si>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</si>
  <si>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</si>
  <si>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</si>
  <si>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</si>
  <si>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</si>
  <si>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</si>
  <si>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</si>
  <si>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</si>
  <si>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</si>
  <si>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</si>
  <si>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</si>
  <si>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</si>
  <si>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</si>
  <si>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</si>
  <si>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</si>
  <si>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</si>
  <si>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</si>
  <si>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</si>
  <si>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</si>
  <si>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</si>
  <si>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</si>
  <si>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</si>
  <si>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</si>
  <si>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</si>
  <si>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</si>
  <si>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</si>
  <si>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</si>
  <si>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</si>
  <si>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</si>
  <si>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</si>
  <si>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</si>
  <si>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</si>
  <si>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</si>
  <si>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</si>
  <si>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</si>
  <si>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</si>
  <si>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</si>
  <si>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</si>
  <si>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</si>
  <si>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</si>
  <si>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</si>
  <si>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</si>
  <si>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</si>
  <si>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</si>
  <si>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</si>
  <si>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</si>
  <si>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</si>
  <si>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</si>
  <si>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</si>
  <si>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</si>
  <si>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</si>
  <si>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</si>
  <si>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</si>
  <si>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</si>
  <si>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</si>
  <si>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</si>
  <si>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</si>
  <si>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</si>
  <si>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</si>
  <si>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</si>
  <si>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</si>
  <si>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</si>
  <si>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</si>
  <si>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</si>
  <si>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</si>
  <si>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</si>
  <si>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</si>
  <si>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</si>
  <si>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</si>
  <si>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</si>
  <si>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</si>
  <si>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</si>
  <si>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</si>
  <si>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</si>
  <si>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</si>
  <si>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</si>
  <si>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</si>
  <si>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</si>
  <si>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</si>
  <si>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</si>
  <si>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</si>
  <si>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</si>
  <si>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</si>
  <si>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</si>
  <si>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</si>
  <si>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</si>
  <si>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</si>
  <si>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</si>
  <si>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</si>
  <si>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</si>
  <si>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</si>
  <si>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</si>
  <si>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</si>
  <si>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</si>
  <si>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</si>
  <si>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</si>
  <si>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</si>
  <si>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</si>
  <si>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</si>
  <si>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</si>
  <si>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</si>
  <si>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</si>
  <si>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</si>
  <si>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</si>
  <si>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</si>
  <si>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</si>
  <si>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</si>
  <si>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</si>
  <si>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</si>
  <si>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</si>
  <si>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</si>
  <si>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</si>
  <si>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</si>
  <si>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</si>
  <si>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</si>
  <si>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</si>
  <si>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</si>
  <si>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</si>
  <si>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</si>
  <si>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</si>
  <si>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</si>
  <si>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</si>
  <si>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</si>
  <si>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</si>
  <si>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</si>
  <si>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</si>
  <si>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</si>
  <si>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</si>
  <si>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</si>
  <si>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</si>
  <si>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</si>
  <si>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</si>
  <si>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</si>
  <si>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</si>
  <si>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</si>
  <si>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</si>
  <si>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</si>
  <si>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</si>
  <si>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</si>
  <si>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</si>
  <si>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</si>
  <si>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</si>
  <si>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</si>
  <si>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</si>
  <si>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</si>
  <si>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</si>
  <si>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</si>
  <si>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</si>
  <si>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</si>
  <si>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</si>
  <si>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</si>
  <si>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</si>
  <si>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</si>
  <si>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</si>
  <si>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</si>
  <si>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</si>
  <si>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</si>
  <si>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</si>
  <si>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</si>
  <si>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</si>
  <si>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</si>
  <si>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</si>
  <si>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</si>
  <si>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</si>
  <si>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</si>
  <si>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</si>
  <si>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</si>
  <si>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</si>
  <si>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</si>
  <si>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</si>
  <si>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</si>
  <si>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</si>
  <si>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</si>
  <si>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</si>
  <si>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</si>
  <si>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</si>
  <si>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</si>
  <si>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</si>
  <si>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</si>
  <si>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</si>
  <si>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</si>
  <si>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</si>
  <si>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</si>
  <si>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</si>
  <si>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</si>
  <si>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</si>
  <si>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</si>
  <si>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</si>
  <si>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</si>
  <si>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</si>
  <si>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</si>
  <si>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</si>
  <si>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</si>
  <si>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</si>
  <si>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</si>
  <si>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</si>
  <si>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</si>
  <si>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</si>
  <si>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</si>
  <si>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</si>
  <si>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</si>
  <si>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</si>
  <si>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</si>
  <si>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</si>
  <si>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</si>
  <si>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</si>
  <si>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</si>
  <si>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</si>
  <si>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</si>
  <si>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</si>
  <si>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</si>
  <si>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</si>
  <si>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</si>
  <si>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</si>
  <si>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</si>
  <si>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</si>
  <si>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</si>
  <si>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</si>
  <si>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</si>
  <si>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</si>
  <si>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</si>
  <si>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</si>
  <si>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</si>
  <si>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</si>
  <si>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</si>
  <si>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</si>
  <si>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</si>
  <si>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</si>
  <si>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</si>
  <si>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</si>
  <si>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</si>
  <si>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</si>
  <si>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</si>
  <si>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</si>
  <si>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</si>
  <si>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</si>
  <si>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</si>
  <si>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</si>
  <si>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</si>
  <si>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</si>
  <si>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</si>
  <si>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</si>
  <si>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</si>
  <si>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</si>
  <si>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</si>
  <si>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</si>
  <si>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</si>
  <si>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</si>
  <si>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</si>
  <si>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</si>
  <si>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</si>
  <si>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</si>
  <si>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</si>
  <si>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</si>
  <si>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</si>
  <si>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</si>
  <si>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</si>
  <si>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</si>
  <si>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</si>
  <si>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</si>
  <si>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</si>
  <si>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</si>
  <si>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</si>
  <si>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</si>
  <si>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</si>
  <si>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</si>
  <si>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</si>
  <si>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</si>
  <si>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</si>
  <si>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</si>
  <si>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</si>
  <si>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</si>
  <si>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</si>
  <si>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</si>
  <si>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</si>
  <si>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</si>
  <si>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</si>
  <si>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</si>
  <si>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</si>
  <si>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</si>
  <si>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</si>
  <si>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</si>
  <si>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</si>
  <si>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</si>
  <si>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</si>
  <si>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</si>
  <si>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</si>
  <si>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</si>
  <si>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</si>
  <si>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</si>
  <si>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</si>
  <si>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</si>
  <si>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</si>
  <si>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</si>
  <si>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</si>
  <si>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</si>
  <si>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</si>
  <si>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</si>
  <si>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</si>
  <si>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</si>
  <si>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</si>
  <si>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</si>
  <si>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</si>
  <si>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</si>
  <si>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</si>
  <si>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</si>
  <si>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</si>
  <si>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</si>
  <si>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</si>
  <si>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</si>
  <si>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</si>
  <si>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</si>
  <si>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</si>
  <si>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</si>
  <si>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</si>
  <si>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</si>
  <si>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</si>
  <si>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</si>
  <si>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</si>
  <si>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</si>
  <si>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</si>
  <si>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</si>
  <si>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</si>
  <si>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</si>
  <si>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</si>
  <si>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</si>
  <si>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</si>
  <si>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</si>
  <si>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</si>
  <si>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</si>
  <si>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</si>
  <si>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</si>
  <si>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</si>
  <si>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</si>
  <si>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</si>
  <si>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</si>
  <si>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</si>
  <si>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</si>
  <si>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</si>
  <si>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</si>
  <si>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</si>
  <si>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</si>
  <si>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</si>
  <si>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</si>
  <si>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</si>
  <si>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</si>
  <si>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</si>
  <si>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</si>
  <si>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</si>
  <si>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</si>
  <si>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</si>
  <si>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</si>
  <si>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</si>
  <si>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</si>
  <si>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</si>
  <si>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</si>
  <si>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</si>
  <si>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</si>
  <si>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</si>
  <si>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</si>
  <si>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</si>
  <si>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</si>
  <si>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</si>
  <si>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</si>
  <si>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</si>
  <si>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</si>
  <si>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</si>
  <si>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</si>
  <si>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</si>
  <si>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</si>
  <si>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</si>
  <si>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</si>
  <si>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</si>
  <si>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</si>
  <si>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</si>
  <si>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</si>
  <si>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</si>
  <si>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</si>
  <si>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</si>
  <si>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</si>
  <si>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</si>
  <si>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</si>
  <si>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</si>
  <si>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</si>
  <si>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</si>
  <si>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</si>
  <si>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</si>
  <si>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</si>
  <si>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</si>
  <si>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</si>
  <si>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</si>
  <si>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</si>
  <si>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</si>
  <si>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</si>
  <si>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</si>
  <si>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</si>
  <si>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</si>
  <si>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</si>
  <si>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</si>
  <si>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</si>
  <si>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</si>
  <si>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</si>
  <si>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</si>
  <si>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</si>
  <si>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</si>
  <si>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</si>
  <si>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</si>
  <si>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</si>
  <si>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</si>
  <si>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</si>
  <si>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</si>
  <si>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</si>
  <si>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</si>
  <si>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</si>
  <si>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</si>
  <si>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</si>
  <si>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</si>
  <si>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</si>
  <si>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</si>
  <si>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</si>
  <si>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</si>
  <si>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</si>
  <si>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</si>
  <si>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</si>
  <si>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</si>
  <si>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</si>
  <si>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</si>
  <si>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</si>
  <si>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</si>
  <si>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</si>
  <si>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</si>
  <si>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</si>
  <si>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</si>
  <si>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</si>
  <si>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</si>
  <si>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</si>
  <si>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</si>
  <si>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</si>
  <si>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</si>
  <si>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</si>
  <si>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</si>
  <si>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</si>
  <si>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</si>
  <si>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</si>
  <si>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</si>
  <si>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</si>
  <si>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</si>
  <si>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</si>
  <si>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</si>
  <si>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</si>
  <si>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</si>
  <si>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</si>
  <si>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</si>
  <si>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</si>
  <si>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</si>
  <si>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</si>
  <si>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</si>
  <si>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</si>
  <si>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</si>
  <si>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</si>
  <si>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</si>
  <si>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</si>
  <si>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</si>
  <si>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</si>
  <si>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</si>
  <si>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</si>
  <si>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</si>
  <si>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</si>
  <si>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</si>
  <si>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</si>
  <si>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</si>
  <si>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</si>
  <si>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</si>
  <si>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</si>
  <si>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</si>
  <si>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</si>
  <si>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</si>
  <si>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</si>
  <si>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</si>
  <si>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</si>
  <si>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</si>
  <si>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</si>
  <si>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</si>
  <si>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</si>
  <si>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</si>
  <si>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</si>
  <si>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</si>
  <si>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</si>
  <si>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</si>
  <si>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</si>
  <si>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</si>
  <si>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</si>
  <si>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</si>
  <si>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</si>
  <si>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</si>
  <si>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</si>
  <si>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</si>
  <si>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</si>
  <si>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</si>
  <si>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</si>
  <si>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</si>
  <si>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</si>
  <si>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</si>
  <si>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</si>
  <si>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</si>
  <si>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</si>
  <si>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</si>
  <si>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</si>
  <si>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</si>
  <si>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</si>
  <si>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</si>
  <si>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</si>
  <si>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</si>
  <si>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</si>
  <si>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</si>
  <si>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</si>
  <si>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</si>
  <si>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</si>
  <si>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</si>
  <si>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</si>
  <si>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</si>
  <si>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</si>
  <si>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</si>
  <si>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</si>
  <si>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</si>
  <si>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</si>
  <si>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</si>
  <si>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</si>
  <si>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</si>
  <si>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</si>
  <si>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</si>
  <si>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</si>
  <si>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</si>
  <si>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</si>
  <si>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</si>
  <si>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</si>
  <si>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</si>
  <si>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</si>
  <si>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</si>
  <si>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</si>
  <si>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</si>
  <si>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</si>
  <si>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</si>
  <si>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</si>
  <si>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</si>
  <si>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</si>
  <si>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</si>
  <si>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</si>
  <si>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</si>
  <si>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</si>
  <si>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</si>
  <si>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</si>
  <si>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</si>
  <si>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</si>
  <si>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</si>
  <si>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</si>
  <si>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</si>
  <si>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</si>
  <si>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</si>
  <si>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</si>
  <si>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</si>
  <si>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</si>
  <si>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</si>
  <si>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</si>
  <si>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</si>
  <si>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</si>
  <si>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</si>
  <si>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</si>
  <si>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</si>
  <si>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</si>
  <si>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</si>
  <si>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</si>
  <si>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</si>
  <si>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</si>
  <si>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</si>
  <si>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</si>
  <si>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</si>
  <si>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</si>
  <si>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</si>
  <si>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</si>
  <si>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</si>
  <si>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</si>
  <si>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</si>
  <si>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</si>
  <si>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</si>
  <si>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</si>
  <si>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</si>
  <si>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</si>
  <si>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</si>
  <si>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</si>
  <si>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</si>
  <si>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</si>
  <si>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</si>
  <si>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</si>
  <si>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</si>
  <si>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</si>
  <si>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</si>
  <si>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</si>
  <si>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</si>
  <si>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</si>
  <si>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</si>
  <si>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</si>
  <si>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</si>
  <si>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</si>
  <si>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</si>
  <si>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</si>
  <si>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</si>
  <si>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</si>
  <si>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</si>
  <si>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</si>
  <si>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</si>
  <si>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</si>
  <si>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</si>
  <si>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</si>
  <si>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</si>
  <si>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</si>
  <si>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</si>
  <si>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</si>
  <si>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</si>
  <si>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</si>
  <si>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</si>
  <si>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</si>
  <si>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</si>
  <si>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</si>
  <si>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</si>
  <si>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</si>
  <si>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</si>
  <si>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</si>
  <si>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</si>
  <si>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</si>
  <si>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</si>
  <si>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</si>
  <si>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</si>
  <si>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</si>
  <si>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</si>
  <si>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</si>
  <si>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</si>
  <si>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</si>
  <si>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</si>
  <si>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</si>
  <si>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</si>
  <si>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</si>
  <si>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</si>
  <si>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</si>
  <si>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</si>
  <si>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</si>
  <si>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</si>
  <si>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</si>
  <si>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</si>
  <si>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</si>
  <si>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</si>
  <si>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</si>
  <si>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</si>
  <si>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</si>
  <si>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</si>
  <si>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</si>
  <si>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</si>
  <si>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</si>
  <si>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</si>
  <si>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</si>
  <si>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</si>
  <si>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</si>
  <si>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</si>
  <si>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</si>
  <si>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</si>
  <si>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</si>
  <si>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</si>
  <si>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</si>
  <si>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</si>
  <si>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</si>
  <si>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</si>
  <si>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</si>
  <si>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</si>
  <si>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</si>
  <si>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</si>
  <si>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</si>
  <si>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</si>
  <si>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</si>
  <si>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</si>
  <si>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</si>
  <si>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</si>
  <si>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</si>
  <si>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</si>
  <si>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</si>
  <si>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</si>
  <si>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</si>
  <si>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</si>
  <si>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</si>
  <si>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</si>
  <si>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</si>
  <si>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</si>
  <si>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</si>
  <si>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</si>
  <si>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</si>
  <si>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</si>
  <si>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</si>
  <si>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</si>
  <si>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</si>
  <si>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</si>
  <si>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</si>
  <si>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</si>
  <si>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</si>
  <si>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</si>
  <si>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</si>
  <si>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</si>
  <si>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</si>
  <si>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</si>
  <si>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</si>
  <si>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</si>
  <si>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</si>
  <si>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</si>
  <si>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</si>
  <si>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</si>
  <si>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</si>
  <si>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</si>
  <si>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</si>
  <si>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</si>
  <si>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</si>
  <si>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</si>
  <si>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</si>
  <si>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</si>
  <si>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</si>
  <si>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</si>
  <si>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</si>
  <si>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</si>
  <si>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</si>
  <si>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</si>
  <si>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</si>
  <si>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</si>
  <si>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</si>
  <si>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</si>
  <si>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</si>
  <si>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</si>
  <si>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</si>
  <si>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</si>
  <si>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</si>
  <si>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</si>
  <si>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</si>
  <si>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</si>
  <si>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</si>
  <si>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</si>
  <si>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</si>
  <si>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</si>
  <si>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</si>
  <si>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</si>
  <si>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</si>
  <si>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</si>
  <si>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</si>
  <si>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</si>
  <si>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</si>
  <si>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</si>
  <si>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</si>
  <si>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</si>
  <si>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</si>
  <si>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</si>
  <si>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</si>
  <si>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</si>
  <si>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</si>
  <si>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</si>
  <si>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</si>
  <si>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</si>
  <si>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</si>
  <si>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</si>
  <si>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</si>
  <si>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</si>
  <si>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</si>
  <si>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</si>
  <si>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</si>
  <si>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</si>
  <si>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</si>
  <si>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</si>
  <si>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</si>
  <si>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</si>
  <si>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</si>
  <si>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</si>
  <si>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</si>
  <si>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</si>
  <si>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</si>
  <si>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</si>
  <si>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</si>
  <si>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</si>
  <si>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</si>
  <si>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</si>
  <si>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</si>
  <si>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</si>
  <si>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</si>
  <si>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</si>
  <si>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</si>
  <si>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</si>
  <si>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</si>
  <si>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</si>
  <si>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</si>
  <si>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</si>
  <si>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</si>
  <si>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</si>
  <si>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</si>
  <si>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</si>
  <si>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</si>
  <si>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</si>
  <si>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</si>
  <si>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</si>
  <si>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</si>
  <si>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</si>
  <si>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</si>
  <si>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</si>
  <si>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</si>
  <si>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</si>
  <si>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</si>
  <si>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</si>
  <si>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</si>
  <si>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</si>
  <si>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</si>
  <si>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</si>
  <si>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</si>
  <si>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</si>
  <si>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</si>
  <si>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</si>
  <si>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</si>
  <si>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</si>
  <si>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</si>
  <si>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</si>
  <si>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</si>
  <si>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</si>
  <si>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</si>
  <si>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</si>
  <si>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</si>
  <si>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</si>
  <si>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</si>
  <si>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</si>
  <si>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</si>
  <si>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</si>
  <si>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</si>
  <si>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</si>
  <si>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</si>
  <si>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</si>
  <si>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</si>
  <si>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</si>
  <si>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</si>
  <si>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</si>
  <si>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</si>
  <si>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</si>
  <si>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</si>
  <si>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</si>
  <si>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</si>
  <si>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</si>
  <si>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</si>
  <si>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</si>
  <si>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</si>
  <si>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</si>
  <si>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</si>
  <si>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</si>
  <si>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</si>
  <si>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</si>
  <si>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</si>
  <si>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</si>
  <si>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</si>
  <si>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</si>
  <si>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</si>
  <si>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</si>
  <si>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</si>
  <si>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</si>
  <si>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</si>
  <si>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</si>
  <si>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</si>
  <si>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</si>
  <si>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</si>
  <si>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</si>
  <si>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</si>
  <si>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</si>
  <si>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</si>
  <si>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</si>
  <si>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</si>
  <si>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</si>
  <si>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</si>
  <si>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</si>
  <si>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</si>
  <si>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</si>
  <si>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</si>
  <si>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</si>
  <si>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</si>
  <si>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</si>
  <si>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</si>
  <si>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</si>
  <si>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</si>
  <si>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</si>
  <si>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</si>
  <si>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</si>
  <si>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</si>
  <si>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</si>
  <si>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</si>
  <si>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</si>
  <si>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</si>
  <si>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</si>
  <si>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</si>
  <si>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</si>
  <si>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</si>
  <si>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</si>
  <si>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</si>
  <si>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</si>
  <si>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</si>
  <si>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</si>
  <si>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</si>
  <si>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</si>
  <si>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</si>
  <si>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</si>
  <si>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</si>
  <si>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</si>
  <si>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</si>
  <si>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</si>
  <si>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</si>
  <si>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</si>
  <si>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</si>
  <si>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</si>
  <si>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</si>
  <si>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</si>
  <si>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</si>
  <si>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</si>
  <si>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</si>
  <si>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</si>
  <si>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</si>
  <si>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</si>
  <si>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</si>
  <si>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</si>
  <si>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</si>
  <si>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</si>
  <si>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</si>
  <si>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</si>
  <si>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</si>
  <si>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</si>
  <si>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</si>
  <si>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</si>
  <si>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</si>
  <si>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</si>
  <si>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</si>
  <si>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</si>
  <si>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</si>
  <si>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</si>
  <si>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</si>
  <si>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</si>
  <si>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</si>
  <si>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</si>
  <si>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</si>
  <si>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</si>
  <si>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</si>
  <si>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</si>
  <si>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</si>
  <si>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</si>
  <si>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</si>
  <si>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</si>
  <si>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</si>
  <si>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</si>
  <si>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</si>
  <si>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</si>
  <si>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</si>
  <si>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</si>
  <si>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</si>
  <si>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</si>
  <si>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</si>
  <si>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</si>
  <si>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</si>
  <si>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</si>
  <si>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</si>
  <si>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</si>
  <si>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</si>
  <si>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</si>
  <si>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</si>
  <si>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</si>
  <si>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</si>
  <si>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</si>
  <si>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</si>
  <si>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</si>
  <si>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</si>
  <si>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</si>
  <si>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</si>
  <si>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</si>
  <si>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</si>
  <si>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</si>
  <si>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</si>
  <si>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</si>
  <si>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</si>
  <si>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</si>
  <si>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</si>
  <si>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</si>
  <si>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</si>
  <si>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</si>
  <si>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</si>
  <si>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</si>
  <si>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</si>
  <si>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</si>
  <si>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</si>
  <si>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</si>
  <si>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</si>
  <si>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</si>
  <si>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</si>
  <si>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</si>
  <si>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</si>
  <si>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</si>
  <si>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</si>
  <si>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</si>
  <si>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</si>
  <si>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</si>
  <si>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</si>
  <si>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</si>
  <si>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</si>
  <si>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</si>
  <si>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</si>
  <si>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</si>
  <si>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</si>
  <si>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</si>
  <si>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</si>
  <si>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</si>
  <si>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</si>
  <si>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</si>
  <si>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</si>
  <si>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</si>
  <si>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</si>
  <si>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</si>
  <si>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</si>
  <si>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</si>
  <si>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</si>
  <si>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</si>
  <si>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</si>
  <si>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</si>
  <si>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</si>
  <si>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</si>
  <si>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</si>
  <si>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</si>
  <si>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</si>
  <si>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</si>
  <si>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</si>
  <si>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</si>
  <si>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</si>
  <si>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</si>
  <si>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</si>
  <si>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</si>
  <si>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</si>
  <si>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</si>
  <si>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</si>
  <si>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</si>
  <si>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</si>
  <si>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</si>
  <si>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</si>
  <si>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</si>
  <si>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</si>
  <si>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</si>
  <si>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</si>
  <si>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</si>
  <si>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</si>
  <si>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</si>
  <si>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</si>
  <si>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</si>
  <si>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</si>
  <si>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</si>
  <si>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</si>
  <si>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</si>
  <si>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</si>
  <si>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</si>
  <si>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</si>
  <si>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</si>
  <si>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</si>
  <si>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</si>
  <si>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</si>
  <si>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</si>
  <si>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</si>
  <si>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</si>
  <si>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</si>
  <si>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</si>
  <si>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</si>
  <si>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</si>
  <si>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</si>
  <si>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</si>
  <si>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</si>
  <si>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</si>
  <si>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</si>
  <si>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</si>
  <si>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</si>
  <si>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</si>
  <si>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</si>
  <si>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</si>
  <si>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</si>
  <si>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</si>
  <si>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</si>
  <si>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</si>
  <si>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</si>
  <si>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</si>
  <si>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</si>
  <si>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</si>
  <si>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</si>
  <si>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</si>
  <si>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</si>
  <si>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</si>
  <si>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</si>
  <si>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</si>
  <si>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</si>
  <si>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</si>
  <si>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</si>
  <si>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</si>
  <si>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</si>
  <si>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</si>
  <si>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</si>
  <si>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</si>
  <si>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</si>
  <si>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</si>
  <si>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</si>
  <si>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</si>
  <si>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</si>
  <si>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</si>
  <si>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</si>
  <si>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</si>
  <si>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</si>
  <si>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</si>
  <si>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</si>
  <si>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</si>
  <si>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</si>
  <si>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</si>
  <si>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</si>
  <si>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</si>
  <si>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</si>
  <si>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</si>
  <si>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</si>
  <si>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</si>
  <si>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</si>
  <si>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</si>
  <si>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</si>
  <si>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</si>
  <si>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</si>
  <si>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</si>
  <si>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</si>
  <si>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</si>
  <si>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</si>
  <si>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</si>
  <si>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</si>
  <si>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</si>
  <si>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</si>
  <si>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</si>
  <si>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</si>
  <si>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</si>
  <si>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</si>
  <si>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</si>
  <si>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</si>
  <si>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</si>
  <si>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</si>
  <si>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</si>
  <si>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</si>
  <si>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</si>
  <si>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</si>
  <si>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</si>
  <si>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</si>
  <si>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</si>
  <si>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</si>
  <si>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</si>
  <si>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</si>
  <si>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</si>
  <si>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</si>
  <si>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</si>
  <si>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</si>
  <si>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</si>
  <si>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</si>
  <si>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</si>
  <si>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</si>
  <si>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</si>
  <si>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</si>
  <si>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</si>
  <si>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</si>
  <si>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</si>
  <si>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</si>
  <si>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</si>
  <si>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</si>
  <si>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</si>
  <si>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</si>
  <si>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</si>
  <si>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</si>
  <si>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</si>
  <si>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</si>
  <si>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</si>
  <si>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</si>
  <si>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</si>
  <si>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</si>
  <si>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</si>
  <si>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</si>
  <si>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</si>
  <si>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</si>
  <si>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</si>
  <si>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</si>
  <si>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</si>
  <si>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</si>
  <si>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</si>
  <si>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</si>
  <si>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</si>
  <si>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</si>
  <si>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</si>
  <si>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</si>
  <si>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</si>
  <si>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</si>
  <si>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</si>
  <si>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</si>
  <si>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</si>
  <si>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</si>
  <si>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</si>
  <si>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</si>
  <si>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</si>
  <si>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</si>
  <si>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</si>
  <si>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</si>
  <si>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</si>
  <si>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</si>
  <si>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</si>
  <si>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</si>
  <si>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</si>
  <si>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</si>
  <si>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</si>
  <si>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</si>
  <si>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</si>
  <si>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</si>
  <si>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</si>
  <si>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</si>
  <si>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</si>
  <si>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</si>
  <si>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</si>
  <si>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</si>
  <si>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</si>
  <si>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</si>
  <si>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</si>
  <si>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</si>
  <si>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</si>
  <si>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</si>
  <si>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</si>
  <si>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</si>
  <si>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</si>
  <si>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</si>
  <si>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</si>
  <si>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</si>
  <si>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</si>
  <si>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</si>
  <si>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</si>
  <si>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</si>
  <si>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</si>
  <si>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</si>
  <si>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</si>
  <si>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</si>
  <si>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</si>
  <si>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</si>
  <si>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</si>
  <si>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</si>
  <si>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</si>
  <si>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</si>
  <si>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</si>
  <si>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</si>
  <si>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</si>
  <si>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</si>
  <si>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</si>
  <si>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</si>
  <si>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</si>
  <si>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</si>
  <si>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</si>
  <si>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</si>
  <si>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</si>
  <si>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</si>
  <si>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</si>
  <si>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</si>
  <si>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</si>
  <si>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</si>
  <si>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</si>
  <si>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</si>
  <si>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</si>
  <si>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</si>
  <si>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</si>
  <si>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</si>
  <si>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</si>
  <si>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</si>
  <si>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</si>
  <si>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</si>
  <si>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</si>
  <si>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</si>
  <si>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</si>
  <si>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</si>
  <si>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</si>
  <si>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</si>
  <si>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</si>
  <si>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</si>
  <si>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</si>
  <si>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</si>
  <si>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</si>
  <si>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</si>
  <si>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</si>
  <si>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</si>
  <si>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</si>
  <si>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</si>
  <si>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</si>
  <si>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</si>
  <si>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</si>
  <si>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</si>
  <si>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</si>
  <si>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</si>
  <si>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</si>
  <si>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</si>
  <si>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</si>
  <si>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</si>
  <si>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</si>
  <si>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</si>
  <si>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</si>
  <si>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</si>
  <si>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</si>
  <si>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</si>
  <si>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</si>
  <si>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</si>
  <si>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</si>
  <si>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</si>
  <si>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</si>
  <si>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</si>
  <si>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</si>
  <si>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</si>
  <si>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</si>
  <si>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</si>
  <si>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</si>
  <si>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</si>
  <si>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</si>
  <si>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</si>
  <si>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</si>
  <si>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</si>
  <si>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</si>
  <si>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</si>
  <si>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</si>
  <si>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</si>
  <si>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</si>
  <si>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</si>
  <si>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</si>
  <si>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</si>
  <si>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</si>
  <si>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</si>
  <si>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</si>
  <si>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</si>
  <si>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</si>
  <si>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</si>
  <si>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</si>
  <si>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</si>
  <si>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</si>
  <si>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</si>
  <si>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</si>
  <si>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</si>
  <si>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</si>
  <si>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</si>
  <si>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</si>
  <si>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</si>
  <si>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</si>
  <si>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</si>
  <si>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</si>
  <si>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</si>
  <si>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</si>
  <si>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</si>
  <si>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</si>
  <si>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</si>
  <si>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</si>
  <si>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</si>
  <si>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</si>
  <si>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</si>
  <si>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</si>
  <si>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</si>
  <si>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</si>
  <si>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</si>
  <si>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</si>
  <si>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</si>
  <si>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</si>
  <si>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</si>
  <si>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</si>
  <si>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</si>
  <si>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</si>
  <si>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</si>
  <si>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</si>
  <si>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</si>
  <si>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</si>
  <si>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</si>
  <si>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</si>
  <si>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</si>
  <si>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</si>
  <si>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</si>
  <si>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</si>
  <si>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</si>
  <si>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</si>
  <si>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</si>
  <si>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</si>
  <si>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</si>
  <si>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</si>
  <si>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</si>
  <si>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</si>
  <si>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</si>
  <si>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</si>
  <si>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</si>
  <si>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</si>
  <si>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</si>
  <si>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</si>
  <si>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</si>
  <si>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</si>
  <si>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</si>
  <si>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</si>
  <si>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</si>
  <si>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</si>
  <si>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</si>
  <si>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</si>
  <si>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</si>
  <si>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</si>
  <si>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</si>
  <si>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</si>
  <si>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</si>
  <si>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</si>
  <si>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</si>
  <si>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</si>
  <si>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</si>
  <si>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</si>
  <si>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</si>
  <si>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</si>
  <si>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</si>
  <si>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</si>
  <si>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</si>
  <si>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</si>
  <si>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</si>
  <si>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</si>
  <si>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</si>
  <si>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</si>
  <si>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</si>
  <si>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</si>
  <si>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</si>
  <si>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</si>
  <si>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</si>
  <si>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</si>
  <si>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</si>
  <si>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</si>
  <si>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</si>
  <si>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</si>
  <si>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</si>
  <si>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</si>
  <si>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</si>
  <si>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</si>
  <si>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</si>
  <si>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</si>
  <si>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</si>
  <si>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</si>
  <si>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</si>
  <si>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</si>
  <si>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</si>
  <si>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</si>
  <si>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</si>
  <si>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</si>
  <si>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</si>
  <si>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</si>
  <si>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</si>
  <si>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</si>
  <si>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</si>
  <si>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</si>
  <si>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</si>
  <si>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</si>
  <si>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</si>
  <si>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</si>
  <si>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</si>
  <si>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</si>
  <si>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</si>
  <si>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</si>
  <si>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</si>
  <si>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</si>
  <si>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</si>
  <si>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</si>
  <si>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</si>
  <si>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</si>
  <si>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</si>
  <si>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</si>
  <si>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</si>
  <si>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</si>
  <si>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</si>
  <si>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</si>
  <si>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</si>
  <si>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</si>
  <si>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</si>
  <si>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</si>
  <si>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</si>
  <si>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</si>
  <si>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</si>
  <si>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</si>
  <si>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</si>
  <si>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</si>
  <si>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</si>
  <si>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</si>
  <si>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</si>
  <si>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</si>
  <si>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</si>
  <si>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</si>
  <si>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</si>
  <si>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</si>
  <si>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</si>
  <si>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</si>
  <si>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</si>
  <si>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</si>
  <si>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</si>
  <si>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</si>
  <si>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</si>
  <si>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</si>
  <si>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</si>
  <si>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</si>
  <si>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</si>
  <si>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</si>
  <si>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</si>
  <si>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</si>
  <si>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</si>
  <si>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</si>
  <si>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</si>
  <si>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</si>
  <si>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</si>
  <si>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</si>
  <si>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</si>
  <si>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</si>
  <si>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</si>
  <si>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</si>
  <si>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</si>
  <si>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</si>
  <si>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</si>
  <si>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</si>
  <si>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</si>
  <si>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</si>
  <si>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</si>
  <si>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</si>
  <si>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</si>
  <si>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</si>
  <si>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</si>
  <si>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</si>
  <si>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</si>
  <si>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</si>
  <si>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</si>
  <si>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</si>
  <si>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</si>
  <si>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</si>
  <si>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</si>
  <si>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</si>
  <si>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</si>
  <si>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</si>
  <si>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</si>
  <si>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</si>
  <si>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</si>
  <si>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</si>
  <si>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</si>
  <si>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</si>
  <si>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</si>
  <si>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</si>
  <si>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</si>
  <si>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</si>
  <si>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</si>
  <si>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</si>
  <si>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</si>
  <si>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</si>
  <si>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</si>
  <si>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</si>
  <si>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</si>
  <si>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</si>
  <si>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</si>
  <si>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</si>
  <si>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</si>
  <si>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</si>
  <si>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</si>
  <si>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</si>
  <si>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</si>
  <si>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</si>
  <si>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</si>
  <si>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</si>
  <si>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</si>
  <si>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</si>
  <si>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</si>
  <si>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</si>
  <si>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</si>
  <si>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</si>
  <si>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</si>
  <si>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</si>
  <si>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</si>
  <si>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</si>
  <si>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</si>
  <si>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</si>
  <si>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</si>
  <si>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</si>
  <si>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</si>
  <si>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</si>
  <si>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</si>
  <si>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</si>
  <si>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</si>
  <si>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</si>
  <si>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</si>
  <si>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</si>
  <si>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</si>
  <si>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</si>
  <si>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</si>
  <si>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</si>
  <si>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</si>
  <si>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</si>
  <si>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</si>
  <si>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</si>
  <si>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</si>
  <si>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</si>
  <si>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</si>
  <si>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</si>
  <si>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</si>
  <si>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</si>
  <si>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</si>
  <si>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</si>
  <si>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</si>
  <si>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</si>
  <si>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</si>
  <si>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</si>
  <si>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</si>
  <si>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</si>
  <si>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</si>
  <si>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</si>
  <si>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</si>
  <si>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</si>
  <si>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</si>
  <si>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</si>
  <si>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</si>
  <si>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</si>
  <si>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</si>
  <si>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</si>
  <si>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</si>
  <si>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</si>
  <si>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</si>
  <si>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</si>
  <si>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</si>
  <si>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</si>
  <si>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</si>
  <si>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</si>
  <si>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</si>
  <si>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</si>
  <si>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</si>
  <si>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</si>
  <si>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</si>
  <si>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</si>
  <si>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</si>
  <si>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</si>
  <si>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</si>
  <si>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</si>
  <si>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</si>
  <si>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</si>
  <si>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</si>
  <si>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</si>
  <si>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</si>
  <si>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</si>
  <si>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</si>
  <si>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</si>
  <si>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</si>
  <si>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</si>
  <si>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</si>
  <si>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</si>
  <si>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</si>
  <si>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</si>
  <si>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</si>
  <si>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</si>
  <si>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</si>
  <si>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</si>
  <si>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</si>
  <si>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</si>
  <si>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</si>
  <si>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</si>
  <si>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</si>
  <si>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</si>
  <si>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</si>
  <si>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</si>
  <si>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</si>
  <si>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</si>
  <si>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</si>
  <si>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</si>
  <si>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</si>
  <si>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</si>
  <si>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</si>
  <si>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</si>
  <si>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</si>
  <si>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</si>
  <si>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</si>
  <si>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</si>
  <si>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</si>
  <si>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</si>
  <si>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</si>
  <si>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</si>
  <si>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</si>
  <si>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</si>
  <si>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</si>
  <si>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</si>
  <si>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</si>
  <si>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</si>
  <si>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</si>
  <si>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</si>
  <si>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</si>
  <si>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</si>
  <si>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</si>
  <si>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</si>
  <si>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</si>
  <si>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</si>
  <si>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</si>
  <si>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</si>
  <si>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</si>
  <si>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</si>
  <si>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</si>
  <si>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</si>
  <si>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</si>
  <si>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</si>
  <si>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</si>
  <si>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</si>
  <si>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</si>
  <si>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</si>
  <si>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</si>
  <si>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</si>
  <si>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</si>
  <si>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</si>
  <si>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</si>
  <si>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</si>
  <si>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</si>
  <si>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</si>
  <si>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</si>
  <si>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</si>
  <si>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</si>
  <si>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</si>
  <si>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</si>
  <si>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</si>
  <si>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</si>
  <si>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</si>
  <si>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</si>
  <si>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</si>
  <si>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</si>
  <si>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</si>
  <si>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</si>
  <si>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</si>
  <si>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</si>
  <si>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</si>
  <si>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</si>
  <si>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</si>
  <si>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</si>
  <si>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</si>
  <si>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</si>
  <si>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</si>
  <si>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</si>
  <si>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</si>
  <si>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</si>
  <si>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</si>
  <si>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</si>
  <si>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</si>
  <si>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</si>
  <si>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</si>
  <si>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</si>
  <si>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</si>
  <si>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</si>
  <si>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</si>
  <si>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</si>
  <si>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</si>
  <si>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</si>
  <si>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</si>
  <si>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</si>
  <si>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</si>
  <si>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</si>
  <si>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</si>
  <si>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</si>
  <si>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</si>
  <si>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</si>
  <si>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</si>
  <si>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</si>
  <si>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</si>
  <si>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</si>
  <si>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</si>
  <si>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</si>
  <si>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</si>
  <si>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</si>
  <si>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</si>
  <si>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</si>
  <si>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</si>
  <si>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</si>
  <si>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</si>
  <si>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</si>
  <si>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</si>
  <si>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</si>
  <si>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</si>
  <si>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</si>
  <si>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</si>
  <si>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</si>
  <si>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</si>
  <si>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</si>
  <si>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</si>
  <si>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</si>
  <si>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</si>
  <si>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</si>
  <si>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</si>
  <si>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</si>
  <si>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</si>
  <si>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</si>
  <si>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</si>
  <si>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</si>
  <si>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</si>
  <si>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</si>
  <si>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</si>
  <si>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</si>
  <si>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</si>
  <si>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</si>
  <si>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</si>
  <si>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</si>
  <si>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</si>
  <si>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</si>
  <si>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</si>
  <si>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</si>
  <si>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</si>
  <si>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</si>
  <si>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</si>
  <si>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</si>
  <si>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</si>
  <si>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</si>
  <si>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</si>
  <si>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</si>
  <si>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</si>
  <si>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</si>
  <si>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</si>
  <si>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</si>
  <si>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</si>
  <si>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</si>
  <si>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</si>
  <si>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</si>
  <si>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</si>
  <si>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</si>
  <si>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</si>
  <si>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</si>
  <si>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</si>
  <si>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</si>
  <si>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</si>
  <si>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</si>
  <si>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</si>
  <si>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</si>
  <si>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</si>
  <si>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</si>
  <si>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</si>
  <si>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</si>
  <si>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</si>
  <si>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</si>
  <si>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</si>
  <si>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</si>
  <si>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</si>
  <si>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</si>
  <si>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</si>
  <si>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</si>
  <si>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</si>
  <si>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</si>
  <si>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</si>
  <si>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</si>
  <si>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</si>
  <si>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</si>
  <si>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</si>
  <si>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</si>
  <si>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</si>
  <si>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</si>
  <si>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</si>
  <si>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</si>
  <si>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</si>
  <si>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</si>
  <si>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</si>
  <si>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</si>
  <si>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</si>
  <si>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</si>
  <si>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</si>
  <si>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</si>
  <si>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</si>
  <si>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</si>
  <si>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</si>
  <si>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</si>
  <si>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</si>
  <si>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</si>
  <si>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</si>
  <si>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</si>
  <si>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</si>
  <si>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</si>
  <si>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</si>
  <si>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</si>
  <si>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</si>
  <si>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</si>
  <si>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</si>
  <si>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</si>
  <si>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</si>
  <si>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</si>
  <si>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</si>
  <si>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</si>
  <si>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</si>
  <si>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</si>
  <si>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</si>
  <si>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</si>
  <si>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</si>
  <si>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</si>
  <si>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</si>
  <si>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</si>
  <si>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</si>
  <si>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</si>
  <si>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</si>
  <si>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</si>
  <si>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</si>
  <si>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</si>
  <si>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</si>
  <si>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</si>
  <si>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</si>
  <si>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</si>
  <si>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</si>
  <si>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</si>
  <si>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</si>
  <si>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</si>
  <si>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</si>
  <si>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</si>
  <si>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</si>
  <si>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</si>
  <si>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</si>
  <si>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</si>
  <si>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</si>
  <si>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</si>
  <si>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</si>
  <si>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</si>
  <si>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</si>
  <si>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</si>
  <si>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</si>
  <si>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</si>
  <si>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</si>
  <si>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</si>
  <si>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</si>
  <si>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</si>
  <si>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</si>
  <si>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</si>
  <si>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</si>
  <si>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</si>
  <si>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</si>
  <si>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</si>
  <si>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</si>
  <si>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</si>
  <si>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</si>
  <si>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</si>
  <si>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</si>
  <si>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</si>
  <si>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</si>
  <si>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</si>
  <si>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</si>
  <si>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</si>
  <si>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</si>
  <si>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</si>
  <si>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</si>
  <si>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</si>
  <si>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</si>
  <si>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</si>
  <si>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</si>
  <si>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</si>
  <si>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</si>
  <si>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</si>
  <si>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</si>
  <si>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</si>
  <si>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</si>
  <si>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</si>
  <si>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</si>
  <si>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1114</t>
  </si>
  <si>
    <t>code 2013</t>
  </si>
  <si>
    <t>Missing data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</si>
  <si>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</si>
  <si>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</si>
  <si>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</si>
  <si>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</si>
  <si>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</si>
  <si>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</si>
  <si>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</si>
  <si>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</si>
  <si>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</si>
  <si>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</si>
  <si>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</si>
  <si>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</si>
  <si>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</si>
  <si>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</si>
  <si>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</si>
  <si>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</si>
  <si>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</si>
  <si>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</si>
  <si>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</si>
  <si>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</si>
  <si>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Estimated cost of construction authorized by building permits, March 2013</t>
  </si>
  <si>
    <t>Source:  New Jersey Department of Community Affairs, 5/7/13</t>
  </si>
  <si>
    <t>See Princeton (1114)</t>
  </si>
  <si>
    <t>Estimated cost of construction authorized by building permits, January-March 2013</t>
  </si>
  <si>
    <t>March</t>
  </si>
  <si>
    <t>Year-to-Date</t>
  </si>
  <si>
    <t>Residential work, Mar, reswork1 (5/7/13)</t>
  </si>
  <si>
    <t>Nonresidential Mar 2013 (nonres1), 5/7/2013</t>
  </si>
  <si>
    <t>Residential work, January-Mar 2013, reswork2 (5/7/2013)</t>
  </si>
  <si>
    <t>Nonres work, Jan-Mar 2013, reswork2 (5/8/2013)</t>
  </si>
  <si>
    <t>WRIGHTSTOWN BORO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</si>
</sst>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8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5" fillId="2" borderId="0" xfId="0" applyNumberFormat="1" applyFont="1" applyAlignment="1" applyProtection="1">
      <alignment horizontal="left"/>
      <protection locked="0"/>
    </xf>
    <xf numFmtId="171" fontId="55" fillId="2" borderId="10" xfId="0" applyNumberFormat="1" applyFont="1" applyBorder="1" applyAlignment="1" applyProtection="1">
      <alignment horizontal="left"/>
      <protection locked="0"/>
    </xf>
    <xf numFmtId="171" fontId="55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left"/>
      <protection locked="0"/>
    </xf>
    <xf numFmtId="165" fontId="3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61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25"/>
          <c:y val="0.51625"/>
          <c:w val="0.206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2299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42351345</v>
      </c>
      <c r="G7" s="39">
        <f>SUM(G31:G53)</f>
        <v>5480683</v>
      </c>
      <c r="H7" s="39">
        <f>SUM(H31:H53)</f>
        <v>9446279</v>
      </c>
      <c r="I7" s="39">
        <f>SUM(I31:I53)</f>
        <v>10066351</v>
      </c>
      <c r="J7" s="39">
        <f>SUM(J31:J53)</f>
        <v>17358032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122385222</v>
      </c>
      <c r="G8" s="37">
        <f>SUM(G54:G123)</f>
        <v>43882482</v>
      </c>
      <c r="H8" s="37">
        <f>SUM(H54:H123)</f>
        <v>36251349</v>
      </c>
      <c r="I8" s="37">
        <f>SUM(I54:I123)</f>
        <v>4833760</v>
      </c>
      <c r="J8" s="37">
        <f>SUM(J54:J123)</f>
        <v>37417631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33593447</v>
      </c>
      <c r="G9" s="37">
        <f>SUM(G124:G163)</f>
        <v>8346371</v>
      </c>
      <c r="H9" s="37">
        <f>SUM(H124:H163)</f>
        <v>8002908</v>
      </c>
      <c r="I9" s="37">
        <f>SUM(I124:I163)</f>
        <v>950952</v>
      </c>
      <c r="J9" s="37">
        <f>SUM(J124:J163)</f>
        <v>16293216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16045587</v>
      </c>
      <c r="G10" s="37">
        <f>SUM(G164:G200)</f>
        <v>1914165</v>
      </c>
      <c r="H10" s="37">
        <f>SUM(H164:H200)</f>
        <v>6388930</v>
      </c>
      <c r="I10" s="37">
        <f>SUM(I164:I200)</f>
        <v>321143</v>
      </c>
      <c r="J10" s="37">
        <f>SUM(J164:J200)</f>
        <v>7421349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25404687</v>
      </c>
      <c r="G11" s="37">
        <f>SUM(G201:G216)</f>
        <v>13763427</v>
      </c>
      <c r="H11" s="37">
        <f>SUM(H201:H216)</f>
        <v>7955268</v>
      </c>
      <c r="I11" s="37">
        <f>SUM(I201:I216)</f>
        <v>294750</v>
      </c>
      <c r="J11" s="37">
        <f>SUM(J201:J216)</f>
        <v>3391242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5879834</v>
      </c>
      <c r="G12" s="37">
        <f>SUM(G217:G230)</f>
        <v>1304600</v>
      </c>
      <c r="H12" s="37">
        <f>SUM(H217:H230)</f>
        <v>1333424</v>
      </c>
      <c r="I12" s="37">
        <f>SUM(I217:I230)</f>
        <v>1645102</v>
      </c>
      <c r="J12" s="37">
        <f>SUM(J217:J230)</f>
        <v>1596708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41861746</v>
      </c>
      <c r="G13" s="37">
        <f>SUM(G231:G252)</f>
        <v>5301534</v>
      </c>
      <c r="H13" s="37">
        <f>SUM(H231:H252)</f>
        <v>16942079</v>
      </c>
      <c r="I13" s="37">
        <f>SUM(I231:I252)</f>
        <v>5362901</v>
      </c>
      <c r="J13" s="37">
        <f>SUM(J231:J252)</f>
        <v>14255232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21103500</v>
      </c>
      <c r="G14" s="37">
        <f>SUM(G253:G276)</f>
        <v>6336860</v>
      </c>
      <c r="H14" s="37">
        <f>SUM(H253:H276)</f>
        <v>4041225</v>
      </c>
      <c r="I14" s="37">
        <f>SUM(I253:I276)</f>
        <v>2792103</v>
      </c>
      <c r="J14" s="37">
        <f>SUM(J253:J276)</f>
        <v>7933312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75969813</v>
      </c>
      <c r="G15" s="37">
        <f>SUM(G277:G288)</f>
        <v>22104936</v>
      </c>
      <c r="H15" s="37">
        <f>SUM(H277:H288)</f>
        <v>13017319</v>
      </c>
      <c r="I15" s="37">
        <f>SUM(I277:I288)</f>
        <v>10582974</v>
      </c>
      <c r="J15" s="37">
        <f>SUM(J277:J288)</f>
        <v>30264584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7601116</v>
      </c>
      <c r="G16" s="37">
        <f>SUM(G289:G314)</f>
        <v>411012</v>
      </c>
      <c r="H16" s="37">
        <f>SUM(H289:H314)</f>
        <v>4385161</v>
      </c>
      <c r="I16" s="37">
        <f>SUM(I289:I314)</f>
        <v>181088</v>
      </c>
      <c r="J16" s="37">
        <f>SUM(J289:J314)</f>
        <v>2623855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40099517</v>
      </c>
      <c r="G17" s="37">
        <f>SUM(G315:G327)</f>
        <v>5996660</v>
      </c>
      <c r="H17" s="37">
        <f>SUM(H315:H327)</f>
        <v>9750455</v>
      </c>
      <c r="I17" s="37">
        <f>SUM(I315:I327)</f>
        <v>1714501</v>
      </c>
      <c r="J17" s="37">
        <f>SUM(J315:J327)</f>
        <v>22637901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67231118</v>
      </c>
      <c r="G18" s="37">
        <f>SUM(G328:G352)</f>
        <v>14186493</v>
      </c>
      <c r="H18" s="37">
        <f>SUM(H328:H352)</f>
        <v>15690742</v>
      </c>
      <c r="I18" s="37">
        <f>SUM(I328:I352)</f>
        <v>2991093</v>
      </c>
      <c r="J18" s="37">
        <f>SUM(J328:J352)</f>
        <v>34362790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89708474</v>
      </c>
      <c r="G19" s="37">
        <f>SUM(G353:G405)</f>
        <v>17590303</v>
      </c>
      <c r="H19" s="37">
        <f>SUM(H353:H405)</f>
        <v>36911782</v>
      </c>
      <c r="I19" s="37">
        <f>SUM(I353:I405)</f>
        <v>7475522</v>
      </c>
      <c r="J19" s="37">
        <f>SUM(J353:J405)</f>
        <v>27730867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33222545</v>
      </c>
      <c r="G20" s="37">
        <f>SUM(G406:G444)</f>
        <v>4427470</v>
      </c>
      <c r="H20" s="37">
        <f>SUM(H406:H444)</f>
        <v>15482137</v>
      </c>
      <c r="I20" s="37">
        <f>SUM(I406:I444)</f>
        <v>1161300</v>
      </c>
      <c r="J20" s="37">
        <f>SUM(J406:J444)</f>
        <v>12151638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66162359</v>
      </c>
      <c r="G21" s="37">
        <f>SUM(G445:G477)</f>
        <v>17058798</v>
      </c>
      <c r="H21" s="37">
        <f>SUM(H445:H477)</f>
        <v>32603890</v>
      </c>
      <c r="I21" s="37">
        <f>SUM(I445:I477)</f>
        <v>7261542</v>
      </c>
      <c r="J21" s="37">
        <f>SUM(J445:J477)</f>
        <v>9238129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25242455</v>
      </c>
      <c r="G22" s="37">
        <f>SUM(G478:G493)</f>
        <v>5994404</v>
      </c>
      <c r="H22" s="37">
        <f>SUM(H478:H493)</f>
        <v>6945213</v>
      </c>
      <c r="I22" s="37">
        <f>SUM(I478:I493)</f>
        <v>1759700</v>
      </c>
      <c r="J22" s="37">
        <f>SUM(J478:J493)</f>
        <v>10543138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2417642</v>
      </c>
      <c r="G23" s="37">
        <f>SUM(G494:G508)</f>
        <v>354604</v>
      </c>
      <c r="H23" s="37">
        <f>SUM(H494:H508)</f>
        <v>943488</v>
      </c>
      <c r="I23" s="37">
        <f>SUM(I494:I508)</f>
        <v>246727</v>
      </c>
      <c r="J23" s="37">
        <f>SUM(J494:J508)</f>
        <v>872823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63103593</v>
      </c>
      <c r="G24" s="37">
        <f>SUM(G509:G529)</f>
        <v>18931457</v>
      </c>
      <c r="H24" s="37">
        <f>SUM(H509:H529)</f>
        <v>11909286</v>
      </c>
      <c r="I24" s="37">
        <f>SUM(I509:I529)</f>
        <v>7395494</v>
      </c>
      <c r="J24" s="37">
        <f>SUM(J509:J529)</f>
        <v>24867356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8198503</v>
      </c>
      <c r="G25" s="37">
        <f>SUM(G530:G553)</f>
        <v>605850</v>
      </c>
      <c r="H25" s="37">
        <f>SUM(H530:H553)</f>
        <v>4339556</v>
      </c>
      <c r="I25" s="37">
        <f>SUM(I530:I553)</f>
        <v>318260</v>
      </c>
      <c r="J25" s="37">
        <f>SUM(J530:J553)</f>
        <v>2934837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32115947</v>
      </c>
      <c r="G26" s="37">
        <f>SUM(G554:G574)</f>
        <v>2968079</v>
      </c>
      <c r="H26" s="37">
        <f>SUM(H554:H574)</f>
        <v>18111533</v>
      </c>
      <c r="I26" s="37">
        <f>SUM(I554:I574)</f>
        <v>464793</v>
      </c>
      <c r="J26" s="37">
        <f>SUM(J554:J574)</f>
        <v>10571542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7230827</v>
      </c>
      <c r="G27" s="37">
        <f>SUM(G575:G597)</f>
        <v>4206451</v>
      </c>
      <c r="H27" s="37">
        <f>SUM(H575:H597)</f>
        <v>1529142</v>
      </c>
      <c r="I27" s="37">
        <f>SUM(I575:I597)</f>
        <v>55275</v>
      </c>
      <c r="J27" s="37">
        <f>SUM(J575:J597)</f>
        <v>1439959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12285434</v>
      </c>
      <c r="G28" s="37">
        <f>G598</f>
        <v>0</v>
      </c>
      <c r="H28" s="37">
        <f>H598</f>
        <v>0</v>
      </c>
      <c r="I28" s="37">
        <f>I598</f>
        <v>4609256</v>
      </c>
      <c r="J28" s="37">
        <f>J598</f>
        <v>7676178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839214711</v>
      </c>
      <c r="G29" s="39">
        <f>SUM(G7:G28)</f>
        <v>201166639</v>
      </c>
      <c r="H29" s="39">
        <f>SUM(H7:H28)</f>
        <v>261981166</v>
      </c>
      <c r="I29" s="39">
        <f>SUM(I7:I28)</f>
        <v>72484587</v>
      </c>
      <c r="J29" s="39">
        <f>SUM(J7:J28)</f>
        <v>303582319</v>
      </c>
      <c r="K29" s="39"/>
      <c r="N29" s="96">
        <f>J29+H29</f>
        <v>565563485</v>
      </c>
    </row>
    <row r="30" spans="1:14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  <c r="N30" s="3">
        <f>N29/F29</f>
        <v>0.6739198891378824</v>
      </c>
    </row>
    <row r="31" spans="1:12" s="3" customFormat="1" ht="15" customHeight="1">
      <c r="A31" s="7">
        <v>1</v>
      </c>
      <c r="B31" s="17" t="s">
        <v>256</v>
      </c>
      <c r="C31" s="89" t="s">
        <v>257</v>
      </c>
      <c r="D31" s="17" t="s">
        <v>255</v>
      </c>
      <c r="E31" s="17" t="s">
        <v>258</v>
      </c>
      <c r="F31" s="63">
        <f aca="true" t="shared" si="0" ref="F31:F44">G31+H31+I31+J31</f>
        <v>139842</v>
      </c>
      <c r="G31" s="50">
        <v>0</v>
      </c>
      <c r="H31" s="50">
        <v>75716</v>
      </c>
      <c r="I31" s="50">
        <v>0</v>
      </c>
      <c r="J31" s="50">
        <v>64126</v>
      </c>
      <c r="K31" s="36"/>
      <c r="L31" s="79">
        <v>20130408</v>
      </c>
    </row>
    <row r="32" spans="1:12" ht="15">
      <c r="A32" s="7">
        <v>2</v>
      </c>
      <c r="B32" s="17" t="s">
        <v>259</v>
      </c>
      <c r="C32" s="89" t="s">
        <v>260</v>
      </c>
      <c r="D32" s="17" t="s">
        <v>255</v>
      </c>
      <c r="E32" s="17" t="s">
        <v>261</v>
      </c>
      <c r="F32" s="64">
        <f t="shared" si="0"/>
        <v>15419027</v>
      </c>
      <c r="G32" s="36">
        <v>0</v>
      </c>
      <c r="H32" s="36">
        <v>956811</v>
      </c>
      <c r="I32" s="36">
        <v>0</v>
      </c>
      <c r="J32" s="36">
        <v>14462216</v>
      </c>
      <c r="K32" s="36"/>
      <c r="L32" s="79">
        <v>20130507</v>
      </c>
    </row>
    <row r="33" spans="1:12" ht="15">
      <c r="A33" s="7">
        <v>3</v>
      </c>
      <c r="B33" s="17" t="s">
        <v>262</v>
      </c>
      <c r="C33" s="89" t="s">
        <v>263</v>
      </c>
      <c r="D33" s="17" t="s">
        <v>255</v>
      </c>
      <c r="E33" s="17" t="s">
        <v>264</v>
      </c>
      <c r="F33" s="64">
        <f t="shared" si="0"/>
        <v>3968988</v>
      </c>
      <c r="G33" s="36">
        <v>1808150</v>
      </c>
      <c r="H33" s="36">
        <v>2146838</v>
      </c>
      <c r="I33" s="36">
        <v>0</v>
      </c>
      <c r="J33" s="36">
        <v>14000</v>
      </c>
      <c r="K33" s="36"/>
      <c r="L33" s="79">
        <v>20130507</v>
      </c>
    </row>
    <row r="34" spans="1:12" ht="15">
      <c r="A34" s="7">
        <v>4</v>
      </c>
      <c r="B34" s="17" t="s">
        <v>265</v>
      </c>
      <c r="C34" s="89" t="s">
        <v>266</v>
      </c>
      <c r="D34" s="17" t="s">
        <v>255</v>
      </c>
      <c r="E34" s="17" t="s">
        <v>267</v>
      </c>
      <c r="F34" s="64">
        <f t="shared" si="0"/>
        <v>48250</v>
      </c>
      <c r="G34" s="36">
        <v>0</v>
      </c>
      <c r="H34" s="36">
        <v>32950</v>
      </c>
      <c r="I34" s="36">
        <v>0</v>
      </c>
      <c r="J34" s="36">
        <v>15300</v>
      </c>
      <c r="K34" s="36"/>
      <c r="L34" s="79">
        <v>20130507</v>
      </c>
    </row>
    <row r="35" spans="1:12" ht="15">
      <c r="A35" s="7">
        <v>5</v>
      </c>
      <c r="B35" s="17" t="s">
        <v>268</v>
      </c>
      <c r="C35" s="89" t="s">
        <v>269</v>
      </c>
      <c r="D35" s="17" t="s">
        <v>255</v>
      </c>
      <c r="E35" s="17" t="s">
        <v>270</v>
      </c>
      <c r="F35" s="64">
        <f t="shared" si="0"/>
        <v>199196</v>
      </c>
      <c r="G35" s="36">
        <v>0</v>
      </c>
      <c r="H35" s="36">
        <v>83218</v>
      </c>
      <c r="I35" s="36">
        <v>33728</v>
      </c>
      <c r="J35" s="36">
        <v>82250</v>
      </c>
      <c r="K35" s="64"/>
      <c r="L35" s="79">
        <v>20130507</v>
      </c>
    </row>
    <row r="36" spans="1:12" ht="15">
      <c r="A36" s="7">
        <v>6</v>
      </c>
      <c r="B36" s="17" t="s">
        <v>271</v>
      </c>
      <c r="C36" s="89" t="s">
        <v>272</v>
      </c>
      <c r="D36" s="17" t="s">
        <v>255</v>
      </c>
      <c r="E36" s="17" t="s">
        <v>273</v>
      </c>
      <c r="F36" s="64">
        <f t="shared" si="0"/>
        <v>31000</v>
      </c>
      <c r="G36" s="36">
        <v>0</v>
      </c>
      <c r="H36" s="36">
        <v>500</v>
      </c>
      <c r="I36" s="36">
        <v>28900</v>
      </c>
      <c r="J36" s="36">
        <v>1600</v>
      </c>
      <c r="K36" s="36"/>
      <c r="L36" s="79">
        <v>20130408</v>
      </c>
    </row>
    <row r="37" spans="1:12" ht="15">
      <c r="A37" s="7">
        <v>7</v>
      </c>
      <c r="B37" s="17" t="s">
        <v>274</v>
      </c>
      <c r="C37" s="89" t="s">
        <v>275</v>
      </c>
      <c r="D37" s="17" t="s">
        <v>255</v>
      </c>
      <c r="E37" s="17" t="s">
        <v>276</v>
      </c>
      <c r="F37" s="64">
        <f t="shared" si="0"/>
        <v>215562</v>
      </c>
      <c r="G37" s="36">
        <v>109000</v>
      </c>
      <c r="H37" s="36">
        <v>67542</v>
      </c>
      <c r="I37" s="36">
        <v>0</v>
      </c>
      <c r="J37" s="36">
        <v>39020</v>
      </c>
      <c r="K37" s="36"/>
      <c r="L37" s="79">
        <v>20130408</v>
      </c>
    </row>
    <row r="38" spans="1:12" ht="15">
      <c r="A38" s="7">
        <v>8</v>
      </c>
      <c r="B38" s="17" t="s">
        <v>277</v>
      </c>
      <c r="C38" s="89" t="s">
        <v>278</v>
      </c>
      <c r="D38" s="17" t="s">
        <v>255</v>
      </c>
      <c r="E38" s="17" t="s">
        <v>279</v>
      </c>
      <c r="F38" s="64">
        <f t="shared" si="0"/>
        <v>2352119</v>
      </c>
      <c r="G38" s="36">
        <v>487292</v>
      </c>
      <c r="H38" s="36">
        <v>919416</v>
      </c>
      <c r="I38" s="36">
        <v>465523</v>
      </c>
      <c r="J38" s="36">
        <v>479888</v>
      </c>
      <c r="K38" s="36"/>
      <c r="L38" s="79">
        <v>20130507</v>
      </c>
    </row>
    <row r="39" spans="1:12" ht="15">
      <c r="A39" s="7">
        <v>9</v>
      </c>
      <c r="B39" s="17" t="s">
        <v>280</v>
      </c>
      <c r="C39" s="89" t="s">
        <v>281</v>
      </c>
      <c r="D39" s="17" t="s">
        <v>255</v>
      </c>
      <c r="E39" s="17" t="s">
        <v>282</v>
      </c>
      <c r="F39" s="64">
        <f t="shared" si="0"/>
        <v>7525</v>
      </c>
      <c r="G39" s="36">
        <v>250</v>
      </c>
      <c r="H39" s="36">
        <v>7275</v>
      </c>
      <c r="I39" s="36">
        <v>0</v>
      </c>
      <c r="J39" s="36">
        <v>0</v>
      </c>
      <c r="K39" s="36"/>
      <c r="L39" s="79">
        <v>20130408</v>
      </c>
    </row>
    <row r="40" spans="1:12" ht="15">
      <c r="A40" s="7">
        <v>10</v>
      </c>
      <c r="B40" s="17" t="s">
        <v>283</v>
      </c>
      <c r="C40" s="89" t="s">
        <v>284</v>
      </c>
      <c r="D40" s="17" t="s">
        <v>255</v>
      </c>
      <c r="E40" s="17" t="s">
        <v>285</v>
      </c>
      <c r="F40" s="64">
        <f t="shared" si="0"/>
        <v>69310</v>
      </c>
      <c r="G40" s="36">
        <v>0</v>
      </c>
      <c r="H40" s="36">
        <v>65778</v>
      </c>
      <c r="I40" s="36">
        <v>0</v>
      </c>
      <c r="J40" s="36">
        <v>3532</v>
      </c>
      <c r="K40" s="36"/>
      <c r="L40" s="79">
        <v>20130408</v>
      </c>
    </row>
    <row r="41" spans="1:12" ht="15">
      <c r="A41" s="7">
        <v>11</v>
      </c>
      <c r="B41" s="17" t="s">
        <v>286</v>
      </c>
      <c r="C41" s="89" t="s">
        <v>287</v>
      </c>
      <c r="D41" s="17" t="s">
        <v>255</v>
      </c>
      <c r="E41" s="17" t="s">
        <v>288</v>
      </c>
      <c r="F41" s="64">
        <f t="shared" si="0"/>
        <v>1076726</v>
      </c>
      <c r="G41" s="36">
        <v>396800</v>
      </c>
      <c r="H41" s="36">
        <v>642190</v>
      </c>
      <c r="I41" s="36">
        <v>0</v>
      </c>
      <c r="J41" s="36">
        <v>37736</v>
      </c>
      <c r="K41" s="36"/>
      <c r="L41" s="79">
        <v>20130408</v>
      </c>
    </row>
    <row r="42" spans="1:12" ht="15">
      <c r="A42" s="7">
        <v>12</v>
      </c>
      <c r="B42" s="17" t="s">
        <v>289</v>
      </c>
      <c r="C42" s="89" t="s">
        <v>290</v>
      </c>
      <c r="D42" s="17" t="s">
        <v>255</v>
      </c>
      <c r="E42" s="17" t="s">
        <v>291</v>
      </c>
      <c r="F42" s="64">
        <f t="shared" si="0"/>
        <v>10615532</v>
      </c>
      <c r="G42" s="36">
        <v>481301</v>
      </c>
      <c r="H42" s="36">
        <v>278886</v>
      </c>
      <c r="I42" s="36">
        <v>9526400</v>
      </c>
      <c r="J42" s="36">
        <v>328945</v>
      </c>
      <c r="K42" s="36"/>
      <c r="L42" s="79">
        <v>20130408</v>
      </c>
    </row>
    <row r="43" spans="1:12" ht="15">
      <c r="A43" s="7">
        <v>13</v>
      </c>
      <c r="B43" s="17" t="s">
        <v>292</v>
      </c>
      <c r="C43" s="89" t="s">
        <v>293</v>
      </c>
      <c r="D43" s="17" t="s">
        <v>255</v>
      </c>
      <c r="E43" s="17" t="s">
        <v>1728</v>
      </c>
      <c r="F43" s="64">
        <f t="shared" si="0"/>
        <v>283831</v>
      </c>
      <c r="G43" s="36">
        <v>2800</v>
      </c>
      <c r="H43" s="36">
        <v>216986</v>
      </c>
      <c r="I43" s="36">
        <v>0</v>
      </c>
      <c r="J43" s="36">
        <v>64045</v>
      </c>
      <c r="K43" s="36"/>
      <c r="L43" s="79">
        <v>20130408</v>
      </c>
    </row>
    <row r="44" spans="1:12" ht="15">
      <c r="A44" s="7">
        <v>14</v>
      </c>
      <c r="B44" s="17" t="s">
        <v>295</v>
      </c>
      <c r="C44" s="89" t="s">
        <v>296</v>
      </c>
      <c r="D44" s="17" t="s">
        <v>255</v>
      </c>
      <c r="E44" s="17" t="s">
        <v>297</v>
      </c>
      <c r="F44" s="64">
        <f t="shared" si="0"/>
        <v>178583</v>
      </c>
      <c r="G44" s="36">
        <v>440</v>
      </c>
      <c r="H44" s="36">
        <v>155368</v>
      </c>
      <c r="I44" s="36">
        <v>0</v>
      </c>
      <c r="J44" s="36">
        <v>22775</v>
      </c>
      <c r="K44" s="36"/>
      <c r="L44" s="79">
        <v>20130408</v>
      </c>
    </row>
    <row r="45" spans="1:12" ht="15">
      <c r="A45" s="7">
        <v>15</v>
      </c>
      <c r="B45" s="17" t="s">
        <v>298</v>
      </c>
      <c r="C45" s="89" t="s">
        <v>299</v>
      </c>
      <c r="D45" s="17" t="s">
        <v>255</v>
      </c>
      <c r="E45" s="17" t="s">
        <v>1729</v>
      </c>
      <c r="F45" s="64" t="s">
        <v>9</v>
      </c>
      <c r="G45" s="64" t="s">
        <v>9</v>
      </c>
      <c r="H45" s="64" t="s">
        <v>9</v>
      </c>
      <c r="I45" s="64" t="s">
        <v>9</v>
      </c>
      <c r="J45" s="64" t="s">
        <v>9</v>
      </c>
      <c r="K45" s="36"/>
      <c r="L45" s="79" t="s">
        <v>9</v>
      </c>
    </row>
    <row r="46" spans="1:12" ht="15">
      <c r="A46" s="7">
        <v>16</v>
      </c>
      <c r="B46" s="17" t="s">
        <v>301</v>
      </c>
      <c r="C46" s="89" t="s">
        <v>302</v>
      </c>
      <c r="D46" s="17" t="s">
        <v>255</v>
      </c>
      <c r="E46" s="17" t="s">
        <v>303</v>
      </c>
      <c r="F46" s="64">
        <f aca="true" t="shared" si="1" ref="F46:F77">G46+H46+I46+J46</f>
        <v>3469274</v>
      </c>
      <c r="G46" s="36">
        <v>1567400</v>
      </c>
      <c r="H46" s="36">
        <v>1636716</v>
      </c>
      <c r="I46" s="36">
        <v>0</v>
      </c>
      <c r="J46" s="36">
        <v>265158</v>
      </c>
      <c r="K46" s="36"/>
      <c r="L46" s="79">
        <v>20130408</v>
      </c>
    </row>
    <row r="47" spans="1:12" ht="15">
      <c r="A47" s="7">
        <v>17</v>
      </c>
      <c r="B47" s="17" t="s">
        <v>304</v>
      </c>
      <c r="C47" s="89" t="s">
        <v>305</v>
      </c>
      <c r="D47" s="17" t="s">
        <v>255</v>
      </c>
      <c r="E47" s="17" t="s">
        <v>1730</v>
      </c>
      <c r="F47" s="64">
        <f t="shared" si="1"/>
        <v>98430</v>
      </c>
      <c r="G47" s="36">
        <v>0</v>
      </c>
      <c r="H47" s="36">
        <v>97530</v>
      </c>
      <c r="I47" s="36">
        <v>0</v>
      </c>
      <c r="J47" s="36">
        <v>900</v>
      </c>
      <c r="K47" s="36"/>
      <c r="L47" s="79">
        <v>20130507</v>
      </c>
    </row>
    <row r="48" spans="1:12" ht="15">
      <c r="A48" s="7">
        <v>18</v>
      </c>
      <c r="B48" s="17" t="s">
        <v>307</v>
      </c>
      <c r="C48" s="89" t="s">
        <v>308</v>
      </c>
      <c r="D48" s="17" t="s">
        <v>255</v>
      </c>
      <c r="E48" s="17" t="s">
        <v>309</v>
      </c>
      <c r="F48" s="64">
        <f t="shared" si="1"/>
        <v>444773</v>
      </c>
      <c r="G48" s="36">
        <v>121000</v>
      </c>
      <c r="H48" s="36">
        <v>124892</v>
      </c>
      <c r="I48" s="36">
        <v>11800</v>
      </c>
      <c r="J48" s="36">
        <v>187081</v>
      </c>
      <c r="K48" s="36"/>
      <c r="L48" s="79">
        <v>20130408</v>
      </c>
    </row>
    <row r="49" spans="1:12" ht="15">
      <c r="A49" s="7">
        <v>19</v>
      </c>
      <c r="B49" s="17" t="s">
        <v>310</v>
      </c>
      <c r="C49" s="89" t="s">
        <v>311</v>
      </c>
      <c r="D49" s="17" t="s">
        <v>255</v>
      </c>
      <c r="E49" s="17" t="s">
        <v>312</v>
      </c>
      <c r="F49" s="64">
        <f t="shared" si="1"/>
        <v>256258</v>
      </c>
      <c r="G49" s="36">
        <v>0</v>
      </c>
      <c r="H49" s="36">
        <v>162943</v>
      </c>
      <c r="I49" s="36">
        <v>0</v>
      </c>
      <c r="J49" s="36">
        <v>93315</v>
      </c>
      <c r="K49" s="36"/>
      <c r="L49" s="79">
        <v>20130408</v>
      </c>
    </row>
    <row r="50" spans="1:12" ht="15">
      <c r="A50" s="7">
        <v>20</v>
      </c>
      <c r="B50" s="17" t="s">
        <v>313</v>
      </c>
      <c r="C50" s="89" t="s">
        <v>314</v>
      </c>
      <c r="D50" s="17" t="s">
        <v>255</v>
      </c>
      <c r="E50" s="17" t="s">
        <v>315</v>
      </c>
      <c r="F50" s="64">
        <f t="shared" si="1"/>
        <v>145600</v>
      </c>
      <c r="G50" s="36">
        <v>0</v>
      </c>
      <c r="H50" s="36">
        <v>145600</v>
      </c>
      <c r="I50" s="36">
        <v>0</v>
      </c>
      <c r="J50" s="36">
        <v>0</v>
      </c>
      <c r="K50" s="36"/>
      <c r="L50" s="79">
        <v>20130507</v>
      </c>
    </row>
    <row r="51" spans="1:12" ht="15">
      <c r="A51" s="7">
        <v>21</v>
      </c>
      <c r="B51" s="17" t="s">
        <v>316</v>
      </c>
      <c r="C51" s="89" t="s">
        <v>317</v>
      </c>
      <c r="D51" s="17" t="s">
        <v>255</v>
      </c>
      <c r="E51" s="17" t="s">
        <v>318</v>
      </c>
      <c r="F51" s="64">
        <f t="shared" si="1"/>
        <v>1849650</v>
      </c>
      <c r="G51" s="36">
        <v>506250</v>
      </c>
      <c r="H51" s="36">
        <v>171257</v>
      </c>
      <c r="I51" s="36">
        <v>0</v>
      </c>
      <c r="J51" s="36">
        <v>1172143</v>
      </c>
      <c r="K51" s="36"/>
      <c r="L51" s="79">
        <v>20130408</v>
      </c>
    </row>
    <row r="52" spans="1:12" ht="15">
      <c r="A52" s="7">
        <v>22</v>
      </c>
      <c r="B52" s="17" t="s">
        <v>319</v>
      </c>
      <c r="C52" s="89" t="s">
        <v>320</v>
      </c>
      <c r="D52" s="17" t="s">
        <v>255</v>
      </c>
      <c r="E52" s="17" t="s">
        <v>321</v>
      </c>
      <c r="F52" s="64">
        <f t="shared" si="1"/>
        <v>1466992</v>
      </c>
      <c r="G52" s="36">
        <v>0</v>
      </c>
      <c r="H52" s="36">
        <v>1442992</v>
      </c>
      <c r="I52" s="36">
        <v>0</v>
      </c>
      <c r="J52" s="36">
        <v>24000</v>
      </c>
      <c r="K52" s="36"/>
      <c r="L52" s="79">
        <v>20130408</v>
      </c>
    </row>
    <row r="53" spans="1:12" ht="15">
      <c r="A53" s="7">
        <v>23</v>
      </c>
      <c r="B53" s="17" t="s">
        <v>322</v>
      </c>
      <c r="C53" s="89" t="s">
        <v>323</v>
      </c>
      <c r="D53" s="17" t="s">
        <v>255</v>
      </c>
      <c r="E53" s="17" t="s">
        <v>324</v>
      </c>
      <c r="F53" s="64">
        <f t="shared" si="1"/>
        <v>14877</v>
      </c>
      <c r="G53" s="36">
        <v>0</v>
      </c>
      <c r="H53" s="36">
        <v>14875</v>
      </c>
      <c r="I53" s="36">
        <v>0</v>
      </c>
      <c r="J53" s="36">
        <v>2</v>
      </c>
      <c r="K53" s="36"/>
      <c r="L53" s="79">
        <v>20130408</v>
      </c>
    </row>
    <row r="54" spans="1:12" ht="15">
      <c r="A54" s="7">
        <v>24</v>
      </c>
      <c r="B54" s="17" t="s">
        <v>326</v>
      </c>
      <c r="C54" s="89" t="s">
        <v>327</v>
      </c>
      <c r="D54" s="17" t="s">
        <v>325</v>
      </c>
      <c r="E54" s="17" t="s">
        <v>328</v>
      </c>
      <c r="F54" s="64">
        <f t="shared" si="1"/>
        <v>928795</v>
      </c>
      <c r="G54" s="36">
        <v>0</v>
      </c>
      <c r="H54" s="36">
        <v>582795</v>
      </c>
      <c r="I54" s="36">
        <v>0</v>
      </c>
      <c r="J54" s="36">
        <v>346000</v>
      </c>
      <c r="K54" s="36"/>
      <c r="L54" s="79">
        <v>20130408</v>
      </c>
    </row>
    <row r="55" spans="1:12" ht="15">
      <c r="A55" s="7">
        <v>25</v>
      </c>
      <c r="B55" s="17" t="s">
        <v>329</v>
      </c>
      <c r="C55" s="89" t="s">
        <v>330</v>
      </c>
      <c r="D55" s="17" t="s">
        <v>325</v>
      </c>
      <c r="E55" s="17" t="s">
        <v>331</v>
      </c>
      <c r="F55" s="64">
        <f t="shared" si="1"/>
        <v>234906</v>
      </c>
      <c r="G55" s="36">
        <v>0</v>
      </c>
      <c r="H55" s="36">
        <v>139366</v>
      </c>
      <c r="I55" s="36">
        <v>0</v>
      </c>
      <c r="J55" s="36">
        <v>95540</v>
      </c>
      <c r="K55" s="36"/>
      <c r="L55" s="79">
        <v>20130408</v>
      </c>
    </row>
    <row r="56" spans="1:12" ht="15">
      <c r="A56" s="7">
        <v>26</v>
      </c>
      <c r="B56" s="17" t="s">
        <v>332</v>
      </c>
      <c r="C56" s="89" t="s">
        <v>333</v>
      </c>
      <c r="D56" s="17" t="s">
        <v>325</v>
      </c>
      <c r="E56" s="17" t="s">
        <v>334</v>
      </c>
      <c r="F56" s="64">
        <f t="shared" si="1"/>
        <v>1348316</v>
      </c>
      <c r="G56" s="36">
        <v>738600</v>
      </c>
      <c r="H56" s="36">
        <v>453460</v>
      </c>
      <c r="I56" s="36">
        <v>0</v>
      </c>
      <c r="J56" s="36">
        <v>156256</v>
      </c>
      <c r="K56" s="36"/>
      <c r="L56" s="79">
        <v>20130408</v>
      </c>
    </row>
    <row r="57" spans="1:12" ht="15">
      <c r="A57" s="7">
        <v>27</v>
      </c>
      <c r="B57" s="17" t="s">
        <v>335</v>
      </c>
      <c r="C57" s="89" t="s">
        <v>336</v>
      </c>
      <c r="D57" s="17" t="s">
        <v>325</v>
      </c>
      <c r="E57" s="17" t="s">
        <v>337</v>
      </c>
      <c r="F57" s="64">
        <f t="shared" si="1"/>
        <v>189482</v>
      </c>
      <c r="G57" s="36">
        <v>0</v>
      </c>
      <c r="H57" s="36">
        <v>170982</v>
      </c>
      <c r="I57" s="36">
        <v>16000</v>
      </c>
      <c r="J57" s="36">
        <v>2500</v>
      </c>
      <c r="K57" s="36"/>
      <c r="L57" s="79">
        <v>20130507</v>
      </c>
    </row>
    <row r="58" spans="1:12" ht="15">
      <c r="A58" s="7">
        <v>28</v>
      </c>
      <c r="B58" s="17" t="s">
        <v>338</v>
      </c>
      <c r="C58" s="89" t="s">
        <v>339</v>
      </c>
      <c r="D58" s="17" t="s">
        <v>325</v>
      </c>
      <c r="E58" s="17" t="s">
        <v>340</v>
      </c>
      <c r="F58" s="64">
        <f t="shared" si="1"/>
        <v>13102655</v>
      </c>
      <c r="G58" s="36">
        <v>0</v>
      </c>
      <c r="H58" s="36">
        <v>94384</v>
      </c>
      <c r="I58" s="36">
        <v>2500</v>
      </c>
      <c r="J58" s="36">
        <v>13005771</v>
      </c>
      <c r="K58" s="36"/>
      <c r="L58" s="79">
        <v>20130408</v>
      </c>
    </row>
    <row r="59" spans="1:12" ht="15">
      <c r="A59" s="7">
        <v>29</v>
      </c>
      <c r="B59" s="17" t="s">
        <v>341</v>
      </c>
      <c r="C59" s="89" t="s">
        <v>342</v>
      </c>
      <c r="D59" s="17" t="s">
        <v>325</v>
      </c>
      <c r="E59" s="17" t="s">
        <v>343</v>
      </c>
      <c r="F59" s="64">
        <f t="shared" si="1"/>
        <v>3013825</v>
      </c>
      <c r="G59" s="36">
        <v>1275500</v>
      </c>
      <c r="H59" s="36">
        <v>1691175</v>
      </c>
      <c r="I59" s="36">
        <v>0</v>
      </c>
      <c r="J59" s="36">
        <v>47150</v>
      </c>
      <c r="K59" s="36"/>
      <c r="L59" s="79">
        <v>20130408</v>
      </c>
    </row>
    <row r="60" spans="1:12" ht="15">
      <c r="A60" s="7">
        <v>30</v>
      </c>
      <c r="B60" s="17" t="s">
        <v>344</v>
      </c>
      <c r="C60" s="89" t="s">
        <v>345</v>
      </c>
      <c r="D60" s="17" t="s">
        <v>325</v>
      </c>
      <c r="E60" s="17" t="s">
        <v>346</v>
      </c>
      <c r="F60" s="64">
        <f t="shared" si="1"/>
        <v>502501</v>
      </c>
      <c r="G60" s="36">
        <v>29600</v>
      </c>
      <c r="H60" s="36">
        <v>262891</v>
      </c>
      <c r="I60" s="36">
        <v>30010</v>
      </c>
      <c r="J60" s="36">
        <v>180000</v>
      </c>
      <c r="K60" s="36"/>
      <c r="L60" s="79">
        <v>20130408</v>
      </c>
    </row>
    <row r="61" spans="1:12" ht="15">
      <c r="A61" s="7">
        <v>31</v>
      </c>
      <c r="B61" s="17" t="s">
        <v>347</v>
      </c>
      <c r="C61" s="89" t="s">
        <v>348</v>
      </c>
      <c r="D61" s="17" t="s">
        <v>325</v>
      </c>
      <c r="E61" s="17" t="s">
        <v>349</v>
      </c>
      <c r="F61" s="64">
        <f t="shared" si="1"/>
        <v>455345</v>
      </c>
      <c r="G61" s="36">
        <v>20100</v>
      </c>
      <c r="H61" s="36">
        <v>218698</v>
      </c>
      <c r="I61" s="36">
        <v>0</v>
      </c>
      <c r="J61" s="36">
        <v>216547</v>
      </c>
      <c r="K61" s="36"/>
      <c r="L61" s="79">
        <v>20130408</v>
      </c>
    </row>
    <row r="62" spans="1:12" ht="15">
      <c r="A62" s="7">
        <v>32</v>
      </c>
      <c r="B62" s="17" t="s">
        <v>350</v>
      </c>
      <c r="C62" s="89" t="s">
        <v>351</v>
      </c>
      <c r="D62" s="17" t="s">
        <v>325</v>
      </c>
      <c r="E62" s="17" t="s">
        <v>352</v>
      </c>
      <c r="F62" s="64">
        <f t="shared" si="1"/>
        <v>280610</v>
      </c>
      <c r="G62" s="36">
        <v>2500</v>
      </c>
      <c r="H62" s="36">
        <v>191610</v>
      </c>
      <c r="I62" s="36">
        <v>0</v>
      </c>
      <c r="J62" s="36">
        <v>86500</v>
      </c>
      <c r="K62" s="36"/>
      <c r="L62" s="79">
        <v>20130408</v>
      </c>
    </row>
    <row r="63" spans="1:12" ht="15">
      <c r="A63" s="7">
        <v>33</v>
      </c>
      <c r="B63" s="17" t="s">
        <v>353</v>
      </c>
      <c r="C63" s="89" t="s">
        <v>354</v>
      </c>
      <c r="D63" s="17" t="s">
        <v>325</v>
      </c>
      <c r="E63" s="17" t="s">
        <v>355</v>
      </c>
      <c r="F63" s="64">
        <f t="shared" si="1"/>
        <v>432710</v>
      </c>
      <c r="G63" s="36">
        <v>0</v>
      </c>
      <c r="H63" s="36">
        <v>432710</v>
      </c>
      <c r="I63" s="36">
        <v>0</v>
      </c>
      <c r="J63" s="36">
        <v>0</v>
      </c>
      <c r="K63" s="36"/>
      <c r="L63" s="79">
        <v>20130507</v>
      </c>
    </row>
    <row r="64" spans="1:12" ht="15">
      <c r="A64" s="7">
        <v>34</v>
      </c>
      <c r="B64" s="17" t="s">
        <v>356</v>
      </c>
      <c r="C64" s="89" t="s">
        <v>357</v>
      </c>
      <c r="D64" s="17" t="s">
        <v>325</v>
      </c>
      <c r="E64" s="17" t="s">
        <v>358</v>
      </c>
      <c r="F64" s="64">
        <f t="shared" si="1"/>
        <v>2490325</v>
      </c>
      <c r="G64" s="36">
        <v>205500</v>
      </c>
      <c r="H64" s="36">
        <v>463125</v>
      </c>
      <c r="I64" s="36">
        <v>1751300</v>
      </c>
      <c r="J64" s="36">
        <v>70400</v>
      </c>
      <c r="K64" s="36"/>
      <c r="L64" s="79">
        <v>20130507</v>
      </c>
    </row>
    <row r="65" spans="1:12" ht="15">
      <c r="A65" s="7">
        <v>35</v>
      </c>
      <c r="B65" s="17" t="s">
        <v>359</v>
      </c>
      <c r="C65" s="89" t="s">
        <v>360</v>
      </c>
      <c r="D65" s="17" t="s">
        <v>325</v>
      </c>
      <c r="E65" s="17" t="s">
        <v>361</v>
      </c>
      <c r="F65" s="64">
        <f t="shared" si="1"/>
        <v>1448010</v>
      </c>
      <c r="G65" s="36">
        <v>0</v>
      </c>
      <c r="H65" s="36">
        <v>126526</v>
      </c>
      <c r="I65" s="36">
        <v>0</v>
      </c>
      <c r="J65" s="36">
        <v>1321484</v>
      </c>
      <c r="K65" s="36"/>
      <c r="L65" s="79">
        <v>20130408</v>
      </c>
    </row>
    <row r="66" spans="1:12" ht="15">
      <c r="A66" s="7">
        <v>36</v>
      </c>
      <c r="B66" s="17" t="s">
        <v>362</v>
      </c>
      <c r="C66" s="89" t="s">
        <v>363</v>
      </c>
      <c r="D66" s="17" t="s">
        <v>325</v>
      </c>
      <c r="E66" s="17" t="s">
        <v>364</v>
      </c>
      <c r="F66" s="64">
        <f t="shared" si="1"/>
        <v>1375162</v>
      </c>
      <c r="G66" s="36">
        <v>0</v>
      </c>
      <c r="H66" s="36">
        <v>328975</v>
      </c>
      <c r="I66" s="36">
        <v>0</v>
      </c>
      <c r="J66" s="36">
        <v>1046187</v>
      </c>
      <c r="K66" s="36"/>
      <c r="L66" s="79">
        <v>20130408</v>
      </c>
    </row>
    <row r="67" spans="1:12" ht="15">
      <c r="A67" s="7">
        <v>37</v>
      </c>
      <c r="B67" s="17" t="s">
        <v>365</v>
      </c>
      <c r="C67" s="89" t="s">
        <v>366</v>
      </c>
      <c r="D67" s="17" t="s">
        <v>325</v>
      </c>
      <c r="E67" s="17" t="s">
        <v>367</v>
      </c>
      <c r="F67" s="64">
        <f t="shared" si="1"/>
        <v>1076656</v>
      </c>
      <c r="G67" s="36">
        <v>211500</v>
      </c>
      <c r="H67" s="36">
        <v>337426</v>
      </c>
      <c r="I67" s="36">
        <v>0</v>
      </c>
      <c r="J67" s="36">
        <v>527730</v>
      </c>
      <c r="K67" s="36"/>
      <c r="L67" s="79">
        <v>20130408</v>
      </c>
    </row>
    <row r="68" spans="1:12" ht="15">
      <c r="A68" s="7">
        <v>38</v>
      </c>
      <c r="B68" s="17" t="s">
        <v>368</v>
      </c>
      <c r="C68" s="89" t="s">
        <v>369</v>
      </c>
      <c r="D68" s="17" t="s">
        <v>325</v>
      </c>
      <c r="E68" s="17" t="s">
        <v>370</v>
      </c>
      <c r="F68" s="64">
        <f t="shared" si="1"/>
        <v>3127351</v>
      </c>
      <c r="G68" s="36">
        <v>1883050</v>
      </c>
      <c r="H68" s="36">
        <v>711822</v>
      </c>
      <c r="I68" s="36">
        <v>31100</v>
      </c>
      <c r="J68" s="36">
        <v>501379</v>
      </c>
      <c r="K68" s="36"/>
      <c r="L68" s="79">
        <v>20130408</v>
      </c>
    </row>
    <row r="69" spans="1:12" ht="15">
      <c r="A69" s="7">
        <v>39</v>
      </c>
      <c r="B69" s="17" t="s">
        <v>371</v>
      </c>
      <c r="C69" s="89" t="s">
        <v>372</v>
      </c>
      <c r="D69" s="17" t="s">
        <v>325</v>
      </c>
      <c r="E69" s="17" t="s">
        <v>373</v>
      </c>
      <c r="F69" s="64">
        <f t="shared" si="1"/>
        <v>2596765</v>
      </c>
      <c r="G69" s="36">
        <v>2388500</v>
      </c>
      <c r="H69" s="36">
        <v>130765</v>
      </c>
      <c r="I69" s="36">
        <v>44000</v>
      </c>
      <c r="J69" s="36">
        <v>33500</v>
      </c>
      <c r="K69" s="36"/>
      <c r="L69" s="79">
        <v>20130408</v>
      </c>
    </row>
    <row r="70" spans="1:12" ht="15">
      <c r="A70" s="7">
        <v>40</v>
      </c>
      <c r="B70" s="17" t="s">
        <v>374</v>
      </c>
      <c r="C70" s="89" t="s">
        <v>375</v>
      </c>
      <c r="D70" s="17" t="s">
        <v>325</v>
      </c>
      <c r="E70" s="17" t="s">
        <v>376</v>
      </c>
      <c r="F70" s="64">
        <f t="shared" si="1"/>
        <v>2528905</v>
      </c>
      <c r="G70" s="36">
        <v>1125100</v>
      </c>
      <c r="H70" s="36">
        <v>1236718</v>
      </c>
      <c r="I70" s="36">
        <v>0</v>
      </c>
      <c r="J70" s="36">
        <v>167087</v>
      </c>
      <c r="K70" s="36"/>
      <c r="L70" s="79">
        <v>20130507</v>
      </c>
    </row>
    <row r="71" spans="1:12" ht="15">
      <c r="A71" s="7">
        <v>41</v>
      </c>
      <c r="B71" s="17" t="s">
        <v>377</v>
      </c>
      <c r="C71" s="89" t="s">
        <v>378</v>
      </c>
      <c r="D71" s="17" t="s">
        <v>325</v>
      </c>
      <c r="E71" s="17" t="s">
        <v>379</v>
      </c>
      <c r="F71" s="64">
        <f t="shared" si="1"/>
        <v>186755</v>
      </c>
      <c r="G71" s="36">
        <v>0</v>
      </c>
      <c r="H71" s="36">
        <v>123106</v>
      </c>
      <c r="I71" s="36">
        <v>0</v>
      </c>
      <c r="J71" s="36">
        <v>63649</v>
      </c>
      <c r="K71" s="36"/>
      <c r="L71" s="79">
        <v>20130408</v>
      </c>
    </row>
    <row r="72" spans="1:12" ht="15">
      <c r="A72" s="7">
        <v>42</v>
      </c>
      <c r="B72" s="17" t="s">
        <v>380</v>
      </c>
      <c r="C72" s="89" t="s">
        <v>381</v>
      </c>
      <c r="D72" s="17" t="s">
        <v>325</v>
      </c>
      <c r="E72" s="17" t="s">
        <v>382</v>
      </c>
      <c r="F72" s="64">
        <f t="shared" si="1"/>
        <v>1596341</v>
      </c>
      <c r="G72" s="36">
        <v>500</v>
      </c>
      <c r="H72" s="36">
        <v>951309</v>
      </c>
      <c r="I72" s="36">
        <v>0</v>
      </c>
      <c r="J72" s="36">
        <v>644532</v>
      </c>
      <c r="K72" s="36"/>
      <c r="L72" s="79">
        <v>20130408</v>
      </c>
    </row>
    <row r="73" spans="1:12" ht="15">
      <c r="A73" s="7">
        <v>43</v>
      </c>
      <c r="B73" s="17" t="s">
        <v>383</v>
      </c>
      <c r="C73" s="89" t="s">
        <v>384</v>
      </c>
      <c r="D73" s="17" t="s">
        <v>325</v>
      </c>
      <c r="E73" s="17" t="s">
        <v>385</v>
      </c>
      <c r="F73" s="64">
        <f t="shared" si="1"/>
        <v>1633381</v>
      </c>
      <c r="G73" s="36">
        <v>774120</v>
      </c>
      <c r="H73" s="36">
        <v>631544</v>
      </c>
      <c r="I73" s="36">
        <v>0</v>
      </c>
      <c r="J73" s="36">
        <v>227717</v>
      </c>
      <c r="K73" s="36"/>
      <c r="L73" s="79">
        <v>20130408</v>
      </c>
    </row>
    <row r="74" spans="1:12" ht="15">
      <c r="A74" s="7">
        <v>44</v>
      </c>
      <c r="B74" s="17" t="s">
        <v>386</v>
      </c>
      <c r="C74" s="89" t="s">
        <v>387</v>
      </c>
      <c r="D74" s="17" t="s">
        <v>325</v>
      </c>
      <c r="E74" s="17" t="s">
        <v>388</v>
      </c>
      <c r="F74" s="64">
        <f t="shared" si="1"/>
        <v>2887093</v>
      </c>
      <c r="G74" s="36">
        <v>0</v>
      </c>
      <c r="H74" s="36">
        <v>566843</v>
      </c>
      <c r="I74" s="36">
        <v>2080000</v>
      </c>
      <c r="J74" s="36">
        <v>240250</v>
      </c>
      <c r="K74" s="36"/>
      <c r="L74" s="79">
        <v>20130408</v>
      </c>
    </row>
    <row r="75" spans="1:12" ht="15">
      <c r="A75" s="7">
        <v>45</v>
      </c>
      <c r="B75" s="17" t="s">
        <v>389</v>
      </c>
      <c r="C75" s="89" t="s">
        <v>390</v>
      </c>
      <c r="D75" s="17" t="s">
        <v>325</v>
      </c>
      <c r="E75" s="17" t="s">
        <v>391</v>
      </c>
      <c r="F75" s="64">
        <f t="shared" si="1"/>
        <v>1758017</v>
      </c>
      <c r="G75" s="36">
        <v>282000</v>
      </c>
      <c r="H75" s="36">
        <v>1376897</v>
      </c>
      <c r="I75" s="36">
        <v>0</v>
      </c>
      <c r="J75" s="36">
        <v>99120</v>
      </c>
      <c r="K75" s="36"/>
      <c r="L75" s="79">
        <v>20130408</v>
      </c>
    </row>
    <row r="76" spans="1:12" ht="15">
      <c r="A76" s="7">
        <v>46</v>
      </c>
      <c r="B76" s="17" t="s">
        <v>392</v>
      </c>
      <c r="C76" s="89" t="s">
        <v>393</v>
      </c>
      <c r="D76" s="17" t="s">
        <v>325</v>
      </c>
      <c r="E76" s="17" t="s">
        <v>394</v>
      </c>
      <c r="F76" s="64">
        <f t="shared" si="1"/>
        <v>3015528</v>
      </c>
      <c r="G76" s="36">
        <v>131650</v>
      </c>
      <c r="H76" s="36">
        <v>908898</v>
      </c>
      <c r="I76" s="36">
        <v>0</v>
      </c>
      <c r="J76" s="36">
        <v>1974980</v>
      </c>
      <c r="K76" s="36"/>
      <c r="L76" s="79">
        <v>20130408</v>
      </c>
    </row>
    <row r="77" spans="1:12" ht="15">
      <c r="A77" s="7">
        <v>47</v>
      </c>
      <c r="B77" s="17" t="s">
        <v>395</v>
      </c>
      <c r="C77" s="89" t="s">
        <v>396</v>
      </c>
      <c r="D77" s="17" t="s">
        <v>325</v>
      </c>
      <c r="E77" s="17" t="s">
        <v>397</v>
      </c>
      <c r="F77" s="64">
        <f t="shared" si="1"/>
        <v>202217</v>
      </c>
      <c r="G77" s="36">
        <v>0</v>
      </c>
      <c r="H77" s="36">
        <v>199217</v>
      </c>
      <c r="I77" s="36">
        <v>0</v>
      </c>
      <c r="J77" s="36">
        <v>3000</v>
      </c>
      <c r="K77" s="36"/>
      <c r="L77" s="79">
        <v>20130408</v>
      </c>
    </row>
    <row r="78" spans="1:12" ht="15">
      <c r="A78" s="7">
        <v>48</v>
      </c>
      <c r="B78" s="17" t="s">
        <v>398</v>
      </c>
      <c r="C78" s="89" t="s">
        <v>399</v>
      </c>
      <c r="D78" s="17" t="s">
        <v>325</v>
      </c>
      <c r="E78" s="17" t="s">
        <v>400</v>
      </c>
      <c r="F78" s="64">
        <f aca="true" t="shared" si="2" ref="F78:F109">G78+H78+I78+J78</f>
        <v>1082733</v>
      </c>
      <c r="G78" s="36">
        <v>221300</v>
      </c>
      <c r="H78" s="36">
        <v>583733</v>
      </c>
      <c r="I78" s="36">
        <v>0</v>
      </c>
      <c r="J78" s="36">
        <v>277700</v>
      </c>
      <c r="K78" s="36"/>
      <c r="L78" s="79">
        <v>20130408</v>
      </c>
    </row>
    <row r="79" spans="1:12" ht="15">
      <c r="A79" s="7">
        <v>49</v>
      </c>
      <c r="B79" s="17" t="s">
        <v>401</v>
      </c>
      <c r="C79" s="89" t="s">
        <v>402</v>
      </c>
      <c r="D79" s="17" t="s">
        <v>325</v>
      </c>
      <c r="E79" s="17" t="s">
        <v>403</v>
      </c>
      <c r="F79" s="64">
        <f t="shared" si="2"/>
        <v>456967</v>
      </c>
      <c r="G79" s="36">
        <v>0</v>
      </c>
      <c r="H79" s="36">
        <v>321679</v>
      </c>
      <c r="I79" s="36">
        <v>0</v>
      </c>
      <c r="J79" s="36">
        <v>135288</v>
      </c>
      <c r="K79" s="36"/>
      <c r="L79" s="79">
        <v>20130408</v>
      </c>
    </row>
    <row r="80" spans="1:12" ht="15">
      <c r="A80" s="7">
        <v>50</v>
      </c>
      <c r="B80" s="17" t="s">
        <v>404</v>
      </c>
      <c r="C80" s="89" t="s">
        <v>405</v>
      </c>
      <c r="D80" s="17" t="s">
        <v>325</v>
      </c>
      <c r="E80" s="17" t="s">
        <v>406</v>
      </c>
      <c r="F80" s="64">
        <f t="shared" si="2"/>
        <v>270788</v>
      </c>
      <c r="G80" s="36">
        <v>0</v>
      </c>
      <c r="H80" s="36">
        <v>257188</v>
      </c>
      <c r="I80" s="36">
        <v>0</v>
      </c>
      <c r="J80" s="36">
        <v>13600</v>
      </c>
      <c r="K80" s="36"/>
      <c r="L80" s="79">
        <v>20130408</v>
      </c>
    </row>
    <row r="81" spans="1:12" ht="15">
      <c r="A81" s="7">
        <v>51</v>
      </c>
      <c r="B81" s="17" t="s">
        <v>407</v>
      </c>
      <c r="C81" s="89" t="s">
        <v>408</v>
      </c>
      <c r="D81" s="17" t="s">
        <v>325</v>
      </c>
      <c r="E81" s="17" t="s">
        <v>409</v>
      </c>
      <c r="F81" s="64">
        <f t="shared" si="2"/>
        <v>593659</v>
      </c>
      <c r="G81" s="36">
        <v>0</v>
      </c>
      <c r="H81" s="36">
        <v>593659</v>
      </c>
      <c r="I81" s="36">
        <v>0</v>
      </c>
      <c r="J81" s="36">
        <v>0</v>
      </c>
      <c r="K81" s="36"/>
      <c r="L81" s="79">
        <v>20130408</v>
      </c>
    </row>
    <row r="82" spans="1:12" ht="15">
      <c r="A82" s="7">
        <v>52</v>
      </c>
      <c r="B82" s="17" t="s">
        <v>410</v>
      </c>
      <c r="C82" s="89" t="s">
        <v>411</v>
      </c>
      <c r="D82" s="17" t="s">
        <v>325</v>
      </c>
      <c r="E82" s="17" t="s">
        <v>412</v>
      </c>
      <c r="F82" s="64">
        <f t="shared" si="2"/>
        <v>445445</v>
      </c>
      <c r="G82" s="36">
        <v>900</v>
      </c>
      <c r="H82" s="36">
        <v>393140</v>
      </c>
      <c r="I82" s="36">
        <v>0</v>
      </c>
      <c r="J82" s="36">
        <v>51405</v>
      </c>
      <c r="K82" s="36"/>
      <c r="L82" s="79">
        <v>20130408</v>
      </c>
    </row>
    <row r="83" spans="1:12" ht="15">
      <c r="A83" s="7">
        <v>53</v>
      </c>
      <c r="B83" s="17" t="s">
        <v>413</v>
      </c>
      <c r="C83" s="89" t="s">
        <v>414</v>
      </c>
      <c r="D83" s="17" t="s">
        <v>325</v>
      </c>
      <c r="E83" s="17" t="s">
        <v>415</v>
      </c>
      <c r="F83" s="64">
        <f t="shared" si="2"/>
        <v>630086</v>
      </c>
      <c r="G83" s="36">
        <v>0</v>
      </c>
      <c r="H83" s="36">
        <v>604986</v>
      </c>
      <c r="I83" s="36">
        <v>0</v>
      </c>
      <c r="J83" s="36">
        <v>25100</v>
      </c>
      <c r="K83" s="36"/>
      <c r="L83" s="79">
        <v>20130408</v>
      </c>
    </row>
    <row r="84" spans="1:12" ht="15">
      <c r="A84" s="7">
        <v>54</v>
      </c>
      <c r="B84" s="17" t="s">
        <v>416</v>
      </c>
      <c r="C84" s="89" t="s">
        <v>417</v>
      </c>
      <c r="D84" s="17" t="s">
        <v>325</v>
      </c>
      <c r="E84" s="17" t="s">
        <v>418</v>
      </c>
      <c r="F84" s="64">
        <f t="shared" si="2"/>
        <v>194484</v>
      </c>
      <c r="G84" s="36">
        <v>0</v>
      </c>
      <c r="H84" s="36">
        <v>150859</v>
      </c>
      <c r="I84" s="36">
        <v>0</v>
      </c>
      <c r="J84" s="36">
        <v>43625</v>
      </c>
      <c r="K84" s="36"/>
      <c r="L84" s="79">
        <v>20130408</v>
      </c>
    </row>
    <row r="85" spans="1:12" ht="15">
      <c r="A85" s="7">
        <v>55</v>
      </c>
      <c r="B85" s="17" t="s">
        <v>419</v>
      </c>
      <c r="C85" s="89" t="s">
        <v>420</v>
      </c>
      <c r="D85" s="17" t="s">
        <v>325</v>
      </c>
      <c r="E85" s="17" t="s">
        <v>421</v>
      </c>
      <c r="F85" s="64">
        <f t="shared" si="2"/>
        <v>24458577</v>
      </c>
      <c r="G85" s="36">
        <v>23241242</v>
      </c>
      <c r="H85" s="36">
        <v>372383</v>
      </c>
      <c r="I85" s="36">
        <v>0</v>
      </c>
      <c r="J85" s="36">
        <v>844952</v>
      </c>
      <c r="K85" s="36"/>
      <c r="L85" s="79">
        <v>20130408</v>
      </c>
    </row>
    <row r="86" spans="1:12" ht="15">
      <c r="A86" s="7">
        <v>56</v>
      </c>
      <c r="B86" s="17" t="s">
        <v>422</v>
      </c>
      <c r="C86" s="89" t="s">
        <v>423</v>
      </c>
      <c r="D86" s="17" t="s">
        <v>325</v>
      </c>
      <c r="E86" s="17" t="s">
        <v>424</v>
      </c>
      <c r="F86" s="64">
        <f t="shared" si="2"/>
        <v>2717351</v>
      </c>
      <c r="G86" s="36">
        <v>577600</v>
      </c>
      <c r="H86" s="36">
        <v>1955306</v>
      </c>
      <c r="I86" s="36">
        <v>0</v>
      </c>
      <c r="J86" s="36">
        <v>184445</v>
      </c>
      <c r="K86" s="36"/>
      <c r="L86" s="79">
        <v>20130507</v>
      </c>
    </row>
    <row r="87" spans="1:12" ht="15">
      <c r="A87" s="7">
        <v>57</v>
      </c>
      <c r="B87" s="17" t="s">
        <v>425</v>
      </c>
      <c r="C87" s="89" t="s">
        <v>426</v>
      </c>
      <c r="D87" s="17" t="s">
        <v>325</v>
      </c>
      <c r="E87" s="17" t="s">
        <v>427</v>
      </c>
      <c r="F87" s="64">
        <f t="shared" si="2"/>
        <v>796887</v>
      </c>
      <c r="G87" s="36">
        <v>0</v>
      </c>
      <c r="H87" s="36">
        <v>613462</v>
      </c>
      <c r="I87" s="36">
        <v>12000</v>
      </c>
      <c r="J87" s="36">
        <v>171425</v>
      </c>
      <c r="K87" s="36"/>
      <c r="L87" s="79">
        <v>20130408</v>
      </c>
    </row>
    <row r="88" spans="1:12" ht="15">
      <c r="A88" s="7">
        <v>58</v>
      </c>
      <c r="B88" s="17" t="s">
        <v>428</v>
      </c>
      <c r="C88" s="89" t="s">
        <v>429</v>
      </c>
      <c r="D88" s="17" t="s">
        <v>325</v>
      </c>
      <c r="E88" s="17" t="s">
        <v>430</v>
      </c>
      <c r="F88" s="64">
        <f t="shared" si="2"/>
        <v>304881</v>
      </c>
      <c r="G88" s="36">
        <v>0</v>
      </c>
      <c r="H88" s="36">
        <v>203420</v>
      </c>
      <c r="I88" s="36">
        <v>0</v>
      </c>
      <c r="J88" s="36">
        <v>101461</v>
      </c>
      <c r="K88" s="36"/>
      <c r="L88" s="79">
        <v>20130408</v>
      </c>
    </row>
    <row r="89" spans="1:12" ht="15">
      <c r="A89" s="7">
        <v>59</v>
      </c>
      <c r="B89" s="17" t="s">
        <v>431</v>
      </c>
      <c r="C89" s="89" t="s">
        <v>432</v>
      </c>
      <c r="D89" s="17" t="s">
        <v>325</v>
      </c>
      <c r="E89" s="17" t="s">
        <v>433</v>
      </c>
      <c r="F89" s="64">
        <f t="shared" si="2"/>
        <v>3810403</v>
      </c>
      <c r="G89" s="36">
        <v>253000</v>
      </c>
      <c r="H89" s="36">
        <v>310023</v>
      </c>
      <c r="I89" s="36">
        <v>0</v>
      </c>
      <c r="J89" s="36">
        <v>3247380</v>
      </c>
      <c r="K89" s="36"/>
      <c r="L89" s="79">
        <v>20130408</v>
      </c>
    </row>
    <row r="90" spans="1:12" ht="15">
      <c r="A90" s="7">
        <v>60</v>
      </c>
      <c r="B90" s="17" t="s">
        <v>434</v>
      </c>
      <c r="C90" s="89" t="s">
        <v>435</v>
      </c>
      <c r="D90" s="17" t="s">
        <v>325</v>
      </c>
      <c r="E90" s="17" t="s">
        <v>436</v>
      </c>
      <c r="F90" s="64">
        <f t="shared" si="2"/>
        <v>12500</v>
      </c>
      <c r="G90" s="36">
        <v>0</v>
      </c>
      <c r="H90" s="36">
        <v>10500</v>
      </c>
      <c r="I90" s="36">
        <v>0</v>
      </c>
      <c r="J90" s="36">
        <v>2000</v>
      </c>
      <c r="K90" s="36"/>
      <c r="L90" s="79">
        <v>20130307</v>
      </c>
    </row>
    <row r="91" spans="1:12" ht="15">
      <c r="A91" s="7">
        <v>61</v>
      </c>
      <c r="B91" s="17" t="s">
        <v>437</v>
      </c>
      <c r="C91" s="89" t="s">
        <v>438</v>
      </c>
      <c r="D91" s="17" t="s">
        <v>325</v>
      </c>
      <c r="E91" s="17" t="s">
        <v>439</v>
      </c>
      <c r="F91" s="64">
        <f t="shared" si="2"/>
        <v>33549</v>
      </c>
      <c r="G91" s="36">
        <v>0</v>
      </c>
      <c r="H91" s="36">
        <v>27399</v>
      </c>
      <c r="I91" s="36">
        <v>0</v>
      </c>
      <c r="J91" s="36">
        <v>6150</v>
      </c>
      <c r="K91" s="36"/>
      <c r="L91" s="79">
        <v>20130307</v>
      </c>
    </row>
    <row r="92" spans="1:12" ht="15">
      <c r="A92" s="7">
        <v>62</v>
      </c>
      <c r="B92" s="17" t="s">
        <v>440</v>
      </c>
      <c r="C92" s="89" t="s">
        <v>441</v>
      </c>
      <c r="D92" s="17" t="s">
        <v>325</v>
      </c>
      <c r="E92" s="17" t="s">
        <v>442</v>
      </c>
      <c r="F92" s="64">
        <f t="shared" si="2"/>
        <v>638096</v>
      </c>
      <c r="G92" s="36">
        <v>0</v>
      </c>
      <c r="H92" s="36">
        <v>255314</v>
      </c>
      <c r="I92" s="36">
        <v>0</v>
      </c>
      <c r="J92" s="36">
        <v>382782</v>
      </c>
      <c r="K92" s="36"/>
      <c r="L92" s="79">
        <v>20130408</v>
      </c>
    </row>
    <row r="93" spans="1:12" ht="15">
      <c r="A93" s="7">
        <v>63</v>
      </c>
      <c r="B93" s="17" t="s">
        <v>443</v>
      </c>
      <c r="C93" s="89" t="s">
        <v>444</v>
      </c>
      <c r="D93" s="17" t="s">
        <v>325</v>
      </c>
      <c r="E93" s="17" t="s">
        <v>445</v>
      </c>
      <c r="F93" s="64">
        <f t="shared" si="2"/>
        <v>180001</v>
      </c>
      <c r="G93" s="36">
        <v>100000</v>
      </c>
      <c r="H93" s="36">
        <v>52051</v>
      </c>
      <c r="I93" s="36">
        <v>0</v>
      </c>
      <c r="J93" s="36">
        <v>27950</v>
      </c>
      <c r="K93" s="36"/>
      <c r="L93" s="79">
        <v>20130408</v>
      </c>
    </row>
    <row r="94" spans="1:12" ht="15">
      <c r="A94" s="7">
        <v>64</v>
      </c>
      <c r="B94" s="17" t="s">
        <v>446</v>
      </c>
      <c r="C94" s="89" t="s">
        <v>447</v>
      </c>
      <c r="D94" s="17" t="s">
        <v>325</v>
      </c>
      <c r="E94" s="17" t="s">
        <v>448</v>
      </c>
      <c r="F94" s="64">
        <f t="shared" si="2"/>
        <v>202700</v>
      </c>
      <c r="G94" s="36">
        <v>0</v>
      </c>
      <c r="H94" s="36">
        <v>202700</v>
      </c>
      <c r="I94" s="36">
        <v>0</v>
      </c>
      <c r="J94" s="36">
        <v>0</v>
      </c>
      <c r="K94" s="36"/>
      <c r="L94" s="79">
        <v>20130408</v>
      </c>
    </row>
    <row r="95" spans="1:12" ht="15">
      <c r="A95" s="7">
        <v>65</v>
      </c>
      <c r="B95" s="17" t="s">
        <v>449</v>
      </c>
      <c r="C95" s="89" t="s">
        <v>450</v>
      </c>
      <c r="D95" s="17" t="s">
        <v>325</v>
      </c>
      <c r="E95" s="17" t="s">
        <v>452</v>
      </c>
      <c r="F95" s="64">
        <f t="shared" si="2"/>
        <v>732636</v>
      </c>
      <c r="G95" s="36">
        <v>0</v>
      </c>
      <c r="H95" s="36">
        <v>501236</v>
      </c>
      <c r="I95" s="36">
        <v>0</v>
      </c>
      <c r="J95" s="36">
        <v>231400</v>
      </c>
      <c r="K95" s="36"/>
      <c r="L95" s="79">
        <v>20130408</v>
      </c>
    </row>
    <row r="96" spans="1:12" ht="15">
      <c r="A96" s="7">
        <v>66</v>
      </c>
      <c r="B96" s="17" t="s">
        <v>453</v>
      </c>
      <c r="C96" s="89" t="s">
        <v>454</v>
      </c>
      <c r="D96" s="17" t="s">
        <v>325</v>
      </c>
      <c r="E96" s="17" t="s">
        <v>455</v>
      </c>
      <c r="F96" s="64">
        <f t="shared" si="2"/>
        <v>1767148</v>
      </c>
      <c r="G96" s="36">
        <v>222000</v>
      </c>
      <c r="H96" s="36">
        <v>403858</v>
      </c>
      <c r="I96" s="36">
        <v>0</v>
      </c>
      <c r="J96" s="36">
        <v>1141290</v>
      </c>
      <c r="K96" s="36"/>
      <c r="L96" s="79">
        <v>20130507</v>
      </c>
    </row>
    <row r="97" spans="1:12" ht="15">
      <c r="A97" s="7">
        <v>67</v>
      </c>
      <c r="B97" s="17" t="s">
        <v>456</v>
      </c>
      <c r="C97" s="89" t="s">
        <v>457</v>
      </c>
      <c r="D97" s="17" t="s">
        <v>325</v>
      </c>
      <c r="E97" s="17" t="s">
        <v>458</v>
      </c>
      <c r="F97" s="64">
        <f t="shared" si="2"/>
        <v>469410</v>
      </c>
      <c r="G97" s="36">
        <v>0</v>
      </c>
      <c r="H97" s="36">
        <v>433460</v>
      </c>
      <c r="I97" s="36">
        <v>0</v>
      </c>
      <c r="J97" s="36">
        <v>35950</v>
      </c>
      <c r="K97" s="36"/>
      <c r="L97" s="79">
        <v>20130408</v>
      </c>
    </row>
    <row r="98" spans="1:12" ht="15">
      <c r="A98" s="7">
        <v>68</v>
      </c>
      <c r="B98" s="17" t="s">
        <v>459</v>
      </c>
      <c r="C98" s="89" t="s">
        <v>460</v>
      </c>
      <c r="D98" s="17" t="s">
        <v>325</v>
      </c>
      <c r="E98" s="17" t="s">
        <v>461</v>
      </c>
      <c r="F98" s="64">
        <f t="shared" si="2"/>
        <v>959140</v>
      </c>
      <c r="G98" s="36">
        <v>600000</v>
      </c>
      <c r="H98" s="36">
        <v>97270</v>
      </c>
      <c r="I98" s="36">
        <v>0</v>
      </c>
      <c r="J98" s="36">
        <v>261870</v>
      </c>
      <c r="K98" s="36"/>
      <c r="L98" s="79">
        <v>20130507</v>
      </c>
    </row>
    <row r="99" spans="1:12" ht="15">
      <c r="A99" s="7">
        <v>69</v>
      </c>
      <c r="B99" s="17" t="s">
        <v>462</v>
      </c>
      <c r="C99" s="89" t="s">
        <v>463</v>
      </c>
      <c r="D99" s="17" t="s">
        <v>325</v>
      </c>
      <c r="E99" s="17" t="s">
        <v>464</v>
      </c>
      <c r="F99" s="64">
        <f t="shared" si="2"/>
        <v>4861742</v>
      </c>
      <c r="G99" s="36">
        <v>2131670</v>
      </c>
      <c r="H99" s="36">
        <v>1277027</v>
      </c>
      <c r="I99" s="36">
        <v>0</v>
      </c>
      <c r="J99" s="36">
        <v>1453045</v>
      </c>
      <c r="K99" s="36"/>
      <c r="L99" s="79">
        <v>20130408</v>
      </c>
    </row>
    <row r="100" spans="1:12" ht="15">
      <c r="A100" s="7">
        <v>70</v>
      </c>
      <c r="B100" s="17" t="s">
        <v>465</v>
      </c>
      <c r="C100" s="89" t="s">
        <v>466</v>
      </c>
      <c r="D100" s="17" t="s">
        <v>325</v>
      </c>
      <c r="E100" s="17" t="s">
        <v>467</v>
      </c>
      <c r="F100" s="64">
        <f t="shared" si="2"/>
        <v>1522440</v>
      </c>
      <c r="G100" s="36">
        <v>0</v>
      </c>
      <c r="H100" s="36">
        <v>325600</v>
      </c>
      <c r="I100" s="36">
        <v>0</v>
      </c>
      <c r="J100" s="36">
        <v>1196840</v>
      </c>
      <c r="K100" s="36"/>
      <c r="L100" s="79">
        <v>20130408</v>
      </c>
    </row>
    <row r="101" spans="1:12" ht="15">
      <c r="A101" s="7">
        <v>71</v>
      </c>
      <c r="B101" s="17" t="s">
        <v>468</v>
      </c>
      <c r="C101" s="89" t="s">
        <v>469</v>
      </c>
      <c r="D101" s="17" t="s">
        <v>325</v>
      </c>
      <c r="E101" s="17" t="s">
        <v>470</v>
      </c>
      <c r="F101" s="64">
        <f t="shared" si="2"/>
        <v>1937034</v>
      </c>
      <c r="G101" s="36">
        <v>0</v>
      </c>
      <c r="H101" s="36">
        <v>548839</v>
      </c>
      <c r="I101" s="36">
        <v>0</v>
      </c>
      <c r="J101" s="36">
        <v>1388195</v>
      </c>
      <c r="K101" s="36"/>
      <c r="L101" s="79">
        <v>20130507</v>
      </c>
    </row>
    <row r="102" spans="1:12" ht="15">
      <c r="A102" s="7">
        <v>72</v>
      </c>
      <c r="B102" s="17" t="s">
        <v>471</v>
      </c>
      <c r="C102" s="89" t="s">
        <v>472</v>
      </c>
      <c r="D102" s="17" t="s">
        <v>325</v>
      </c>
      <c r="E102" s="17" t="s">
        <v>473</v>
      </c>
      <c r="F102" s="64">
        <f t="shared" si="2"/>
        <v>318782</v>
      </c>
      <c r="G102" s="36">
        <v>0</v>
      </c>
      <c r="H102" s="36">
        <v>202356</v>
      </c>
      <c r="I102" s="36">
        <v>0</v>
      </c>
      <c r="J102" s="36">
        <v>116426</v>
      </c>
      <c r="K102" s="36"/>
      <c r="L102" s="79">
        <v>20130408</v>
      </c>
    </row>
    <row r="103" spans="1:12" ht="15">
      <c r="A103" s="7">
        <v>73</v>
      </c>
      <c r="B103" s="17" t="s">
        <v>474</v>
      </c>
      <c r="C103" s="89" t="s">
        <v>475</v>
      </c>
      <c r="D103" s="17" t="s">
        <v>325</v>
      </c>
      <c r="E103" s="17" t="s">
        <v>476</v>
      </c>
      <c r="F103" s="64">
        <f t="shared" si="2"/>
        <v>465960</v>
      </c>
      <c r="G103" s="36">
        <v>0</v>
      </c>
      <c r="H103" s="36">
        <v>337860</v>
      </c>
      <c r="I103" s="36">
        <v>0</v>
      </c>
      <c r="J103" s="36">
        <v>128100</v>
      </c>
      <c r="K103" s="36"/>
      <c r="L103" s="79">
        <v>20130507</v>
      </c>
    </row>
    <row r="104" spans="1:12" ht="15">
      <c r="A104" s="7">
        <v>74</v>
      </c>
      <c r="B104" s="17" t="s">
        <v>477</v>
      </c>
      <c r="C104" s="89" t="s">
        <v>478</v>
      </c>
      <c r="D104" s="17" t="s">
        <v>325</v>
      </c>
      <c r="E104" s="17" t="s">
        <v>479</v>
      </c>
      <c r="F104" s="64">
        <f t="shared" si="2"/>
        <v>2551155</v>
      </c>
      <c r="G104" s="36">
        <v>476500</v>
      </c>
      <c r="H104" s="36">
        <v>1541841</v>
      </c>
      <c r="I104" s="36">
        <v>0</v>
      </c>
      <c r="J104" s="36">
        <v>532814</v>
      </c>
      <c r="K104" s="36"/>
      <c r="L104" s="79">
        <v>20130507</v>
      </c>
    </row>
    <row r="105" spans="1:12" ht="15">
      <c r="A105" s="7">
        <v>75</v>
      </c>
      <c r="B105" s="17" t="s">
        <v>480</v>
      </c>
      <c r="C105" s="89" t="s">
        <v>481</v>
      </c>
      <c r="D105" s="17" t="s">
        <v>325</v>
      </c>
      <c r="E105" s="17" t="s">
        <v>482</v>
      </c>
      <c r="F105" s="64">
        <f t="shared" si="2"/>
        <v>825849</v>
      </c>
      <c r="G105" s="36">
        <v>0</v>
      </c>
      <c r="H105" s="36">
        <v>689756</v>
      </c>
      <c r="I105" s="36">
        <v>0</v>
      </c>
      <c r="J105" s="36">
        <v>136093</v>
      </c>
      <c r="K105" s="36"/>
      <c r="L105" s="79">
        <v>20130507</v>
      </c>
    </row>
    <row r="106" spans="1:12" ht="15">
      <c r="A106" s="7">
        <v>76</v>
      </c>
      <c r="B106" s="17" t="s">
        <v>483</v>
      </c>
      <c r="C106" s="89" t="s">
        <v>484</v>
      </c>
      <c r="D106" s="17" t="s">
        <v>325</v>
      </c>
      <c r="E106" s="17" t="s">
        <v>485</v>
      </c>
      <c r="F106" s="64">
        <f t="shared" si="2"/>
        <v>598545</v>
      </c>
      <c r="G106" s="36">
        <v>0</v>
      </c>
      <c r="H106" s="36">
        <v>511680</v>
      </c>
      <c r="I106" s="36">
        <v>0</v>
      </c>
      <c r="J106" s="36">
        <v>86865</v>
      </c>
      <c r="K106" s="36"/>
      <c r="L106" s="79">
        <v>20130408</v>
      </c>
    </row>
    <row r="107" spans="1:12" ht="15">
      <c r="A107" s="7">
        <v>77</v>
      </c>
      <c r="B107" s="17" t="s">
        <v>486</v>
      </c>
      <c r="C107" s="89" t="s">
        <v>487</v>
      </c>
      <c r="D107" s="17" t="s">
        <v>325</v>
      </c>
      <c r="E107" s="17" t="s">
        <v>488</v>
      </c>
      <c r="F107" s="64">
        <f t="shared" si="2"/>
        <v>547585</v>
      </c>
      <c r="G107" s="36">
        <v>0</v>
      </c>
      <c r="H107" s="36">
        <v>92984</v>
      </c>
      <c r="I107" s="36">
        <v>0</v>
      </c>
      <c r="J107" s="36">
        <v>454601</v>
      </c>
      <c r="K107" s="36"/>
      <c r="L107" s="79">
        <v>20130408</v>
      </c>
    </row>
    <row r="108" spans="1:12" ht="15">
      <c r="A108" s="7">
        <v>78</v>
      </c>
      <c r="B108" s="17" t="s">
        <v>489</v>
      </c>
      <c r="C108" s="89" t="s">
        <v>490</v>
      </c>
      <c r="D108" s="17" t="s">
        <v>325</v>
      </c>
      <c r="E108" s="17" t="s">
        <v>491</v>
      </c>
      <c r="F108" s="64">
        <f t="shared" si="2"/>
        <v>50000</v>
      </c>
      <c r="G108" s="36">
        <v>0</v>
      </c>
      <c r="H108" s="36">
        <v>0</v>
      </c>
      <c r="I108" s="36">
        <v>0</v>
      </c>
      <c r="J108" s="36">
        <v>50000</v>
      </c>
      <c r="K108" s="36"/>
      <c r="L108" s="79">
        <v>20130408</v>
      </c>
    </row>
    <row r="109" spans="1:12" ht="15">
      <c r="A109" s="7">
        <v>79</v>
      </c>
      <c r="B109" s="17" t="s">
        <v>492</v>
      </c>
      <c r="C109" s="89" t="s">
        <v>493</v>
      </c>
      <c r="D109" s="17" t="s">
        <v>325</v>
      </c>
      <c r="E109" s="17" t="s">
        <v>494</v>
      </c>
      <c r="F109" s="64">
        <f t="shared" si="2"/>
        <v>1649320</v>
      </c>
      <c r="G109" s="36">
        <v>455450</v>
      </c>
      <c r="H109" s="36">
        <v>905270</v>
      </c>
      <c r="I109" s="36">
        <v>0</v>
      </c>
      <c r="J109" s="36">
        <v>288600</v>
      </c>
      <c r="K109" s="36"/>
      <c r="L109" s="79">
        <v>20130408</v>
      </c>
    </row>
    <row r="110" spans="1:12" ht="15">
      <c r="A110" s="7">
        <v>80</v>
      </c>
      <c r="B110" s="17" t="s">
        <v>495</v>
      </c>
      <c r="C110" s="89" t="s">
        <v>496</v>
      </c>
      <c r="D110" s="17" t="s">
        <v>325</v>
      </c>
      <c r="E110" s="17" t="s">
        <v>497</v>
      </c>
      <c r="F110" s="64">
        <f aca="true" t="shared" si="3" ref="F110:F141">G110+H110+I110+J110</f>
        <v>553274</v>
      </c>
      <c r="G110" s="36">
        <v>0</v>
      </c>
      <c r="H110" s="36">
        <v>409070</v>
      </c>
      <c r="I110" s="36">
        <v>0</v>
      </c>
      <c r="J110" s="36">
        <v>144204</v>
      </c>
      <c r="K110" s="36"/>
      <c r="L110" s="79">
        <v>20130408</v>
      </c>
    </row>
    <row r="111" spans="1:12" ht="15">
      <c r="A111" s="7">
        <v>81</v>
      </c>
      <c r="B111" s="17" t="s">
        <v>498</v>
      </c>
      <c r="C111" s="89" t="s">
        <v>499</v>
      </c>
      <c r="D111" s="17" t="s">
        <v>325</v>
      </c>
      <c r="E111" s="17" t="s">
        <v>500</v>
      </c>
      <c r="F111" s="64">
        <f t="shared" si="3"/>
        <v>4402542</v>
      </c>
      <c r="G111" s="36">
        <v>926000</v>
      </c>
      <c r="H111" s="36">
        <v>3292170</v>
      </c>
      <c r="I111" s="36">
        <v>0</v>
      </c>
      <c r="J111" s="36">
        <v>184372</v>
      </c>
      <c r="K111" s="36"/>
      <c r="L111" s="79">
        <v>20130408</v>
      </c>
    </row>
    <row r="112" spans="1:12" ht="15">
      <c r="A112" s="7">
        <v>82</v>
      </c>
      <c r="B112" s="17" t="s">
        <v>501</v>
      </c>
      <c r="C112" s="89" t="s">
        <v>502</v>
      </c>
      <c r="D112" s="17" t="s">
        <v>325</v>
      </c>
      <c r="E112" s="17" t="s">
        <v>1682</v>
      </c>
      <c r="F112" s="64">
        <f t="shared" si="3"/>
        <v>201736</v>
      </c>
      <c r="G112" s="36">
        <v>0</v>
      </c>
      <c r="H112" s="36">
        <v>11200</v>
      </c>
      <c r="I112" s="36">
        <v>850</v>
      </c>
      <c r="J112" s="36">
        <v>189686</v>
      </c>
      <c r="K112" s="36"/>
      <c r="L112" s="79">
        <v>20130408</v>
      </c>
    </row>
    <row r="113" spans="1:12" ht="15">
      <c r="A113" s="7">
        <v>83</v>
      </c>
      <c r="B113" s="17" t="s">
        <v>503</v>
      </c>
      <c r="C113" s="89" t="s">
        <v>504</v>
      </c>
      <c r="D113" s="17" t="s">
        <v>325</v>
      </c>
      <c r="E113" s="17" t="s">
        <v>505</v>
      </c>
      <c r="F113" s="64">
        <f t="shared" si="3"/>
        <v>2947593</v>
      </c>
      <c r="G113" s="36">
        <v>435400</v>
      </c>
      <c r="H113" s="36">
        <v>1102921</v>
      </c>
      <c r="I113" s="36">
        <v>866000</v>
      </c>
      <c r="J113" s="36">
        <v>543272</v>
      </c>
      <c r="K113" s="36"/>
      <c r="L113" s="79">
        <v>20130408</v>
      </c>
    </row>
    <row r="114" spans="1:12" ht="15">
      <c r="A114" s="7">
        <v>84</v>
      </c>
      <c r="B114" s="17" t="s">
        <v>506</v>
      </c>
      <c r="C114" s="89" t="s">
        <v>507</v>
      </c>
      <c r="D114" s="17" t="s">
        <v>325</v>
      </c>
      <c r="E114" s="17" t="s">
        <v>508</v>
      </c>
      <c r="F114" s="64">
        <f t="shared" si="3"/>
        <v>1415986</v>
      </c>
      <c r="G114" s="36">
        <v>624500</v>
      </c>
      <c r="H114" s="36">
        <v>570182</v>
      </c>
      <c r="I114" s="36">
        <v>0</v>
      </c>
      <c r="J114" s="36">
        <v>221304</v>
      </c>
      <c r="K114" s="36"/>
      <c r="L114" s="79">
        <v>20130408</v>
      </c>
    </row>
    <row r="115" spans="1:12" ht="15">
      <c r="A115" s="7">
        <v>85</v>
      </c>
      <c r="B115" s="17" t="s">
        <v>509</v>
      </c>
      <c r="C115" s="89" t="s">
        <v>510</v>
      </c>
      <c r="D115" s="17" t="s">
        <v>325</v>
      </c>
      <c r="E115" s="17" t="s">
        <v>511</v>
      </c>
      <c r="F115" s="64">
        <f t="shared" si="3"/>
        <v>72681</v>
      </c>
      <c r="G115" s="36">
        <v>0</v>
      </c>
      <c r="H115" s="36">
        <v>0</v>
      </c>
      <c r="I115" s="36">
        <v>0</v>
      </c>
      <c r="J115" s="36">
        <v>72681</v>
      </c>
      <c r="K115" s="36"/>
      <c r="L115" s="79">
        <v>20130408</v>
      </c>
    </row>
    <row r="116" spans="1:12" ht="15">
      <c r="A116" s="7">
        <v>86</v>
      </c>
      <c r="B116" s="17" t="s">
        <v>512</v>
      </c>
      <c r="C116" s="89" t="s">
        <v>513</v>
      </c>
      <c r="D116" s="17" t="s">
        <v>325</v>
      </c>
      <c r="E116" s="17" t="s">
        <v>514</v>
      </c>
      <c r="F116" s="64">
        <f t="shared" si="3"/>
        <v>3273967</v>
      </c>
      <c r="G116" s="36">
        <v>2261400</v>
      </c>
      <c r="H116" s="36">
        <v>902787</v>
      </c>
      <c r="I116" s="36">
        <v>0</v>
      </c>
      <c r="J116" s="36">
        <v>109780</v>
      </c>
      <c r="K116" s="36"/>
      <c r="L116" s="79">
        <v>20130507</v>
      </c>
    </row>
    <row r="117" spans="1:12" ht="15">
      <c r="A117" s="7">
        <v>87</v>
      </c>
      <c r="B117" s="17" t="s">
        <v>515</v>
      </c>
      <c r="C117" s="89" t="s">
        <v>516</v>
      </c>
      <c r="D117" s="17" t="s">
        <v>325</v>
      </c>
      <c r="E117" s="17" t="s">
        <v>517</v>
      </c>
      <c r="F117" s="64">
        <f t="shared" si="3"/>
        <v>722101</v>
      </c>
      <c r="G117" s="36">
        <v>372500</v>
      </c>
      <c r="H117" s="36">
        <v>221276</v>
      </c>
      <c r="I117" s="36">
        <v>0</v>
      </c>
      <c r="J117" s="36">
        <v>128325</v>
      </c>
      <c r="K117" s="36"/>
      <c r="L117" s="79">
        <v>20130408</v>
      </c>
    </row>
    <row r="118" spans="1:12" ht="15">
      <c r="A118" s="7">
        <v>88</v>
      </c>
      <c r="B118" s="17" t="s">
        <v>518</v>
      </c>
      <c r="C118" s="89" t="s">
        <v>519</v>
      </c>
      <c r="D118" s="17" t="s">
        <v>325</v>
      </c>
      <c r="E118" s="17" t="s">
        <v>520</v>
      </c>
      <c r="F118" s="64">
        <f t="shared" si="3"/>
        <v>323795</v>
      </c>
      <c r="G118" s="36">
        <v>150000</v>
      </c>
      <c r="H118" s="36">
        <v>66245</v>
      </c>
      <c r="I118" s="36">
        <v>0</v>
      </c>
      <c r="J118" s="36">
        <v>107550</v>
      </c>
      <c r="K118" s="36"/>
      <c r="L118" s="79">
        <v>20130408</v>
      </c>
    </row>
    <row r="119" spans="1:12" ht="15">
      <c r="A119" s="7">
        <v>89</v>
      </c>
      <c r="B119" s="17" t="s">
        <v>521</v>
      </c>
      <c r="C119" s="89" t="s">
        <v>522</v>
      </c>
      <c r="D119" s="17" t="s">
        <v>325</v>
      </c>
      <c r="E119" s="17" t="s">
        <v>523</v>
      </c>
      <c r="F119" s="64">
        <f t="shared" si="3"/>
        <v>42049</v>
      </c>
      <c r="G119" s="36">
        <v>0</v>
      </c>
      <c r="H119" s="36">
        <v>42049</v>
      </c>
      <c r="I119" s="36">
        <v>0</v>
      </c>
      <c r="J119" s="36">
        <v>0</v>
      </c>
      <c r="K119" s="36"/>
      <c r="L119" s="79">
        <v>20130307</v>
      </c>
    </row>
    <row r="120" spans="1:12" ht="15">
      <c r="A120" s="7">
        <v>90</v>
      </c>
      <c r="B120" s="17" t="s">
        <v>524</v>
      </c>
      <c r="C120" s="89" t="s">
        <v>525</v>
      </c>
      <c r="D120" s="17" t="s">
        <v>325</v>
      </c>
      <c r="E120" s="17" t="s">
        <v>526</v>
      </c>
      <c r="F120" s="64">
        <f t="shared" si="3"/>
        <v>1229125</v>
      </c>
      <c r="G120" s="36">
        <v>6500</v>
      </c>
      <c r="H120" s="36">
        <v>237799</v>
      </c>
      <c r="I120" s="36">
        <v>0</v>
      </c>
      <c r="J120" s="36">
        <v>984826</v>
      </c>
      <c r="K120" s="36"/>
      <c r="L120" s="79">
        <v>20130408</v>
      </c>
    </row>
    <row r="121" spans="1:12" ht="15">
      <c r="A121" s="7">
        <v>91</v>
      </c>
      <c r="B121" s="17" t="s">
        <v>527</v>
      </c>
      <c r="C121" s="89" t="s">
        <v>528</v>
      </c>
      <c r="D121" s="17" t="s">
        <v>325</v>
      </c>
      <c r="E121" s="17" t="s">
        <v>529</v>
      </c>
      <c r="F121" s="64">
        <f t="shared" si="3"/>
        <v>1948380</v>
      </c>
      <c r="G121" s="36">
        <v>1100000</v>
      </c>
      <c r="H121" s="36">
        <v>612280</v>
      </c>
      <c r="I121" s="36">
        <v>0</v>
      </c>
      <c r="J121" s="36">
        <v>236100</v>
      </c>
      <c r="K121" s="50"/>
      <c r="L121" s="79">
        <v>20130408</v>
      </c>
    </row>
    <row r="122" spans="1:12" ht="15">
      <c r="A122" s="7">
        <v>92</v>
      </c>
      <c r="B122" s="17" t="s">
        <v>530</v>
      </c>
      <c r="C122" s="89" t="s">
        <v>531</v>
      </c>
      <c r="D122" s="17" t="s">
        <v>325</v>
      </c>
      <c r="E122" s="17" t="s">
        <v>532</v>
      </c>
      <c r="F122" s="64">
        <f t="shared" si="3"/>
        <v>370151</v>
      </c>
      <c r="G122" s="36">
        <v>0</v>
      </c>
      <c r="H122" s="36">
        <v>327626</v>
      </c>
      <c r="I122" s="36">
        <v>0</v>
      </c>
      <c r="J122" s="36">
        <v>42525</v>
      </c>
      <c r="K122" s="36"/>
      <c r="L122" s="79">
        <v>20130408</v>
      </c>
    </row>
    <row r="123" spans="1:12" ht="15">
      <c r="A123" s="7">
        <v>93</v>
      </c>
      <c r="B123" s="17" t="s">
        <v>533</v>
      </c>
      <c r="C123" s="89" t="s">
        <v>534</v>
      </c>
      <c r="D123" s="17" t="s">
        <v>325</v>
      </c>
      <c r="E123" s="17" t="s">
        <v>535</v>
      </c>
      <c r="F123" s="64">
        <f t="shared" si="3"/>
        <v>2384338</v>
      </c>
      <c r="G123" s="36">
        <v>658300</v>
      </c>
      <c r="H123" s="36">
        <v>1347663</v>
      </c>
      <c r="I123" s="36">
        <v>0</v>
      </c>
      <c r="J123" s="36">
        <v>378375</v>
      </c>
      <c r="K123" s="36"/>
      <c r="L123" s="79">
        <v>20130408</v>
      </c>
    </row>
    <row r="124" spans="1:12" ht="15">
      <c r="A124" s="7">
        <v>94</v>
      </c>
      <c r="B124" s="17" t="s">
        <v>537</v>
      </c>
      <c r="C124" s="89" t="s">
        <v>538</v>
      </c>
      <c r="D124" s="17" t="s">
        <v>536</v>
      </c>
      <c r="E124" s="17" t="s">
        <v>539</v>
      </c>
      <c r="F124" s="64">
        <f t="shared" si="3"/>
        <v>25000</v>
      </c>
      <c r="G124" s="36">
        <v>0</v>
      </c>
      <c r="H124" s="36">
        <v>20000</v>
      </c>
      <c r="I124" s="36">
        <v>0</v>
      </c>
      <c r="J124" s="36">
        <v>5000</v>
      </c>
      <c r="K124" s="36"/>
      <c r="L124" s="79">
        <v>20130507</v>
      </c>
    </row>
    <row r="125" spans="1:12" ht="15">
      <c r="A125" s="7">
        <v>95</v>
      </c>
      <c r="B125" s="17" t="s">
        <v>540</v>
      </c>
      <c r="C125" s="89" t="s">
        <v>541</v>
      </c>
      <c r="D125" s="17" t="s">
        <v>536</v>
      </c>
      <c r="E125" s="17" t="s">
        <v>542</v>
      </c>
      <c r="F125" s="64">
        <f t="shared" si="3"/>
        <v>113345</v>
      </c>
      <c r="G125" s="36">
        <v>0</v>
      </c>
      <c r="H125" s="36">
        <v>22475</v>
      </c>
      <c r="I125" s="36">
        <v>0</v>
      </c>
      <c r="J125" s="36">
        <v>90870</v>
      </c>
      <c r="K125" s="36"/>
      <c r="L125" s="79">
        <v>20130408</v>
      </c>
    </row>
    <row r="126" spans="1:12" ht="15">
      <c r="A126" s="7">
        <v>96</v>
      </c>
      <c r="B126" s="17" t="s">
        <v>543</v>
      </c>
      <c r="C126" s="89" t="s">
        <v>544</v>
      </c>
      <c r="D126" s="17" t="s">
        <v>536</v>
      </c>
      <c r="E126" s="17" t="s">
        <v>545</v>
      </c>
      <c r="F126" s="64">
        <f t="shared" si="3"/>
        <v>160001</v>
      </c>
      <c r="G126" s="36">
        <v>0</v>
      </c>
      <c r="H126" s="36">
        <v>75701</v>
      </c>
      <c r="I126" s="36">
        <v>0</v>
      </c>
      <c r="J126" s="36">
        <v>84300</v>
      </c>
      <c r="K126" s="36"/>
      <c r="L126" s="79">
        <v>20130408</v>
      </c>
    </row>
    <row r="127" spans="1:12" ht="15">
      <c r="A127" s="7">
        <v>97</v>
      </c>
      <c r="B127" s="17" t="s">
        <v>546</v>
      </c>
      <c r="C127" s="89" t="s">
        <v>547</v>
      </c>
      <c r="D127" s="17" t="s">
        <v>536</v>
      </c>
      <c r="E127" s="17" t="s">
        <v>548</v>
      </c>
      <c r="F127" s="64">
        <f t="shared" si="3"/>
        <v>294580</v>
      </c>
      <c r="G127" s="36">
        <v>0</v>
      </c>
      <c r="H127" s="36">
        <v>173511</v>
      </c>
      <c r="I127" s="36">
        <v>0</v>
      </c>
      <c r="J127" s="36">
        <v>121069</v>
      </c>
      <c r="K127" s="36"/>
      <c r="L127" s="79">
        <v>20130408</v>
      </c>
    </row>
    <row r="128" spans="1:12" ht="15">
      <c r="A128" s="7">
        <v>98</v>
      </c>
      <c r="B128" s="17" t="s">
        <v>549</v>
      </c>
      <c r="C128" s="89" t="s">
        <v>550</v>
      </c>
      <c r="D128" s="17" t="s">
        <v>536</v>
      </c>
      <c r="E128" s="17" t="s">
        <v>551</v>
      </c>
      <c r="F128" s="64">
        <f t="shared" si="3"/>
        <v>137826</v>
      </c>
      <c r="G128" s="36">
        <v>0</v>
      </c>
      <c r="H128" s="36">
        <v>120462</v>
      </c>
      <c r="I128" s="36">
        <v>0</v>
      </c>
      <c r="J128" s="36">
        <v>17364</v>
      </c>
      <c r="K128" s="36"/>
      <c r="L128" s="79">
        <v>20130408</v>
      </c>
    </row>
    <row r="129" spans="1:12" ht="15">
      <c r="A129" s="7">
        <v>99</v>
      </c>
      <c r="B129" s="17" t="s">
        <v>552</v>
      </c>
      <c r="C129" s="89" t="s">
        <v>553</v>
      </c>
      <c r="D129" s="17" t="s">
        <v>536</v>
      </c>
      <c r="E129" s="17" t="s">
        <v>554</v>
      </c>
      <c r="F129" s="64">
        <f t="shared" si="3"/>
        <v>2333702</v>
      </c>
      <c r="G129" s="36">
        <v>0</v>
      </c>
      <c r="H129" s="36">
        <v>335052</v>
      </c>
      <c r="I129" s="36">
        <v>4500</v>
      </c>
      <c r="J129" s="36">
        <v>1994150</v>
      </c>
      <c r="K129" s="36"/>
      <c r="L129" s="79">
        <v>20130507</v>
      </c>
    </row>
    <row r="130" spans="1:12" ht="15">
      <c r="A130" s="7">
        <v>100</v>
      </c>
      <c r="B130" s="17" t="s">
        <v>555</v>
      </c>
      <c r="C130" s="89" t="s">
        <v>556</v>
      </c>
      <c r="D130" s="17" t="s">
        <v>536</v>
      </c>
      <c r="E130" s="17" t="s">
        <v>557</v>
      </c>
      <c r="F130" s="64">
        <f t="shared" si="3"/>
        <v>171790</v>
      </c>
      <c r="G130" s="36">
        <v>0</v>
      </c>
      <c r="H130" s="36">
        <v>17790</v>
      </c>
      <c r="I130" s="36">
        <v>154000</v>
      </c>
      <c r="J130" s="36">
        <v>0</v>
      </c>
      <c r="K130" s="36"/>
      <c r="L130" s="79">
        <v>20130307</v>
      </c>
    </row>
    <row r="131" spans="1:12" ht="15">
      <c r="A131" s="7">
        <v>101</v>
      </c>
      <c r="B131" s="17" t="s">
        <v>558</v>
      </c>
      <c r="C131" s="89" t="s">
        <v>559</v>
      </c>
      <c r="D131" s="17" t="s">
        <v>536</v>
      </c>
      <c r="E131" s="17" t="s">
        <v>560</v>
      </c>
      <c r="F131" s="64">
        <f t="shared" si="3"/>
        <v>3977699</v>
      </c>
      <c r="G131" s="36">
        <v>3402571</v>
      </c>
      <c r="H131" s="36">
        <v>217031</v>
      </c>
      <c r="I131" s="36">
        <v>0</v>
      </c>
      <c r="J131" s="36">
        <v>358097</v>
      </c>
      <c r="K131" s="36"/>
      <c r="L131" s="79">
        <v>20130507</v>
      </c>
    </row>
    <row r="132" spans="1:12" ht="15">
      <c r="A132" s="7">
        <v>102</v>
      </c>
      <c r="B132" s="17" t="s">
        <v>561</v>
      </c>
      <c r="C132" s="89" t="s">
        <v>562</v>
      </c>
      <c r="D132" s="17" t="s">
        <v>536</v>
      </c>
      <c r="E132" s="17" t="s">
        <v>563</v>
      </c>
      <c r="F132" s="64">
        <f t="shared" si="3"/>
        <v>260025</v>
      </c>
      <c r="G132" s="36">
        <v>189500</v>
      </c>
      <c r="H132" s="36">
        <v>45775</v>
      </c>
      <c r="I132" s="36">
        <v>0</v>
      </c>
      <c r="J132" s="36">
        <v>24750</v>
      </c>
      <c r="K132" s="36"/>
      <c r="L132" s="79">
        <v>20130507</v>
      </c>
    </row>
    <row r="133" spans="1:12" ht="15">
      <c r="A133" s="7">
        <v>103</v>
      </c>
      <c r="B133" s="17" t="s">
        <v>564</v>
      </c>
      <c r="C133" s="89" t="s">
        <v>565</v>
      </c>
      <c r="D133" s="17" t="s">
        <v>536</v>
      </c>
      <c r="E133" s="17" t="s">
        <v>566</v>
      </c>
      <c r="F133" s="64">
        <f t="shared" si="3"/>
        <v>319606</v>
      </c>
      <c r="G133" s="36">
        <v>0</v>
      </c>
      <c r="H133" s="36">
        <v>182331</v>
      </c>
      <c r="I133" s="36">
        <v>0</v>
      </c>
      <c r="J133" s="36">
        <v>137275</v>
      </c>
      <c r="K133" s="36"/>
      <c r="L133" s="79">
        <v>20130408</v>
      </c>
    </row>
    <row r="134" spans="1:12" ht="15">
      <c r="A134" s="7">
        <v>104</v>
      </c>
      <c r="B134" s="17" t="s">
        <v>567</v>
      </c>
      <c r="C134" s="89" t="s">
        <v>568</v>
      </c>
      <c r="D134" s="17" t="s">
        <v>536</v>
      </c>
      <c r="E134" s="17" t="s">
        <v>569</v>
      </c>
      <c r="F134" s="64">
        <f t="shared" si="3"/>
        <v>96379</v>
      </c>
      <c r="G134" s="36">
        <v>0</v>
      </c>
      <c r="H134" s="36">
        <v>76279</v>
      </c>
      <c r="I134" s="36">
        <v>0</v>
      </c>
      <c r="J134" s="36">
        <v>20100</v>
      </c>
      <c r="K134" s="36"/>
      <c r="L134" s="79">
        <v>20130408</v>
      </c>
    </row>
    <row r="135" spans="1:12" ht="15">
      <c r="A135" s="7">
        <v>105</v>
      </c>
      <c r="B135" s="17" t="s">
        <v>570</v>
      </c>
      <c r="C135" s="89" t="s">
        <v>571</v>
      </c>
      <c r="D135" s="17" t="s">
        <v>536</v>
      </c>
      <c r="E135" s="17" t="s">
        <v>572</v>
      </c>
      <c r="F135" s="64">
        <f t="shared" si="3"/>
        <v>66267</v>
      </c>
      <c r="G135" s="36">
        <v>0</v>
      </c>
      <c r="H135" s="36">
        <v>64067</v>
      </c>
      <c r="I135" s="36">
        <v>0</v>
      </c>
      <c r="J135" s="36">
        <v>2200</v>
      </c>
      <c r="K135" s="36"/>
      <c r="L135" s="79">
        <v>20130507</v>
      </c>
    </row>
    <row r="136" spans="1:12" ht="15">
      <c r="A136" s="7">
        <v>106</v>
      </c>
      <c r="B136" s="17" t="s">
        <v>573</v>
      </c>
      <c r="C136" s="89" t="s">
        <v>574</v>
      </c>
      <c r="D136" s="17" t="s">
        <v>536</v>
      </c>
      <c r="E136" s="17" t="s">
        <v>575</v>
      </c>
      <c r="F136" s="64">
        <f t="shared" si="3"/>
        <v>2404137</v>
      </c>
      <c r="G136" s="36">
        <v>414585</v>
      </c>
      <c r="H136" s="36">
        <v>89650</v>
      </c>
      <c r="I136" s="36">
        <v>712000</v>
      </c>
      <c r="J136" s="36">
        <v>1187902</v>
      </c>
      <c r="K136" s="36"/>
      <c r="L136" s="79">
        <v>20130507</v>
      </c>
    </row>
    <row r="137" spans="1:12" ht="15">
      <c r="A137" s="7">
        <v>107</v>
      </c>
      <c r="B137" s="17" t="s">
        <v>576</v>
      </c>
      <c r="C137" s="89" t="s">
        <v>577</v>
      </c>
      <c r="D137" s="17" t="s">
        <v>536</v>
      </c>
      <c r="E137" s="17" t="s">
        <v>578</v>
      </c>
      <c r="F137" s="64">
        <f t="shared" si="3"/>
        <v>5000</v>
      </c>
      <c r="G137" s="36">
        <v>0</v>
      </c>
      <c r="H137" s="36">
        <v>5000</v>
      </c>
      <c r="I137" s="36">
        <v>0</v>
      </c>
      <c r="J137" s="36">
        <v>0</v>
      </c>
      <c r="K137" s="36"/>
      <c r="L137" s="79">
        <v>20130408</v>
      </c>
    </row>
    <row r="138" spans="1:12" ht="15">
      <c r="A138" s="7">
        <v>108</v>
      </c>
      <c r="B138" s="17" t="s">
        <v>579</v>
      </c>
      <c r="C138" s="89" t="s">
        <v>580</v>
      </c>
      <c r="D138" s="17" t="s">
        <v>536</v>
      </c>
      <c r="E138" s="17" t="s">
        <v>581</v>
      </c>
      <c r="F138" s="64">
        <f t="shared" si="3"/>
        <v>1208266</v>
      </c>
      <c r="G138" s="36">
        <v>407863</v>
      </c>
      <c r="H138" s="36">
        <v>398901</v>
      </c>
      <c r="I138" s="36">
        <v>6500</v>
      </c>
      <c r="J138" s="36">
        <v>395002</v>
      </c>
      <c r="K138" s="36"/>
      <c r="L138" s="79">
        <v>20130408</v>
      </c>
    </row>
    <row r="139" spans="1:12" ht="15">
      <c r="A139" s="7">
        <v>109</v>
      </c>
      <c r="B139" s="17" t="s">
        <v>582</v>
      </c>
      <c r="C139" s="89" t="s">
        <v>583</v>
      </c>
      <c r="D139" s="17" t="s">
        <v>536</v>
      </c>
      <c r="E139" s="17" t="s">
        <v>584</v>
      </c>
      <c r="F139" s="64">
        <f t="shared" si="3"/>
        <v>172640</v>
      </c>
      <c r="G139" s="36">
        <v>0</v>
      </c>
      <c r="H139" s="36">
        <v>158792</v>
      </c>
      <c r="I139" s="36">
        <v>3397</v>
      </c>
      <c r="J139" s="36">
        <v>10451</v>
      </c>
      <c r="K139" s="36"/>
      <c r="L139" s="79">
        <v>20130408</v>
      </c>
    </row>
    <row r="140" spans="1:12" ht="15">
      <c r="A140" s="7">
        <v>110</v>
      </c>
      <c r="B140" s="17" t="s">
        <v>585</v>
      </c>
      <c r="C140" s="89" t="s">
        <v>586</v>
      </c>
      <c r="D140" s="17" t="s">
        <v>536</v>
      </c>
      <c r="E140" s="17" t="s">
        <v>587</v>
      </c>
      <c r="F140" s="64">
        <f t="shared" si="3"/>
        <v>395330</v>
      </c>
      <c r="G140" s="36">
        <v>0</v>
      </c>
      <c r="H140" s="36">
        <v>279142</v>
      </c>
      <c r="I140" s="36">
        <v>0</v>
      </c>
      <c r="J140" s="36">
        <v>116188</v>
      </c>
      <c r="K140" s="36"/>
      <c r="L140" s="79">
        <v>20130408</v>
      </c>
    </row>
    <row r="141" spans="1:12" ht="15">
      <c r="A141" s="7">
        <v>111</v>
      </c>
      <c r="B141" s="17" t="s">
        <v>588</v>
      </c>
      <c r="C141" s="89" t="s">
        <v>589</v>
      </c>
      <c r="D141" s="17" t="s">
        <v>536</v>
      </c>
      <c r="E141" s="17" t="s">
        <v>590</v>
      </c>
      <c r="F141" s="64">
        <f t="shared" si="3"/>
        <v>402276</v>
      </c>
      <c r="G141" s="36">
        <v>12100</v>
      </c>
      <c r="H141" s="36">
        <v>232809</v>
      </c>
      <c r="I141" s="36">
        <v>0</v>
      </c>
      <c r="J141" s="36">
        <v>157367</v>
      </c>
      <c r="K141" s="36"/>
      <c r="L141" s="79">
        <v>20130408</v>
      </c>
    </row>
    <row r="142" spans="1:12" ht="15">
      <c r="A142" s="7">
        <v>112</v>
      </c>
      <c r="B142" s="17" t="s">
        <v>591</v>
      </c>
      <c r="C142" s="89" t="s">
        <v>592</v>
      </c>
      <c r="D142" s="17" t="s">
        <v>536</v>
      </c>
      <c r="E142" s="17" t="s">
        <v>1731</v>
      </c>
      <c r="F142" s="64">
        <f aca="true" t="shared" si="4" ref="F142:F173">G142+H142+I142+J142</f>
        <v>327433</v>
      </c>
      <c r="G142" s="36">
        <v>121004</v>
      </c>
      <c r="H142" s="36">
        <v>161957</v>
      </c>
      <c r="I142" s="36">
        <v>0</v>
      </c>
      <c r="J142" s="36">
        <v>44472</v>
      </c>
      <c r="K142" s="36"/>
      <c r="L142" s="79">
        <v>20130507</v>
      </c>
    </row>
    <row r="143" spans="1:12" ht="15">
      <c r="A143" s="7">
        <v>113</v>
      </c>
      <c r="B143" s="17" t="s">
        <v>594</v>
      </c>
      <c r="C143" s="89" t="s">
        <v>595</v>
      </c>
      <c r="D143" s="17" t="s">
        <v>536</v>
      </c>
      <c r="E143" s="17" t="s">
        <v>596</v>
      </c>
      <c r="F143" s="64">
        <f t="shared" si="4"/>
        <v>2236929</v>
      </c>
      <c r="G143" s="36">
        <v>970423</v>
      </c>
      <c r="H143" s="36">
        <v>927903</v>
      </c>
      <c r="I143" s="36">
        <v>15200</v>
      </c>
      <c r="J143" s="36">
        <v>323403</v>
      </c>
      <c r="K143" s="36"/>
      <c r="L143" s="79">
        <v>20130408</v>
      </c>
    </row>
    <row r="144" spans="1:12" ht="15">
      <c r="A144" s="7">
        <v>114</v>
      </c>
      <c r="B144" s="17" t="s">
        <v>597</v>
      </c>
      <c r="C144" s="89" t="s">
        <v>598</v>
      </c>
      <c r="D144" s="17" t="s">
        <v>536</v>
      </c>
      <c r="E144" s="17" t="s">
        <v>599</v>
      </c>
      <c r="F144" s="64">
        <f t="shared" si="4"/>
        <v>471185</v>
      </c>
      <c r="G144" s="36">
        <v>0</v>
      </c>
      <c r="H144" s="36">
        <v>82245</v>
      </c>
      <c r="I144" s="36">
        <v>0</v>
      </c>
      <c r="J144" s="36">
        <v>388940</v>
      </c>
      <c r="K144" s="36"/>
      <c r="L144" s="79">
        <v>20130408</v>
      </c>
    </row>
    <row r="145" spans="1:12" ht="15">
      <c r="A145" s="7">
        <v>115</v>
      </c>
      <c r="B145" s="17" t="s">
        <v>600</v>
      </c>
      <c r="C145" s="89" t="s">
        <v>601</v>
      </c>
      <c r="D145" s="17" t="s">
        <v>536</v>
      </c>
      <c r="E145" s="17" t="s">
        <v>602</v>
      </c>
      <c r="F145" s="64">
        <f t="shared" si="4"/>
        <v>8117929</v>
      </c>
      <c r="G145" s="36">
        <v>1744285</v>
      </c>
      <c r="H145" s="36">
        <v>884795</v>
      </c>
      <c r="I145" s="36">
        <v>6700</v>
      </c>
      <c r="J145" s="36">
        <v>5482149</v>
      </c>
      <c r="K145" s="36"/>
      <c r="L145" s="79">
        <v>20130408</v>
      </c>
    </row>
    <row r="146" spans="1:12" ht="15">
      <c r="A146" s="7">
        <v>116</v>
      </c>
      <c r="B146" s="17" t="s">
        <v>603</v>
      </c>
      <c r="C146" s="89" t="s">
        <v>604</v>
      </c>
      <c r="D146" s="17" t="s">
        <v>536</v>
      </c>
      <c r="E146" s="17" t="s">
        <v>605</v>
      </c>
      <c r="F146" s="64">
        <f t="shared" si="4"/>
        <v>1371019</v>
      </c>
      <c r="G146" s="36">
        <v>0</v>
      </c>
      <c r="H146" s="36">
        <v>102974</v>
      </c>
      <c r="I146" s="36">
        <v>0</v>
      </c>
      <c r="J146" s="36">
        <v>1268045</v>
      </c>
      <c r="K146" s="36"/>
      <c r="L146" s="79">
        <v>20130408</v>
      </c>
    </row>
    <row r="147" spans="1:12" ht="15">
      <c r="A147" s="7">
        <v>117</v>
      </c>
      <c r="B147" s="17" t="s">
        <v>606</v>
      </c>
      <c r="C147" s="89" t="s">
        <v>607</v>
      </c>
      <c r="D147" s="17" t="s">
        <v>536</v>
      </c>
      <c r="E147" s="17" t="s">
        <v>608</v>
      </c>
      <c r="F147" s="64">
        <f t="shared" si="4"/>
        <v>3215039</v>
      </c>
      <c r="G147" s="36">
        <v>1024900</v>
      </c>
      <c r="H147" s="36">
        <v>1095961</v>
      </c>
      <c r="I147" s="36">
        <v>0</v>
      </c>
      <c r="J147" s="36">
        <v>1094178</v>
      </c>
      <c r="K147" s="36"/>
      <c r="L147" s="79">
        <v>20130408</v>
      </c>
    </row>
    <row r="148" spans="1:12" ht="15">
      <c r="A148" s="7">
        <v>118</v>
      </c>
      <c r="B148" s="17" t="s">
        <v>609</v>
      </c>
      <c r="C148" s="89" t="s">
        <v>610</v>
      </c>
      <c r="D148" s="17" t="s">
        <v>536</v>
      </c>
      <c r="E148" s="17" t="s">
        <v>611</v>
      </c>
      <c r="F148" s="64">
        <f t="shared" si="4"/>
        <v>27500</v>
      </c>
      <c r="G148" s="36">
        <v>0</v>
      </c>
      <c r="H148" s="36">
        <v>2500</v>
      </c>
      <c r="I148" s="36">
        <v>0</v>
      </c>
      <c r="J148" s="36">
        <v>25000</v>
      </c>
      <c r="K148" s="36"/>
      <c r="L148" s="79">
        <v>20130408</v>
      </c>
    </row>
    <row r="149" spans="1:12" ht="15">
      <c r="A149" s="7">
        <v>119</v>
      </c>
      <c r="B149" s="17" t="s">
        <v>612</v>
      </c>
      <c r="C149" s="89" t="s">
        <v>613</v>
      </c>
      <c r="D149" s="17" t="s">
        <v>536</v>
      </c>
      <c r="E149" s="17" t="s">
        <v>614</v>
      </c>
      <c r="F149" s="64">
        <f t="shared" si="4"/>
        <v>167855</v>
      </c>
      <c r="G149" s="36">
        <v>140</v>
      </c>
      <c r="H149" s="36">
        <v>167715</v>
      </c>
      <c r="I149" s="36">
        <v>0</v>
      </c>
      <c r="J149" s="36">
        <v>0</v>
      </c>
      <c r="K149" s="36"/>
      <c r="L149" s="79">
        <v>20130408</v>
      </c>
    </row>
    <row r="150" spans="1:12" ht="15">
      <c r="A150" s="7">
        <v>120</v>
      </c>
      <c r="B150" s="17" t="s">
        <v>615</v>
      </c>
      <c r="C150" s="89" t="s">
        <v>616</v>
      </c>
      <c r="D150" s="17" t="s">
        <v>536</v>
      </c>
      <c r="E150" s="17" t="s">
        <v>617</v>
      </c>
      <c r="F150" s="64">
        <f t="shared" si="4"/>
        <v>154426</v>
      </c>
      <c r="G150" s="36">
        <v>0</v>
      </c>
      <c r="H150" s="36">
        <v>135526</v>
      </c>
      <c r="I150" s="36">
        <v>0</v>
      </c>
      <c r="J150" s="36">
        <v>18900</v>
      </c>
      <c r="K150" s="36"/>
      <c r="L150" s="79">
        <v>20130408</v>
      </c>
    </row>
    <row r="151" spans="1:12" ht="15">
      <c r="A151" s="7">
        <v>121</v>
      </c>
      <c r="B151" s="17" t="s">
        <v>618</v>
      </c>
      <c r="C151" s="89" t="s">
        <v>619</v>
      </c>
      <c r="D151" s="17" t="s">
        <v>536</v>
      </c>
      <c r="E151" s="17" t="s">
        <v>620</v>
      </c>
      <c r="F151" s="64">
        <f t="shared" si="4"/>
        <v>25125</v>
      </c>
      <c r="G151" s="36">
        <v>0</v>
      </c>
      <c r="H151" s="36">
        <v>25125</v>
      </c>
      <c r="I151" s="36">
        <v>0</v>
      </c>
      <c r="J151" s="36">
        <v>0</v>
      </c>
      <c r="K151" s="36"/>
      <c r="L151" s="79">
        <v>20130408</v>
      </c>
    </row>
    <row r="152" spans="1:12" ht="15">
      <c r="A152" s="7">
        <v>122</v>
      </c>
      <c r="B152" s="17" t="s">
        <v>621</v>
      </c>
      <c r="C152" s="89" t="s">
        <v>622</v>
      </c>
      <c r="D152" s="17" t="s">
        <v>536</v>
      </c>
      <c r="E152" s="17" t="s">
        <v>623</v>
      </c>
      <c r="F152" s="64">
        <f t="shared" si="4"/>
        <v>290792</v>
      </c>
      <c r="G152" s="36">
        <v>0</v>
      </c>
      <c r="H152" s="36">
        <v>257891</v>
      </c>
      <c r="I152" s="36">
        <v>15600</v>
      </c>
      <c r="J152" s="36">
        <v>17301</v>
      </c>
      <c r="K152" s="36"/>
      <c r="L152" s="79">
        <v>20130408</v>
      </c>
    </row>
    <row r="153" spans="1:12" ht="15">
      <c r="A153" s="7">
        <v>123</v>
      </c>
      <c r="B153" s="17" t="s">
        <v>624</v>
      </c>
      <c r="C153" s="89" t="s">
        <v>625</v>
      </c>
      <c r="D153" s="17" t="s">
        <v>536</v>
      </c>
      <c r="E153" s="17" t="s">
        <v>626</v>
      </c>
      <c r="F153" s="64">
        <f t="shared" si="4"/>
        <v>153384</v>
      </c>
      <c r="G153" s="36">
        <v>0</v>
      </c>
      <c r="H153" s="36">
        <v>128384</v>
      </c>
      <c r="I153" s="36">
        <v>0</v>
      </c>
      <c r="J153" s="36">
        <v>25000</v>
      </c>
      <c r="K153" s="36"/>
      <c r="L153" s="79">
        <v>20130408</v>
      </c>
    </row>
    <row r="154" spans="1:12" ht="15">
      <c r="A154" s="7">
        <v>124</v>
      </c>
      <c r="B154" s="17" t="s">
        <v>627</v>
      </c>
      <c r="C154" s="89" t="s">
        <v>628</v>
      </c>
      <c r="D154" s="17" t="s">
        <v>536</v>
      </c>
      <c r="E154" s="17" t="s">
        <v>629</v>
      </c>
      <c r="F154" s="64">
        <f t="shared" si="4"/>
        <v>201999</v>
      </c>
      <c r="G154" s="36">
        <v>0</v>
      </c>
      <c r="H154" s="36">
        <v>200899</v>
      </c>
      <c r="I154" s="36">
        <v>0</v>
      </c>
      <c r="J154" s="36">
        <v>1100</v>
      </c>
      <c r="K154" s="36"/>
      <c r="L154" s="79">
        <v>20130507</v>
      </c>
    </row>
    <row r="155" spans="1:12" ht="15">
      <c r="A155" s="7">
        <v>125</v>
      </c>
      <c r="B155" s="17" t="s">
        <v>630</v>
      </c>
      <c r="C155" s="89" t="s">
        <v>631</v>
      </c>
      <c r="D155" s="17" t="s">
        <v>536</v>
      </c>
      <c r="E155" s="17" t="s">
        <v>632</v>
      </c>
      <c r="F155" s="64">
        <f t="shared" si="4"/>
        <v>21040</v>
      </c>
      <c r="G155" s="36">
        <v>0</v>
      </c>
      <c r="H155" s="36">
        <v>21040</v>
      </c>
      <c r="I155" s="36">
        <v>0</v>
      </c>
      <c r="J155" s="36">
        <v>0</v>
      </c>
      <c r="K155" s="36"/>
      <c r="L155" s="79">
        <v>20130408</v>
      </c>
    </row>
    <row r="156" spans="1:12" ht="15">
      <c r="A156" s="7">
        <v>126</v>
      </c>
      <c r="B156" s="17" t="s">
        <v>633</v>
      </c>
      <c r="C156" s="89" t="s">
        <v>634</v>
      </c>
      <c r="D156" s="17" t="s">
        <v>536</v>
      </c>
      <c r="E156" s="17" t="s">
        <v>635</v>
      </c>
      <c r="F156" s="64">
        <f t="shared" si="4"/>
        <v>311939</v>
      </c>
      <c r="G156" s="36">
        <v>0</v>
      </c>
      <c r="H156" s="36">
        <v>178009</v>
      </c>
      <c r="I156" s="36">
        <v>0</v>
      </c>
      <c r="J156" s="36">
        <v>133930</v>
      </c>
      <c r="K156" s="36"/>
      <c r="L156" s="79">
        <v>20130507</v>
      </c>
    </row>
    <row r="157" spans="1:12" ht="15">
      <c r="A157" s="7">
        <v>127</v>
      </c>
      <c r="B157" s="17" t="s">
        <v>636</v>
      </c>
      <c r="C157" s="89" t="s">
        <v>637</v>
      </c>
      <c r="D157" s="17" t="s">
        <v>536</v>
      </c>
      <c r="E157" s="17" t="s">
        <v>638</v>
      </c>
      <c r="F157" s="64">
        <f t="shared" si="4"/>
        <v>116295</v>
      </c>
      <c r="G157" s="36">
        <v>0</v>
      </c>
      <c r="H157" s="36">
        <v>79195</v>
      </c>
      <c r="I157" s="36">
        <v>30900</v>
      </c>
      <c r="J157" s="36">
        <v>6200</v>
      </c>
      <c r="K157" s="36"/>
      <c r="L157" s="79">
        <v>20130408</v>
      </c>
    </row>
    <row r="158" spans="1:12" ht="15">
      <c r="A158" s="7">
        <v>128</v>
      </c>
      <c r="B158" s="17" t="s">
        <v>639</v>
      </c>
      <c r="C158" s="89" t="s">
        <v>640</v>
      </c>
      <c r="D158" s="17" t="s">
        <v>536</v>
      </c>
      <c r="E158" s="17" t="s">
        <v>641</v>
      </c>
      <c r="F158" s="64">
        <f t="shared" si="4"/>
        <v>280581</v>
      </c>
      <c r="G158" s="36">
        <v>59000</v>
      </c>
      <c r="H158" s="36">
        <v>195031</v>
      </c>
      <c r="I158" s="36">
        <v>0</v>
      </c>
      <c r="J158" s="36">
        <v>26550</v>
      </c>
      <c r="K158" s="36"/>
      <c r="L158" s="79">
        <v>20130408</v>
      </c>
    </row>
    <row r="159" spans="1:12" ht="15">
      <c r="A159" s="7">
        <v>129</v>
      </c>
      <c r="B159" s="17" t="s">
        <v>642</v>
      </c>
      <c r="C159" s="89" t="s">
        <v>643</v>
      </c>
      <c r="D159" s="17" t="s">
        <v>536</v>
      </c>
      <c r="E159" s="17" t="s">
        <v>523</v>
      </c>
      <c r="F159" s="64">
        <f t="shared" si="4"/>
        <v>7751</v>
      </c>
      <c r="G159" s="36">
        <v>0</v>
      </c>
      <c r="H159" s="36">
        <v>7751</v>
      </c>
      <c r="I159" s="36">
        <v>0</v>
      </c>
      <c r="J159" s="36">
        <v>0</v>
      </c>
      <c r="K159" s="36"/>
      <c r="L159" s="79">
        <v>20130408</v>
      </c>
    </row>
    <row r="160" spans="1:12" ht="15">
      <c r="A160" s="7">
        <v>130</v>
      </c>
      <c r="B160" s="17" t="s">
        <v>644</v>
      </c>
      <c r="C160" s="89" t="s">
        <v>645</v>
      </c>
      <c r="D160" s="17" t="s">
        <v>536</v>
      </c>
      <c r="E160" s="17" t="s">
        <v>646</v>
      </c>
      <c r="F160" s="64">
        <f t="shared" si="4"/>
        <v>1412807</v>
      </c>
      <c r="G160" s="36">
        <v>0</v>
      </c>
      <c r="H160" s="36">
        <v>275302</v>
      </c>
      <c r="I160" s="36">
        <v>2155</v>
      </c>
      <c r="J160" s="36">
        <v>1135350</v>
      </c>
      <c r="K160" s="36"/>
      <c r="L160" s="79">
        <v>20130408</v>
      </c>
    </row>
    <row r="161" spans="1:12" ht="15">
      <c r="A161" s="7">
        <v>131</v>
      </c>
      <c r="B161" s="17" t="s">
        <v>647</v>
      </c>
      <c r="C161" s="89" t="s">
        <v>648</v>
      </c>
      <c r="D161" s="17" t="s">
        <v>536</v>
      </c>
      <c r="E161" s="17" t="s">
        <v>649</v>
      </c>
      <c r="F161" s="64">
        <f t="shared" si="4"/>
        <v>2081705</v>
      </c>
      <c r="G161" s="36">
        <v>0</v>
      </c>
      <c r="H161" s="36">
        <v>540637</v>
      </c>
      <c r="I161" s="36">
        <v>0</v>
      </c>
      <c r="J161" s="36">
        <v>1541068</v>
      </c>
      <c r="K161" s="36"/>
      <c r="L161" s="79">
        <v>20130408</v>
      </c>
    </row>
    <row r="162" spans="1:12" ht="15">
      <c r="A162" s="7">
        <v>132</v>
      </c>
      <c r="B162" s="17" t="s">
        <v>650</v>
      </c>
      <c r="C162" s="89" t="s">
        <v>651</v>
      </c>
      <c r="D162" s="17" t="s">
        <v>536</v>
      </c>
      <c r="E162" s="17" t="s">
        <v>652</v>
      </c>
      <c r="F162" s="64">
        <f t="shared" si="4"/>
        <v>39195</v>
      </c>
      <c r="G162" s="36">
        <v>0</v>
      </c>
      <c r="H162" s="36">
        <v>8650</v>
      </c>
      <c r="I162" s="36">
        <v>0</v>
      </c>
      <c r="J162" s="36">
        <v>30545</v>
      </c>
      <c r="K162" s="36"/>
      <c r="L162" s="79">
        <v>20130408</v>
      </c>
    </row>
    <row r="163" spans="1:12" ht="15">
      <c r="A163" s="7">
        <v>133</v>
      </c>
      <c r="B163" s="17" t="s">
        <v>653</v>
      </c>
      <c r="C163" s="89" t="s">
        <v>654</v>
      </c>
      <c r="D163" s="17" t="s">
        <v>536</v>
      </c>
      <c r="E163" s="17" t="s">
        <v>655</v>
      </c>
      <c r="F163" s="64">
        <f t="shared" si="4"/>
        <v>17650</v>
      </c>
      <c r="G163" s="36">
        <v>0</v>
      </c>
      <c r="H163" s="36">
        <v>8650</v>
      </c>
      <c r="I163" s="36">
        <v>0</v>
      </c>
      <c r="J163" s="36">
        <v>9000</v>
      </c>
      <c r="K163" s="36"/>
      <c r="L163" s="79">
        <v>20130507</v>
      </c>
    </row>
    <row r="164" spans="1:12" ht="15">
      <c r="A164" s="7">
        <v>134</v>
      </c>
      <c r="B164" s="17" t="s">
        <v>657</v>
      </c>
      <c r="C164" s="89" t="s">
        <v>658</v>
      </c>
      <c r="D164" s="17" t="s">
        <v>656</v>
      </c>
      <c r="E164" s="17" t="s">
        <v>659</v>
      </c>
      <c r="F164" s="64">
        <f t="shared" si="4"/>
        <v>201346</v>
      </c>
      <c r="G164" s="36">
        <v>0</v>
      </c>
      <c r="H164" s="36">
        <v>98846</v>
      </c>
      <c r="I164" s="36">
        <v>13000</v>
      </c>
      <c r="J164" s="36">
        <v>89500</v>
      </c>
      <c r="K164" s="36"/>
      <c r="L164" s="79">
        <v>20130408</v>
      </c>
    </row>
    <row r="165" spans="1:12" ht="15">
      <c r="A165" s="7">
        <v>135</v>
      </c>
      <c r="B165" s="17" t="s">
        <v>660</v>
      </c>
      <c r="C165" s="89" t="s">
        <v>661</v>
      </c>
      <c r="D165" s="17" t="s">
        <v>656</v>
      </c>
      <c r="E165" s="17" t="s">
        <v>662</v>
      </c>
      <c r="F165" s="64">
        <f t="shared" si="4"/>
        <v>3251</v>
      </c>
      <c r="G165" s="36">
        <v>0</v>
      </c>
      <c r="H165" s="36">
        <v>3251</v>
      </c>
      <c r="I165" s="36">
        <v>0</v>
      </c>
      <c r="J165" s="36">
        <v>0</v>
      </c>
      <c r="K165" s="36"/>
      <c r="L165" s="79">
        <v>20130408</v>
      </c>
    </row>
    <row r="166" spans="1:12" ht="15">
      <c r="A166" s="7">
        <v>136</v>
      </c>
      <c r="B166" s="17" t="s">
        <v>663</v>
      </c>
      <c r="C166" s="89" t="s">
        <v>664</v>
      </c>
      <c r="D166" s="17" t="s">
        <v>656</v>
      </c>
      <c r="E166" s="17" t="s">
        <v>665</v>
      </c>
      <c r="F166" s="64">
        <f t="shared" si="4"/>
        <v>304402</v>
      </c>
      <c r="G166" s="36">
        <v>0</v>
      </c>
      <c r="H166" s="36">
        <v>171012</v>
      </c>
      <c r="I166" s="36">
        <v>0</v>
      </c>
      <c r="J166" s="36">
        <v>133390</v>
      </c>
      <c r="K166" s="36"/>
      <c r="L166" s="79">
        <v>20130408</v>
      </c>
    </row>
    <row r="167" spans="1:12" ht="15">
      <c r="A167" s="7">
        <v>137</v>
      </c>
      <c r="B167" s="17" t="s">
        <v>666</v>
      </c>
      <c r="C167" s="89" t="s">
        <v>667</v>
      </c>
      <c r="D167" s="17" t="s">
        <v>656</v>
      </c>
      <c r="E167" s="17" t="s">
        <v>668</v>
      </c>
      <c r="F167" s="64">
        <f t="shared" si="4"/>
        <v>371256</v>
      </c>
      <c r="G167" s="36">
        <v>0</v>
      </c>
      <c r="H167" s="36">
        <v>129745</v>
      </c>
      <c r="I167" s="36">
        <v>0</v>
      </c>
      <c r="J167" s="36">
        <v>241511</v>
      </c>
      <c r="K167" s="36"/>
      <c r="L167" s="79">
        <v>20130408</v>
      </c>
    </row>
    <row r="168" spans="1:12" s="5" customFormat="1" ht="15">
      <c r="A168" s="7">
        <v>138</v>
      </c>
      <c r="B168" s="17" t="s">
        <v>669</v>
      </c>
      <c r="C168" s="89" t="s">
        <v>670</v>
      </c>
      <c r="D168" s="17" t="s">
        <v>656</v>
      </c>
      <c r="E168" s="17" t="s">
        <v>671</v>
      </c>
      <c r="F168" s="64">
        <f t="shared" si="4"/>
        <v>192210</v>
      </c>
      <c r="G168" s="36">
        <v>73755</v>
      </c>
      <c r="H168" s="36">
        <v>61713</v>
      </c>
      <c r="I168" s="36">
        <v>3000</v>
      </c>
      <c r="J168" s="36">
        <v>53742</v>
      </c>
      <c r="K168" s="36"/>
      <c r="L168" s="79">
        <v>20130408</v>
      </c>
    </row>
    <row r="169" spans="1:12" ht="15">
      <c r="A169" s="7">
        <v>139</v>
      </c>
      <c r="B169" s="17" t="s">
        <v>672</v>
      </c>
      <c r="C169" s="89" t="s">
        <v>673</v>
      </c>
      <c r="D169" s="17" t="s">
        <v>656</v>
      </c>
      <c r="E169" s="17" t="s">
        <v>674</v>
      </c>
      <c r="F169" s="64">
        <f t="shared" si="4"/>
        <v>75192</v>
      </c>
      <c r="G169" s="36">
        <v>0</v>
      </c>
      <c r="H169" s="36">
        <v>74592</v>
      </c>
      <c r="I169" s="36">
        <v>0</v>
      </c>
      <c r="J169" s="36">
        <v>600</v>
      </c>
      <c r="K169" s="36"/>
      <c r="L169" s="79">
        <v>20130408</v>
      </c>
    </row>
    <row r="170" spans="1:12" ht="15">
      <c r="A170" s="7">
        <v>140</v>
      </c>
      <c r="B170" s="17" t="s">
        <v>675</v>
      </c>
      <c r="C170" s="89" t="s">
        <v>676</v>
      </c>
      <c r="D170" s="17" t="s">
        <v>656</v>
      </c>
      <c r="E170" s="17" t="s">
        <v>677</v>
      </c>
      <c r="F170" s="64">
        <f t="shared" si="4"/>
        <v>106162</v>
      </c>
      <c r="G170" s="36">
        <v>0</v>
      </c>
      <c r="H170" s="36">
        <v>29562</v>
      </c>
      <c r="I170" s="36">
        <v>0</v>
      </c>
      <c r="J170" s="36">
        <v>76600</v>
      </c>
      <c r="K170" s="36"/>
      <c r="L170" s="79">
        <v>20130408</v>
      </c>
    </row>
    <row r="171" spans="1:12" ht="15">
      <c r="A171" s="7">
        <v>141</v>
      </c>
      <c r="B171" s="17" t="s">
        <v>678</v>
      </c>
      <c r="C171" s="89" t="s">
        <v>679</v>
      </c>
      <c r="D171" s="17" t="s">
        <v>656</v>
      </c>
      <c r="E171" s="17" t="s">
        <v>680</v>
      </c>
      <c r="F171" s="64">
        <f t="shared" si="4"/>
        <v>1981277</v>
      </c>
      <c r="G171" s="36">
        <v>35500</v>
      </c>
      <c r="H171" s="36">
        <v>1279378</v>
      </c>
      <c r="I171" s="36">
        <v>150</v>
      </c>
      <c r="J171" s="36">
        <v>666249</v>
      </c>
      <c r="K171" s="36"/>
      <c r="L171" s="79">
        <v>20130408</v>
      </c>
    </row>
    <row r="172" spans="1:12" ht="15">
      <c r="A172" s="7">
        <v>142</v>
      </c>
      <c r="B172" s="17" t="s">
        <v>681</v>
      </c>
      <c r="C172" s="89" t="s">
        <v>682</v>
      </c>
      <c r="D172" s="17" t="s">
        <v>656</v>
      </c>
      <c r="E172" s="17" t="s">
        <v>683</v>
      </c>
      <c r="F172" s="64">
        <f t="shared" si="4"/>
        <v>549059</v>
      </c>
      <c r="G172" s="36">
        <v>0</v>
      </c>
      <c r="H172" s="36">
        <v>351734</v>
      </c>
      <c r="I172" s="36">
        <v>0</v>
      </c>
      <c r="J172" s="36">
        <v>197325</v>
      </c>
      <c r="K172" s="36"/>
      <c r="L172" s="79">
        <v>20130507</v>
      </c>
    </row>
    <row r="173" spans="1:12" ht="15">
      <c r="A173" s="7">
        <v>143</v>
      </c>
      <c r="B173" s="17" t="s">
        <v>684</v>
      </c>
      <c r="C173" s="89" t="s">
        <v>685</v>
      </c>
      <c r="D173" s="17" t="s">
        <v>656</v>
      </c>
      <c r="E173" s="17" t="s">
        <v>686</v>
      </c>
      <c r="F173" s="64">
        <f t="shared" si="4"/>
        <v>36820</v>
      </c>
      <c r="G173" s="36">
        <v>0</v>
      </c>
      <c r="H173" s="36">
        <v>31520</v>
      </c>
      <c r="I173" s="36">
        <v>0</v>
      </c>
      <c r="J173" s="36">
        <v>5300</v>
      </c>
      <c r="K173" s="36"/>
      <c r="L173" s="79">
        <v>20130408</v>
      </c>
    </row>
    <row r="174" spans="1:12" ht="15">
      <c r="A174" s="7">
        <v>144</v>
      </c>
      <c r="B174" s="17" t="s">
        <v>687</v>
      </c>
      <c r="C174" s="89" t="s">
        <v>688</v>
      </c>
      <c r="D174" s="17" t="s">
        <v>656</v>
      </c>
      <c r="E174" s="17" t="s">
        <v>689</v>
      </c>
      <c r="F174" s="64">
        <f aca="true" t="shared" si="5" ref="F174:F181">G174+H174+I174+J174</f>
        <v>210940</v>
      </c>
      <c r="G174" s="36">
        <v>0</v>
      </c>
      <c r="H174" s="36">
        <v>46690</v>
      </c>
      <c r="I174" s="36">
        <v>0</v>
      </c>
      <c r="J174" s="36">
        <v>164250</v>
      </c>
      <c r="K174" s="36"/>
      <c r="L174" s="79">
        <v>20130507</v>
      </c>
    </row>
    <row r="175" spans="1:12" ht="15">
      <c r="A175" s="7">
        <v>145</v>
      </c>
      <c r="B175" s="17" t="s">
        <v>690</v>
      </c>
      <c r="C175" s="89" t="s">
        <v>691</v>
      </c>
      <c r="D175" s="17" t="s">
        <v>656</v>
      </c>
      <c r="E175" s="17" t="s">
        <v>692</v>
      </c>
      <c r="F175" s="64">
        <f t="shared" si="5"/>
        <v>371104</v>
      </c>
      <c r="G175" s="36">
        <v>0</v>
      </c>
      <c r="H175" s="36">
        <v>351104</v>
      </c>
      <c r="I175" s="36">
        <v>20000</v>
      </c>
      <c r="J175" s="36">
        <v>0</v>
      </c>
      <c r="K175" s="36"/>
      <c r="L175" s="79">
        <v>20130408</v>
      </c>
    </row>
    <row r="176" spans="1:12" ht="15">
      <c r="A176" s="7">
        <v>146</v>
      </c>
      <c r="B176" s="17" t="s">
        <v>693</v>
      </c>
      <c r="C176" s="89" t="s">
        <v>694</v>
      </c>
      <c r="D176" s="17" t="s">
        <v>656</v>
      </c>
      <c r="E176" s="17" t="s">
        <v>695</v>
      </c>
      <c r="F176" s="64">
        <f t="shared" si="5"/>
        <v>48700</v>
      </c>
      <c r="G176" s="36">
        <v>0</v>
      </c>
      <c r="H176" s="36">
        <v>6400</v>
      </c>
      <c r="I176" s="36">
        <v>0</v>
      </c>
      <c r="J176" s="36">
        <v>42300</v>
      </c>
      <c r="K176" s="36"/>
      <c r="L176" s="79">
        <v>20130408</v>
      </c>
    </row>
    <row r="177" spans="1:12" ht="15">
      <c r="A177" s="7">
        <v>147</v>
      </c>
      <c r="B177" s="17" t="s">
        <v>696</v>
      </c>
      <c r="C177" s="89" t="s">
        <v>697</v>
      </c>
      <c r="D177" s="17" t="s">
        <v>656</v>
      </c>
      <c r="E177" s="17" t="s">
        <v>698</v>
      </c>
      <c r="F177" s="64">
        <f t="shared" si="5"/>
        <v>1871580</v>
      </c>
      <c r="G177" s="36">
        <v>0</v>
      </c>
      <c r="H177" s="36">
        <v>98237</v>
      </c>
      <c r="I177" s="36">
        <v>0</v>
      </c>
      <c r="J177" s="36">
        <v>1773343</v>
      </c>
      <c r="K177" s="36"/>
      <c r="L177" s="79">
        <v>20130507</v>
      </c>
    </row>
    <row r="178" spans="1:12" ht="15">
      <c r="A178" s="7">
        <v>148</v>
      </c>
      <c r="B178" s="17" t="s">
        <v>699</v>
      </c>
      <c r="C178" s="89" t="s">
        <v>700</v>
      </c>
      <c r="D178" s="17" t="s">
        <v>656</v>
      </c>
      <c r="E178" s="17" t="s">
        <v>701</v>
      </c>
      <c r="F178" s="64">
        <f t="shared" si="5"/>
        <v>1751905</v>
      </c>
      <c r="G178" s="36">
        <v>222000</v>
      </c>
      <c r="H178" s="36">
        <v>847644</v>
      </c>
      <c r="I178" s="36">
        <v>87611</v>
      </c>
      <c r="J178" s="36">
        <v>594650</v>
      </c>
      <c r="K178" s="36"/>
      <c r="L178" s="79">
        <v>20130507</v>
      </c>
    </row>
    <row r="179" spans="1:12" ht="15">
      <c r="A179" s="7">
        <v>149</v>
      </c>
      <c r="B179" s="17" t="s">
        <v>702</v>
      </c>
      <c r="C179" s="89" t="s">
        <v>703</v>
      </c>
      <c r="D179" s="17" t="s">
        <v>656</v>
      </c>
      <c r="E179" s="17" t="s">
        <v>704</v>
      </c>
      <c r="F179" s="64">
        <f t="shared" si="5"/>
        <v>413715</v>
      </c>
      <c r="G179" s="36">
        <v>140850</v>
      </c>
      <c r="H179" s="36">
        <v>262165</v>
      </c>
      <c r="I179" s="36">
        <v>0</v>
      </c>
      <c r="J179" s="36">
        <v>10700</v>
      </c>
      <c r="K179" s="36"/>
      <c r="L179" s="79">
        <v>20130408</v>
      </c>
    </row>
    <row r="180" spans="1:12" ht="15">
      <c r="A180" s="7">
        <v>150</v>
      </c>
      <c r="B180" s="17" t="s">
        <v>705</v>
      </c>
      <c r="C180" s="89" t="s">
        <v>706</v>
      </c>
      <c r="D180" s="17" t="s">
        <v>656</v>
      </c>
      <c r="E180" s="17" t="s">
        <v>707</v>
      </c>
      <c r="F180" s="64">
        <f t="shared" si="5"/>
        <v>1141011</v>
      </c>
      <c r="G180" s="36">
        <v>339000</v>
      </c>
      <c r="H180" s="36">
        <v>671349</v>
      </c>
      <c r="I180" s="36">
        <v>35000</v>
      </c>
      <c r="J180" s="36">
        <v>95662</v>
      </c>
      <c r="K180" s="36"/>
      <c r="L180" s="79">
        <v>20130408</v>
      </c>
    </row>
    <row r="181" spans="1:12" ht="15">
      <c r="A181" s="7">
        <v>151</v>
      </c>
      <c r="B181" s="17" t="s">
        <v>708</v>
      </c>
      <c r="C181" s="89" t="s">
        <v>709</v>
      </c>
      <c r="D181" s="17" t="s">
        <v>656</v>
      </c>
      <c r="E181" s="17" t="s">
        <v>710</v>
      </c>
      <c r="F181" s="64">
        <f t="shared" si="5"/>
        <v>145406</v>
      </c>
      <c r="G181" s="36">
        <v>0</v>
      </c>
      <c r="H181" s="36">
        <v>115699</v>
      </c>
      <c r="I181" s="36">
        <v>0</v>
      </c>
      <c r="J181" s="36">
        <v>29707</v>
      </c>
      <c r="K181" s="36"/>
      <c r="L181" s="79">
        <v>20130408</v>
      </c>
    </row>
    <row r="182" spans="1:12" ht="15">
      <c r="A182" s="7">
        <v>152</v>
      </c>
      <c r="B182" s="17" t="s">
        <v>711</v>
      </c>
      <c r="C182" s="89" t="s">
        <v>712</v>
      </c>
      <c r="D182" s="17" t="s">
        <v>656</v>
      </c>
      <c r="E182" s="17" t="s">
        <v>713</v>
      </c>
      <c r="F182" s="64" t="s">
        <v>9</v>
      </c>
      <c r="G182" s="64" t="s">
        <v>9</v>
      </c>
      <c r="H182" s="64" t="s">
        <v>9</v>
      </c>
      <c r="I182" s="64" t="s">
        <v>9</v>
      </c>
      <c r="J182" s="64" t="s">
        <v>9</v>
      </c>
      <c r="K182" s="36"/>
      <c r="L182" s="79" t="s">
        <v>9</v>
      </c>
    </row>
    <row r="183" spans="1:12" ht="15">
      <c r="A183" s="7">
        <v>153</v>
      </c>
      <c r="B183" s="17" t="s">
        <v>714</v>
      </c>
      <c r="C183" s="89" t="s">
        <v>715</v>
      </c>
      <c r="D183" s="17" t="s">
        <v>656</v>
      </c>
      <c r="E183" s="17" t="s">
        <v>716</v>
      </c>
      <c r="F183" s="64">
        <f>G183+H183+I183+J183</f>
        <v>97072</v>
      </c>
      <c r="G183" s="36">
        <v>0</v>
      </c>
      <c r="H183" s="36">
        <v>35336</v>
      </c>
      <c r="I183" s="36">
        <v>0</v>
      </c>
      <c r="J183" s="36">
        <v>61736</v>
      </c>
      <c r="K183" s="36"/>
      <c r="L183" s="79">
        <v>20130408</v>
      </c>
    </row>
    <row r="184" spans="1:12" ht="15">
      <c r="A184" s="7">
        <v>154</v>
      </c>
      <c r="B184" s="17" t="s">
        <v>717</v>
      </c>
      <c r="C184" s="89" t="s">
        <v>718</v>
      </c>
      <c r="D184" s="17" t="s">
        <v>656</v>
      </c>
      <c r="E184" s="17" t="s">
        <v>719</v>
      </c>
      <c r="F184" s="64">
        <f>G184+H184+I184+J184</f>
        <v>95348</v>
      </c>
      <c r="G184" s="36">
        <v>0</v>
      </c>
      <c r="H184" s="36">
        <v>37670</v>
      </c>
      <c r="I184" s="36">
        <v>0</v>
      </c>
      <c r="J184" s="36">
        <v>57678</v>
      </c>
      <c r="K184" s="36"/>
      <c r="L184" s="79">
        <v>20130408</v>
      </c>
    </row>
    <row r="185" spans="1:12" s="5" customFormat="1" ht="15">
      <c r="A185" s="7">
        <v>155</v>
      </c>
      <c r="B185" s="17" t="s">
        <v>720</v>
      </c>
      <c r="C185" s="89" t="s">
        <v>721</v>
      </c>
      <c r="D185" s="17" t="s">
        <v>656</v>
      </c>
      <c r="E185" s="17" t="s">
        <v>722</v>
      </c>
      <c r="F185" s="64">
        <f>G185+H185+I185+J185</f>
        <v>100404</v>
      </c>
      <c r="G185" s="36">
        <v>0</v>
      </c>
      <c r="H185" s="36">
        <v>65754</v>
      </c>
      <c r="I185" s="36">
        <v>0</v>
      </c>
      <c r="J185" s="36">
        <v>34650</v>
      </c>
      <c r="K185" s="36"/>
      <c r="L185" s="79">
        <v>20130408</v>
      </c>
    </row>
    <row r="186" spans="1:12" ht="15">
      <c r="A186" s="7">
        <v>156</v>
      </c>
      <c r="B186" s="17" t="s">
        <v>723</v>
      </c>
      <c r="C186" s="89" t="s">
        <v>724</v>
      </c>
      <c r="D186" s="17" t="s">
        <v>656</v>
      </c>
      <c r="E186" s="17" t="s">
        <v>725</v>
      </c>
      <c r="F186" s="64">
        <f>G186+H186+I186+J186</f>
        <v>82217</v>
      </c>
      <c r="G186" s="36">
        <v>0</v>
      </c>
      <c r="H186" s="36">
        <v>69966</v>
      </c>
      <c r="I186" s="36">
        <v>0</v>
      </c>
      <c r="J186" s="36">
        <v>12251</v>
      </c>
      <c r="K186" s="36"/>
      <c r="L186" s="79">
        <v>20130408</v>
      </c>
    </row>
    <row r="187" spans="1:12" ht="15">
      <c r="A187" s="7">
        <v>157</v>
      </c>
      <c r="B187" s="17" t="s">
        <v>726</v>
      </c>
      <c r="C187" s="89" t="s">
        <v>727</v>
      </c>
      <c r="D187" s="17" t="s">
        <v>656</v>
      </c>
      <c r="E187" s="17" t="s">
        <v>728</v>
      </c>
      <c r="F187" s="64">
        <f>G187+H187+I187+J187</f>
        <v>330637</v>
      </c>
      <c r="G187" s="36">
        <v>0</v>
      </c>
      <c r="H187" s="36">
        <v>83537</v>
      </c>
      <c r="I187" s="36">
        <v>0</v>
      </c>
      <c r="J187" s="36">
        <v>247100</v>
      </c>
      <c r="K187" s="36"/>
      <c r="L187" s="79">
        <v>20130507</v>
      </c>
    </row>
    <row r="188" spans="1:12" ht="15">
      <c r="A188" s="7">
        <v>158</v>
      </c>
      <c r="B188" s="17" t="s">
        <v>729</v>
      </c>
      <c r="C188" s="89" t="s">
        <v>730</v>
      </c>
      <c r="D188" s="17" t="s">
        <v>656</v>
      </c>
      <c r="E188" s="17" t="s">
        <v>731</v>
      </c>
      <c r="F188" s="64" t="s">
        <v>9</v>
      </c>
      <c r="G188" s="64" t="s">
        <v>9</v>
      </c>
      <c r="H188" s="64" t="s">
        <v>9</v>
      </c>
      <c r="I188" s="64" t="s">
        <v>9</v>
      </c>
      <c r="J188" s="64" t="s">
        <v>9</v>
      </c>
      <c r="K188" s="36"/>
      <c r="L188" s="79" t="s">
        <v>9</v>
      </c>
    </row>
    <row r="189" spans="1:12" ht="15">
      <c r="A189" s="7">
        <v>159</v>
      </c>
      <c r="B189" s="17" t="s">
        <v>732</v>
      </c>
      <c r="C189" s="89" t="s">
        <v>733</v>
      </c>
      <c r="D189" s="17" t="s">
        <v>656</v>
      </c>
      <c r="E189" s="17" t="s">
        <v>734</v>
      </c>
      <c r="F189" s="64">
        <f aca="true" t="shared" si="6" ref="F189:F218">G189+H189+I189+J189</f>
        <v>40955</v>
      </c>
      <c r="G189" s="36">
        <v>0</v>
      </c>
      <c r="H189" s="36">
        <v>40955</v>
      </c>
      <c r="I189" s="36">
        <v>0</v>
      </c>
      <c r="J189" s="36">
        <v>0</v>
      </c>
      <c r="K189" s="36"/>
      <c r="L189" s="79">
        <v>20130408</v>
      </c>
    </row>
    <row r="190" spans="1:12" ht="15">
      <c r="A190" s="7">
        <v>160</v>
      </c>
      <c r="B190" s="17" t="s">
        <v>735</v>
      </c>
      <c r="C190" s="89" t="s">
        <v>736</v>
      </c>
      <c r="D190" s="17" t="s">
        <v>656</v>
      </c>
      <c r="E190" s="17" t="s">
        <v>737</v>
      </c>
      <c r="F190" s="64">
        <f t="shared" si="6"/>
        <v>1630294</v>
      </c>
      <c r="G190" s="36">
        <v>0</v>
      </c>
      <c r="H190" s="36">
        <v>326286</v>
      </c>
      <c r="I190" s="36">
        <v>7000</v>
      </c>
      <c r="J190" s="36">
        <v>1297008</v>
      </c>
      <c r="K190" s="64"/>
      <c r="L190" s="79">
        <v>20130408</v>
      </c>
    </row>
    <row r="191" spans="1:12" ht="15">
      <c r="A191" s="7">
        <v>161</v>
      </c>
      <c r="B191" s="17" t="s">
        <v>738</v>
      </c>
      <c r="C191" s="89" t="s">
        <v>739</v>
      </c>
      <c r="D191" s="17" t="s">
        <v>656</v>
      </c>
      <c r="E191" s="17" t="s">
        <v>740</v>
      </c>
      <c r="F191" s="64">
        <f t="shared" si="6"/>
        <v>345230</v>
      </c>
      <c r="G191" s="36">
        <v>0</v>
      </c>
      <c r="H191" s="36">
        <v>104781</v>
      </c>
      <c r="I191" s="36">
        <v>0</v>
      </c>
      <c r="J191" s="36">
        <v>240449</v>
      </c>
      <c r="K191" s="36"/>
      <c r="L191" s="79">
        <v>20130408</v>
      </c>
    </row>
    <row r="192" spans="1:12" ht="15">
      <c r="A192" s="7">
        <v>162</v>
      </c>
      <c r="B192" s="17" t="s">
        <v>741</v>
      </c>
      <c r="C192" s="89" t="s">
        <v>742</v>
      </c>
      <c r="D192" s="17" t="s">
        <v>656</v>
      </c>
      <c r="E192" s="17" t="s">
        <v>743</v>
      </c>
      <c r="F192" s="64">
        <f t="shared" si="6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79">
        <v>20130408</v>
      </c>
    </row>
    <row r="193" spans="1:12" ht="15">
      <c r="A193" s="7">
        <v>163</v>
      </c>
      <c r="B193" s="17" t="s">
        <v>744</v>
      </c>
      <c r="C193" s="89" t="s">
        <v>745</v>
      </c>
      <c r="D193" s="17" t="s">
        <v>656</v>
      </c>
      <c r="E193" s="17" t="s">
        <v>746</v>
      </c>
      <c r="F193" s="64">
        <f t="shared" si="6"/>
        <v>70199</v>
      </c>
      <c r="G193" s="36">
        <v>0</v>
      </c>
      <c r="H193" s="36">
        <v>65899</v>
      </c>
      <c r="I193" s="36">
        <v>0</v>
      </c>
      <c r="J193" s="36">
        <v>4300</v>
      </c>
      <c r="K193" s="36"/>
      <c r="L193" s="79">
        <v>20130408</v>
      </c>
    </row>
    <row r="194" spans="1:12" ht="15">
      <c r="A194" s="7">
        <v>164</v>
      </c>
      <c r="B194" s="17" t="s">
        <v>747</v>
      </c>
      <c r="C194" s="89" t="s">
        <v>748</v>
      </c>
      <c r="D194" s="17" t="s">
        <v>656</v>
      </c>
      <c r="E194" s="17" t="s">
        <v>749</v>
      </c>
      <c r="F194" s="64">
        <f t="shared" si="6"/>
        <v>990283</v>
      </c>
      <c r="G194" s="36">
        <v>887360</v>
      </c>
      <c r="H194" s="36">
        <v>93723</v>
      </c>
      <c r="I194" s="36">
        <v>0</v>
      </c>
      <c r="J194" s="36">
        <v>9200</v>
      </c>
      <c r="K194" s="36"/>
      <c r="L194" s="79">
        <v>20130507</v>
      </c>
    </row>
    <row r="195" spans="1:12" ht="15">
      <c r="A195" s="7">
        <v>165</v>
      </c>
      <c r="B195" s="17" t="s">
        <v>750</v>
      </c>
      <c r="C195" s="89" t="s">
        <v>751</v>
      </c>
      <c r="D195" s="17" t="s">
        <v>656</v>
      </c>
      <c r="E195" s="17" t="s">
        <v>752</v>
      </c>
      <c r="F195" s="64">
        <f t="shared" si="6"/>
        <v>113017</v>
      </c>
      <c r="G195" s="36">
        <v>0</v>
      </c>
      <c r="H195" s="36">
        <v>64357</v>
      </c>
      <c r="I195" s="36">
        <v>0</v>
      </c>
      <c r="J195" s="36">
        <v>48660</v>
      </c>
      <c r="K195" s="36"/>
      <c r="L195" s="79">
        <v>20130408</v>
      </c>
    </row>
    <row r="196" spans="1:12" ht="15">
      <c r="A196" s="7">
        <v>166</v>
      </c>
      <c r="B196" s="17" t="s">
        <v>753</v>
      </c>
      <c r="C196" s="89" t="s">
        <v>754</v>
      </c>
      <c r="D196" s="17" t="s">
        <v>656</v>
      </c>
      <c r="E196" s="17" t="s">
        <v>755</v>
      </c>
      <c r="F196" s="64">
        <f t="shared" si="6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79">
        <v>20130207</v>
      </c>
    </row>
    <row r="197" spans="1:12" ht="15">
      <c r="A197" s="7">
        <v>167</v>
      </c>
      <c r="B197" s="17" t="s">
        <v>756</v>
      </c>
      <c r="C197" s="89" t="s">
        <v>757</v>
      </c>
      <c r="D197" s="17" t="s">
        <v>656</v>
      </c>
      <c r="E197" s="17" t="s">
        <v>758</v>
      </c>
      <c r="F197" s="64">
        <f t="shared" si="6"/>
        <v>1351356</v>
      </c>
      <c r="G197" s="36">
        <v>0</v>
      </c>
      <c r="H197" s="36">
        <v>333007</v>
      </c>
      <c r="I197" s="36">
        <v>0</v>
      </c>
      <c r="J197" s="36">
        <v>1018349</v>
      </c>
      <c r="K197" s="36"/>
      <c r="L197" s="79">
        <v>20130507</v>
      </c>
    </row>
    <row r="198" spans="1:12" ht="15">
      <c r="A198" s="7">
        <v>168</v>
      </c>
      <c r="B198" s="17" t="s">
        <v>759</v>
      </c>
      <c r="C198" s="89" t="s">
        <v>760</v>
      </c>
      <c r="D198" s="17" t="s">
        <v>656</v>
      </c>
      <c r="E198" s="17" t="s">
        <v>761</v>
      </c>
      <c r="F198" s="64">
        <f t="shared" si="6"/>
        <v>331179</v>
      </c>
      <c r="G198" s="36">
        <v>107100</v>
      </c>
      <c r="H198" s="36">
        <v>191329</v>
      </c>
      <c r="I198" s="36">
        <v>2100</v>
      </c>
      <c r="J198" s="36">
        <v>30650</v>
      </c>
      <c r="K198" s="36"/>
      <c r="L198" s="79">
        <v>20130507</v>
      </c>
    </row>
    <row r="199" spans="1:12" ht="15">
      <c r="A199" s="7">
        <v>169</v>
      </c>
      <c r="B199" s="17" t="s">
        <v>762</v>
      </c>
      <c r="C199" s="89" t="s">
        <v>763</v>
      </c>
      <c r="D199" s="17" t="s">
        <v>656</v>
      </c>
      <c r="E199" s="17" t="s">
        <v>764</v>
      </c>
      <c r="F199" s="64">
        <f t="shared" si="6"/>
        <v>684260</v>
      </c>
      <c r="G199" s="36">
        <v>108600</v>
      </c>
      <c r="H199" s="36">
        <v>237889</v>
      </c>
      <c r="I199" s="36">
        <v>153282</v>
      </c>
      <c r="J199" s="36">
        <v>184489</v>
      </c>
      <c r="K199" s="36"/>
      <c r="L199" s="79">
        <v>20130408</v>
      </c>
    </row>
    <row r="200" spans="1:12" ht="15">
      <c r="A200" s="7">
        <v>170</v>
      </c>
      <c r="B200" s="17" t="s">
        <v>765</v>
      </c>
      <c r="C200" s="89" t="s">
        <v>766</v>
      </c>
      <c r="D200" s="17" t="s">
        <v>656</v>
      </c>
      <c r="E200" s="17" t="s">
        <v>767</v>
      </c>
      <c r="F200" s="64">
        <f t="shared" si="6"/>
        <v>7800</v>
      </c>
      <c r="G200" s="36">
        <v>0</v>
      </c>
      <c r="H200" s="36">
        <v>7800</v>
      </c>
      <c r="I200" s="36">
        <v>0</v>
      </c>
      <c r="J200" s="36">
        <v>0</v>
      </c>
      <c r="K200" s="36"/>
      <c r="L200" s="79">
        <v>20130507</v>
      </c>
    </row>
    <row r="201" spans="1:12" ht="15">
      <c r="A201" s="7">
        <v>171</v>
      </c>
      <c r="B201" s="17" t="s">
        <v>769</v>
      </c>
      <c r="C201" s="89" t="s">
        <v>770</v>
      </c>
      <c r="D201" s="17" t="s">
        <v>768</v>
      </c>
      <c r="E201" s="17" t="s">
        <v>771</v>
      </c>
      <c r="F201" s="64">
        <f t="shared" si="6"/>
        <v>2901027</v>
      </c>
      <c r="G201" s="36">
        <v>1692500</v>
      </c>
      <c r="H201" s="36">
        <v>895191</v>
      </c>
      <c r="I201" s="36">
        <v>14000</v>
      </c>
      <c r="J201" s="36">
        <v>299336</v>
      </c>
      <c r="K201" s="36"/>
      <c r="L201" s="79">
        <v>20130408</v>
      </c>
    </row>
    <row r="202" spans="1:12" ht="15">
      <c r="A202" s="7">
        <v>172</v>
      </c>
      <c r="B202" s="17" t="s">
        <v>772</v>
      </c>
      <c r="C202" s="89" t="s">
        <v>773</v>
      </c>
      <c r="D202" s="17" t="s">
        <v>768</v>
      </c>
      <c r="E202" s="17" t="s">
        <v>774</v>
      </c>
      <c r="F202" s="64">
        <f t="shared" si="6"/>
        <v>669050</v>
      </c>
      <c r="G202" s="36">
        <v>192352</v>
      </c>
      <c r="H202" s="36">
        <v>386896</v>
      </c>
      <c r="I202" s="36">
        <v>0</v>
      </c>
      <c r="J202" s="36">
        <v>89802</v>
      </c>
      <c r="K202" s="36"/>
      <c r="L202" s="79">
        <v>20130507</v>
      </c>
    </row>
    <row r="203" spans="1:12" ht="15">
      <c r="A203" s="7">
        <v>173</v>
      </c>
      <c r="B203" s="17" t="s">
        <v>775</v>
      </c>
      <c r="C203" s="89" t="s">
        <v>776</v>
      </c>
      <c r="D203" s="17" t="s">
        <v>768</v>
      </c>
      <c r="E203" s="17" t="s">
        <v>777</v>
      </c>
      <c r="F203" s="64">
        <f t="shared" si="6"/>
        <v>53325</v>
      </c>
      <c r="G203" s="36">
        <v>0</v>
      </c>
      <c r="H203" s="36">
        <v>53325</v>
      </c>
      <c r="I203" s="36">
        <v>0</v>
      </c>
      <c r="J203" s="36">
        <v>0</v>
      </c>
      <c r="K203" s="36"/>
      <c r="L203" s="79">
        <v>20130408</v>
      </c>
    </row>
    <row r="204" spans="1:12" ht="15">
      <c r="A204" s="7">
        <v>174</v>
      </c>
      <c r="B204" s="17" t="s">
        <v>778</v>
      </c>
      <c r="C204" s="89" t="s">
        <v>779</v>
      </c>
      <c r="D204" s="17" t="s">
        <v>768</v>
      </c>
      <c r="E204" s="17" t="s">
        <v>780</v>
      </c>
      <c r="F204" s="64">
        <f t="shared" si="6"/>
        <v>116299</v>
      </c>
      <c r="G204" s="36">
        <v>1500</v>
      </c>
      <c r="H204" s="36">
        <v>56299</v>
      </c>
      <c r="I204" s="36">
        <v>12500</v>
      </c>
      <c r="J204" s="36">
        <v>46000</v>
      </c>
      <c r="K204" s="36"/>
      <c r="L204" s="79">
        <v>20130408</v>
      </c>
    </row>
    <row r="205" spans="1:12" ht="15">
      <c r="A205" s="7">
        <v>175</v>
      </c>
      <c r="B205" s="17" t="s">
        <v>781</v>
      </c>
      <c r="C205" s="89" t="s">
        <v>782</v>
      </c>
      <c r="D205" s="17" t="s">
        <v>768</v>
      </c>
      <c r="E205" s="17" t="s">
        <v>783</v>
      </c>
      <c r="F205" s="64">
        <f t="shared" si="6"/>
        <v>1558860</v>
      </c>
      <c r="G205" s="36">
        <v>410100</v>
      </c>
      <c r="H205" s="36">
        <v>807709</v>
      </c>
      <c r="I205" s="36">
        <v>30750</v>
      </c>
      <c r="J205" s="36">
        <v>310301</v>
      </c>
      <c r="K205" s="36"/>
      <c r="L205" s="79">
        <v>20130507</v>
      </c>
    </row>
    <row r="206" spans="1:12" ht="15">
      <c r="A206" s="7">
        <v>176</v>
      </c>
      <c r="B206" s="17" t="s">
        <v>784</v>
      </c>
      <c r="C206" s="89" t="s">
        <v>785</v>
      </c>
      <c r="D206" s="17" t="s">
        <v>768</v>
      </c>
      <c r="E206" s="17" t="s">
        <v>786</v>
      </c>
      <c r="F206" s="64">
        <f t="shared" si="6"/>
        <v>3836543</v>
      </c>
      <c r="G206" s="36">
        <v>3083002</v>
      </c>
      <c r="H206" s="36">
        <v>367997</v>
      </c>
      <c r="I206" s="36">
        <v>210000</v>
      </c>
      <c r="J206" s="36">
        <v>175544</v>
      </c>
      <c r="K206" s="36"/>
      <c r="L206" s="79">
        <v>20130408</v>
      </c>
    </row>
    <row r="207" spans="1:12" ht="15">
      <c r="A207" s="7">
        <v>177</v>
      </c>
      <c r="B207" s="17" t="s">
        <v>787</v>
      </c>
      <c r="C207" s="89" t="s">
        <v>788</v>
      </c>
      <c r="D207" s="17" t="s">
        <v>768</v>
      </c>
      <c r="E207" s="17" t="s">
        <v>789</v>
      </c>
      <c r="F207" s="64">
        <f t="shared" si="6"/>
        <v>730179</v>
      </c>
      <c r="G207" s="36">
        <v>380553</v>
      </c>
      <c r="H207" s="36">
        <v>320376</v>
      </c>
      <c r="I207" s="36">
        <v>0</v>
      </c>
      <c r="J207" s="36">
        <v>29250</v>
      </c>
      <c r="K207" s="36"/>
      <c r="L207" s="79">
        <v>20130408</v>
      </c>
    </row>
    <row r="208" spans="1:12" ht="15">
      <c r="A208" s="7">
        <v>178</v>
      </c>
      <c r="B208" s="17" t="s">
        <v>790</v>
      </c>
      <c r="C208" s="89" t="s">
        <v>791</v>
      </c>
      <c r="D208" s="17" t="s">
        <v>768</v>
      </c>
      <c r="E208" s="17" t="s">
        <v>792</v>
      </c>
      <c r="F208" s="64">
        <f t="shared" si="6"/>
        <v>8313905</v>
      </c>
      <c r="G208" s="36">
        <v>5146450</v>
      </c>
      <c r="H208" s="36">
        <v>2573855</v>
      </c>
      <c r="I208" s="36">
        <v>17500</v>
      </c>
      <c r="J208" s="36">
        <v>576100</v>
      </c>
      <c r="K208" s="36"/>
      <c r="L208" s="79">
        <v>20130408</v>
      </c>
    </row>
    <row r="209" spans="1:12" ht="15">
      <c r="A209" s="7">
        <v>179</v>
      </c>
      <c r="B209" s="17" t="s">
        <v>793</v>
      </c>
      <c r="C209" s="89" t="s">
        <v>794</v>
      </c>
      <c r="D209" s="17" t="s">
        <v>768</v>
      </c>
      <c r="E209" s="17" t="s">
        <v>795</v>
      </c>
      <c r="F209" s="64">
        <f t="shared" si="6"/>
        <v>1622995</v>
      </c>
      <c r="G209" s="36">
        <v>865015</v>
      </c>
      <c r="H209" s="36">
        <v>655834</v>
      </c>
      <c r="I209" s="36">
        <v>0</v>
      </c>
      <c r="J209" s="36">
        <v>102146</v>
      </c>
      <c r="K209" s="36"/>
      <c r="L209" s="79">
        <v>20130408</v>
      </c>
    </row>
    <row r="210" spans="1:12" s="5" customFormat="1" ht="15">
      <c r="A210" s="7">
        <v>180</v>
      </c>
      <c r="B210" s="17" t="s">
        <v>796</v>
      </c>
      <c r="C210" s="89" t="s">
        <v>797</v>
      </c>
      <c r="D210" s="17" t="s">
        <v>768</v>
      </c>
      <c r="E210" s="17" t="s">
        <v>798</v>
      </c>
      <c r="F210" s="64">
        <f t="shared" si="6"/>
        <v>2344609</v>
      </c>
      <c r="G210" s="36">
        <v>1541230</v>
      </c>
      <c r="H210" s="36">
        <v>702906</v>
      </c>
      <c r="I210" s="36">
        <v>0</v>
      </c>
      <c r="J210" s="36">
        <v>100473</v>
      </c>
      <c r="K210" s="36"/>
      <c r="L210" s="79">
        <v>20130408</v>
      </c>
    </row>
    <row r="211" spans="1:12" ht="15">
      <c r="A211" s="7">
        <v>181</v>
      </c>
      <c r="B211" s="17" t="s">
        <v>799</v>
      </c>
      <c r="C211" s="89" t="s">
        <v>800</v>
      </c>
      <c r="D211" s="17" t="s">
        <v>768</v>
      </c>
      <c r="E211" s="17" t="s">
        <v>801</v>
      </c>
      <c r="F211" s="64">
        <f t="shared" si="6"/>
        <v>651752</v>
      </c>
      <c r="G211" s="36">
        <v>0</v>
      </c>
      <c r="H211" s="36">
        <v>305302</v>
      </c>
      <c r="I211" s="36">
        <v>10000</v>
      </c>
      <c r="J211" s="36">
        <v>336450</v>
      </c>
      <c r="K211" s="36"/>
      <c r="L211" s="79">
        <v>20130408</v>
      </c>
    </row>
    <row r="212" spans="1:12" ht="15">
      <c r="A212" s="7">
        <v>182</v>
      </c>
      <c r="B212" s="17" t="s">
        <v>802</v>
      </c>
      <c r="C212" s="89" t="s">
        <v>803</v>
      </c>
      <c r="D212" s="17" t="s">
        <v>768</v>
      </c>
      <c r="E212" s="17" t="s">
        <v>804</v>
      </c>
      <c r="F212" s="64">
        <f t="shared" si="6"/>
        <v>186096</v>
      </c>
      <c r="G212" s="36">
        <v>0</v>
      </c>
      <c r="H212" s="36">
        <v>184800</v>
      </c>
      <c r="I212" s="36">
        <v>0</v>
      </c>
      <c r="J212" s="36">
        <v>1296</v>
      </c>
      <c r="K212" s="36"/>
      <c r="L212" s="79">
        <v>20130507</v>
      </c>
    </row>
    <row r="213" spans="1:12" ht="15">
      <c r="A213" s="7">
        <v>183</v>
      </c>
      <c r="B213" s="17" t="s">
        <v>805</v>
      </c>
      <c r="C213" s="89" t="s">
        <v>806</v>
      </c>
      <c r="D213" s="17" t="s">
        <v>768</v>
      </c>
      <c r="E213" s="17" t="s">
        <v>807</v>
      </c>
      <c r="F213" s="64">
        <f t="shared" si="6"/>
        <v>72800</v>
      </c>
      <c r="G213" s="36">
        <v>0</v>
      </c>
      <c r="H213" s="36">
        <v>72800</v>
      </c>
      <c r="I213" s="36">
        <v>0</v>
      </c>
      <c r="J213" s="36">
        <v>0</v>
      </c>
      <c r="K213" s="36"/>
      <c r="L213" s="79">
        <v>20130408</v>
      </c>
    </row>
    <row r="214" spans="1:12" ht="15">
      <c r="A214" s="7">
        <v>184</v>
      </c>
      <c r="B214" s="17" t="s">
        <v>808</v>
      </c>
      <c r="C214" s="89" t="s">
        <v>809</v>
      </c>
      <c r="D214" s="17" t="s">
        <v>768</v>
      </c>
      <c r="E214" s="17" t="s">
        <v>810</v>
      </c>
      <c r="F214" s="64">
        <f t="shared" si="6"/>
        <v>1533807</v>
      </c>
      <c r="G214" s="36">
        <v>0</v>
      </c>
      <c r="H214" s="36">
        <v>432228</v>
      </c>
      <c r="I214" s="36">
        <v>0</v>
      </c>
      <c r="J214" s="36">
        <v>1101579</v>
      </c>
      <c r="K214" s="36"/>
      <c r="L214" s="79">
        <v>20130408</v>
      </c>
    </row>
    <row r="215" spans="1:12" ht="15">
      <c r="A215" s="7">
        <v>185</v>
      </c>
      <c r="B215" s="17" t="s">
        <v>811</v>
      </c>
      <c r="C215" s="89" t="s">
        <v>812</v>
      </c>
      <c r="D215" s="17" t="s">
        <v>768</v>
      </c>
      <c r="E215" s="17" t="s">
        <v>813</v>
      </c>
      <c r="F215" s="64">
        <f t="shared" si="6"/>
        <v>647236</v>
      </c>
      <c r="G215" s="36">
        <v>450725</v>
      </c>
      <c r="H215" s="36">
        <v>107600</v>
      </c>
      <c r="I215" s="36">
        <v>0</v>
      </c>
      <c r="J215" s="36">
        <v>88911</v>
      </c>
      <c r="K215" s="36"/>
      <c r="L215" s="79">
        <v>20130408</v>
      </c>
    </row>
    <row r="216" spans="1:12" ht="15">
      <c r="A216" s="7">
        <v>186</v>
      </c>
      <c r="B216" s="17" t="s">
        <v>814</v>
      </c>
      <c r="C216" s="89" t="s">
        <v>815</v>
      </c>
      <c r="D216" s="17" t="s">
        <v>768</v>
      </c>
      <c r="E216" s="17" t="s">
        <v>816</v>
      </c>
      <c r="F216" s="64">
        <f t="shared" si="6"/>
        <v>166204</v>
      </c>
      <c r="G216" s="36">
        <v>0</v>
      </c>
      <c r="H216" s="36">
        <v>32150</v>
      </c>
      <c r="I216" s="36">
        <v>0</v>
      </c>
      <c r="J216" s="36">
        <v>134054</v>
      </c>
      <c r="K216" s="36"/>
      <c r="L216" s="79">
        <v>20130408</v>
      </c>
    </row>
    <row r="217" spans="1:12" ht="15">
      <c r="A217" s="7">
        <v>187</v>
      </c>
      <c r="B217" s="17" t="s">
        <v>818</v>
      </c>
      <c r="C217" s="89" t="s">
        <v>819</v>
      </c>
      <c r="D217" s="17" t="s">
        <v>817</v>
      </c>
      <c r="E217" s="17" t="s">
        <v>820</v>
      </c>
      <c r="F217" s="64">
        <f t="shared" si="6"/>
        <v>203124</v>
      </c>
      <c r="G217" s="36">
        <v>96000</v>
      </c>
      <c r="H217" s="36">
        <v>57523</v>
      </c>
      <c r="I217" s="36">
        <v>0</v>
      </c>
      <c r="J217" s="36">
        <v>49601</v>
      </c>
      <c r="K217" s="36"/>
      <c r="L217" s="79">
        <v>20130408</v>
      </c>
    </row>
    <row r="218" spans="1:12" ht="15">
      <c r="A218" s="7">
        <v>188</v>
      </c>
      <c r="B218" s="17" t="s">
        <v>821</v>
      </c>
      <c r="C218" s="89" t="s">
        <v>822</v>
      </c>
      <c r="D218" s="17" t="s">
        <v>817</v>
      </c>
      <c r="E218" s="17" t="s">
        <v>823</v>
      </c>
      <c r="F218" s="64">
        <f t="shared" si="6"/>
        <v>43920</v>
      </c>
      <c r="G218" s="36">
        <v>0</v>
      </c>
      <c r="H218" s="36">
        <v>25720</v>
      </c>
      <c r="I218" s="36">
        <v>10500</v>
      </c>
      <c r="J218" s="36">
        <v>7700</v>
      </c>
      <c r="K218" s="36"/>
      <c r="L218" s="79">
        <v>20130507</v>
      </c>
    </row>
    <row r="219" spans="1:12" ht="15">
      <c r="A219" s="7">
        <v>189</v>
      </c>
      <c r="B219" s="17" t="s">
        <v>824</v>
      </c>
      <c r="C219" s="89" t="s">
        <v>825</v>
      </c>
      <c r="D219" s="17" t="s">
        <v>817</v>
      </c>
      <c r="E219" s="17" t="s">
        <v>826</v>
      </c>
      <c r="F219" s="64" t="s">
        <v>9</v>
      </c>
      <c r="G219" s="64" t="s">
        <v>9</v>
      </c>
      <c r="H219" s="64" t="s">
        <v>9</v>
      </c>
      <c r="I219" s="64" t="s">
        <v>9</v>
      </c>
      <c r="J219" s="64" t="s">
        <v>9</v>
      </c>
      <c r="K219" s="36"/>
      <c r="L219" s="79" t="s">
        <v>9</v>
      </c>
    </row>
    <row r="220" spans="1:12" ht="15">
      <c r="A220" s="7">
        <v>190</v>
      </c>
      <c r="B220" s="17" t="s">
        <v>827</v>
      </c>
      <c r="C220" s="89" t="s">
        <v>828</v>
      </c>
      <c r="D220" s="17" t="s">
        <v>817</v>
      </c>
      <c r="E220" s="17" t="s">
        <v>829</v>
      </c>
      <c r="F220" s="64">
        <f>G220+H220+I220+J220</f>
        <v>78500</v>
      </c>
      <c r="G220" s="36">
        <v>10000</v>
      </c>
      <c r="H220" s="36">
        <v>55500</v>
      </c>
      <c r="I220" s="36">
        <v>0</v>
      </c>
      <c r="J220" s="36">
        <v>13000</v>
      </c>
      <c r="K220" s="36"/>
      <c r="L220" s="79">
        <v>20130408</v>
      </c>
    </row>
    <row r="221" spans="1:12" ht="15">
      <c r="A221" s="7">
        <v>191</v>
      </c>
      <c r="B221" s="17" t="s">
        <v>830</v>
      </c>
      <c r="C221" s="89" t="s">
        <v>831</v>
      </c>
      <c r="D221" s="17" t="s">
        <v>817</v>
      </c>
      <c r="E221" s="17" t="s">
        <v>832</v>
      </c>
      <c r="F221" s="64">
        <f>G221+H221+I221+J221</f>
        <v>75925</v>
      </c>
      <c r="G221" s="36">
        <v>0</v>
      </c>
      <c r="H221" s="36">
        <v>0</v>
      </c>
      <c r="I221" s="36">
        <v>0</v>
      </c>
      <c r="J221" s="36">
        <v>75925</v>
      </c>
      <c r="K221" s="36"/>
      <c r="L221" s="79">
        <v>20130507</v>
      </c>
    </row>
    <row r="222" spans="1:12" ht="15">
      <c r="A222" s="7">
        <v>192</v>
      </c>
      <c r="B222" s="17" t="s">
        <v>833</v>
      </c>
      <c r="C222" s="89" t="s">
        <v>834</v>
      </c>
      <c r="D222" s="17" t="s">
        <v>817</v>
      </c>
      <c r="E222" s="17" t="s">
        <v>835</v>
      </c>
      <c r="F222" s="64">
        <f>G222+H222+I222+J222</f>
        <v>18131</v>
      </c>
      <c r="G222" s="36">
        <v>0</v>
      </c>
      <c r="H222" s="36">
        <v>7800</v>
      </c>
      <c r="I222" s="36">
        <v>0</v>
      </c>
      <c r="J222" s="36">
        <v>10331</v>
      </c>
      <c r="K222" s="36"/>
      <c r="L222" s="79">
        <v>20130408</v>
      </c>
    </row>
    <row r="223" spans="1:12" ht="15">
      <c r="A223" s="7">
        <v>193</v>
      </c>
      <c r="B223" s="17" t="s">
        <v>836</v>
      </c>
      <c r="C223" s="89" t="s">
        <v>837</v>
      </c>
      <c r="D223" s="17" t="s">
        <v>817</v>
      </c>
      <c r="E223" s="17" t="s">
        <v>838</v>
      </c>
      <c r="F223" s="64">
        <f>G223+H223+I223+J223</f>
        <v>60141</v>
      </c>
      <c r="G223" s="36">
        <v>0</v>
      </c>
      <c r="H223" s="36">
        <v>47541</v>
      </c>
      <c r="I223" s="36">
        <v>0</v>
      </c>
      <c r="J223" s="36">
        <v>12600</v>
      </c>
      <c r="K223" s="36"/>
      <c r="L223" s="79">
        <v>20130408</v>
      </c>
    </row>
    <row r="224" spans="1:12" ht="15">
      <c r="A224" s="7">
        <v>194</v>
      </c>
      <c r="B224" s="17" t="s">
        <v>839</v>
      </c>
      <c r="C224" s="89" t="s">
        <v>840</v>
      </c>
      <c r="D224" s="17" t="s">
        <v>817</v>
      </c>
      <c r="E224" s="17" t="s">
        <v>841</v>
      </c>
      <c r="F224" s="64" t="s">
        <v>9</v>
      </c>
      <c r="G224" s="64" t="s">
        <v>9</v>
      </c>
      <c r="H224" s="64" t="s">
        <v>9</v>
      </c>
      <c r="I224" s="64" t="s">
        <v>9</v>
      </c>
      <c r="J224" s="64" t="s">
        <v>9</v>
      </c>
      <c r="K224" s="36"/>
      <c r="L224" s="79" t="s">
        <v>9</v>
      </c>
    </row>
    <row r="225" spans="1:12" ht="15">
      <c r="A225" s="7">
        <v>195</v>
      </c>
      <c r="B225" s="17" t="s">
        <v>842</v>
      </c>
      <c r="C225" s="89" t="s">
        <v>843</v>
      </c>
      <c r="D225" s="17" t="s">
        <v>817</v>
      </c>
      <c r="E225" s="17" t="s">
        <v>844</v>
      </c>
      <c r="F225" s="64">
        <f aca="true" t="shared" si="7" ref="F225:F256">G225+H225+I225+J225</f>
        <v>119439</v>
      </c>
      <c r="G225" s="36">
        <v>0</v>
      </c>
      <c r="H225" s="36">
        <v>68939</v>
      </c>
      <c r="I225" s="36">
        <v>27000</v>
      </c>
      <c r="J225" s="36">
        <v>23500</v>
      </c>
      <c r="K225" s="36"/>
      <c r="L225" s="79">
        <v>20130408</v>
      </c>
    </row>
    <row r="226" spans="1:12" ht="15">
      <c r="A226" s="7">
        <v>196</v>
      </c>
      <c r="B226" s="17" t="s">
        <v>845</v>
      </c>
      <c r="C226" s="89" t="s">
        <v>846</v>
      </c>
      <c r="D226" s="17" t="s">
        <v>817</v>
      </c>
      <c r="E226" s="17" t="s">
        <v>847</v>
      </c>
      <c r="F226" s="64">
        <f t="shared" si="7"/>
        <v>1887176</v>
      </c>
      <c r="G226" s="36">
        <v>253400</v>
      </c>
      <c r="H226" s="36">
        <v>268126</v>
      </c>
      <c r="I226" s="36">
        <v>1238000</v>
      </c>
      <c r="J226" s="36">
        <v>127650</v>
      </c>
      <c r="K226" s="36"/>
      <c r="L226" s="79">
        <v>20130507</v>
      </c>
    </row>
    <row r="227" spans="1:12" ht="15">
      <c r="A227" s="7">
        <v>197</v>
      </c>
      <c r="B227" s="17" t="s">
        <v>848</v>
      </c>
      <c r="C227" s="89" t="s">
        <v>849</v>
      </c>
      <c r="D227" s="17" t="s">
        <v>817</v>
      </c>
      <c r="E227" s="17" t="s">
        <v>850</v>
      </c>
      <c r="F227" s="64">
        <f t="shared" si="7"/>
        <v>2200</v>
      </c>
      <c r="G227" s="36">
        <v>0</v>
      </c>
      <c r="H227" s="36">
        <v>2200</v>
      </c>
      <c r="I227" s="36">
        <v>0</v>
      </c>
      <c r="J227" s="36">
        <v>0</v>
      </c>
      <c r="K227" s="36"/>
      <c r="L227" s="79">
        <v>20130408</v>
      </c>
    </row>
    <row r="228" spans="1:12" ht="15">
      <c r="A228" s="7">
        <v>198</v>
      </c>
      <c r="B228" s="17" t="s">
        <v>851</v>
      </c>
      <c r="C228" s="89" t="s">
        <v>852</v>
      </c>
      <c r="D228" s="17" t="s">
        <v>817</v>
      </c>
      <c r="E228" s="17" t="s">
        <v>853</v>
      </c>
      <c r="F228" s="64">
        <f t="shared" si="7"/>
        <v>216732</v>
      </c>
      <c r="G228" s="36">
        <v>0</v>
      </c>
      <c r="H228" s="36">
        <v>216732</v>
      </c>
      <c r="I228" s="36">
        <v>0</v>
      </c>
      <c r="J228" s="36">
        <v>0</v>
      </c>
      <c r="K228" s="36"/>
      <c r="L228" s="79">
        <v>20130408</v>
      </c>
    </row>
    <row r="229" spans="1:12" ht="15">
      <c r="A229" s="7">
        <v>199</v>
      </c>
      <c r="B229" s="17" t="s">
        <v>854</v>
      </c>
      <c r="C229" s="89" t="s">
        <v>855</v>
      </c>
      <c r="D229" s="17" t="s">
        <v>817</v>
      </c>
      <c r="E229" s="17" t="s">
        <v>856</v>
      </c>
      <c r="F229" s="64">
        <f t="shared" si="7"/>
        <v>890782</v>
      </c>
      <c r="G229" s="36">
        <v>341700</v>
      </c>
      <c r="H229" s="36">
        <v>87696</v>
      </c>
      <c r="I229" s="36">
        <v>94302</v>
      </c>
      <c r="J229" s="36">
        <v>367084</v>
      </c>
      <c r="K229" s="36"/>
      <c r="L229" s="79">
        <v>20130507</v>
      </c>
    </row>
    <row r="230" spans="1:12" ht="15">
      <c r="A230" s="7">
        <v>200</v>
      </c>
      <c r="B230" s="17" t="s">
        <v>857</v>
      </c>
      <c r="C230" s="89" t="s">
        <v>858</v>
      </c>
      <c r="D230" s="17" t="s">
        <v>817</v>
      </c>
      <c r="E230" s="17" t="s">
        <v>859</v>
      </c>
      <c r="F230" s="64">
        <f t="shared" si="7"/>
        <v>2283764</v>
      </c>
      <c r="G230" s="36">
        <v>603500</v>
      </c>
      <c r="H230" s="36">
        <v>495647</v>
      </c>
      <c r="I230" s="36">
        <v>275300</v>
      </c>
      <c r="J230" s="36">
        <v>909317</v>
      </c>
      <c r="K230" s="36"/>
      <c r="L230" s="79">
        <v>20130408</v>
      </c>
    </row>
    <row r="231" spans="1:12" ht="15">
      <c r="A231" s="7">
        <v>201</v>
      </c>
      <c r="B231" s="17" t="s">
        <v>861</v>
      </c>
      <c r="C231" s="89" t="s">
        <v>862</v>
      </c>
      <c r="D231" s="17" t="s">
        <v>860</v>
      </c>
      <c r="E231" s="17" t="s">
        <v>1732</v>
      </c>
      <c r="F231" s="64">
        <f t="shared" si="7"/>
        <v>2300640</v>
      </c>
      <c r="G231" s="36">
        <v>1200000</v>
      </c>
      <c r="H231" s="36">
        <v>1001055</v>
      </c>
      <c r="I231" s="36">
        <v>0</v>
      </c>
      <c r="J231" s="36">
        <v>99585</v>
      </c>
      <c r="K231" s="36"/>
      <c r="L231" s="79">
        <v>20130408</v>
      </c>
    </row>
    <row r="232" spans="1:12" ht="15">
      <c r="A232" s="7">
        <v>202</v>
      </c>
      <c r="B232" s="17" t="s">
        <v>864</v>
      </c>
      <c r="C232" s="89" t="s">
        <v>865</v>
      </c>
      <c r="D232" s="17" t="s">
        <v>860</v>
      </c>
      <c r="E232" s="17" t="s">
        <v>866</v>
      </c>
      <c r="F232" s="64">
        <f t="shared" si="7"/>
        <v>1075566</v>
      </c>
      <c r="G232" s="36">
        <v>0</v>
      </c>
      <c r="H232" s="36">
        <v>1075566</v>
      </c>
      <c r="I232" s="36">
        <v>0</v>
      </c>
      <c r="J232" s="36">
        <v>0</v>
      </c>
      <c r="K232" s="36"/>
      <c r="L232" s="79">
        <v>20130408</v>
      </c>
    </row>
    <row r="233" spans="1:12" ht="15">
      <c r="A233" s="7">
        <v>203</v>
      </c>
      <c r="B233" s="17" t="s">
        <v>867</v>
      </c>
      <c r="C233" s="89" t="s">
        <v>868</v>
      </c>
      <c r="D233" s="17" t="s">
        <v>860</v>
      </c>
      <c r="E233" s="17" t="s">
        <v>1733</v>
      </c>
      <c r="F233" s="64">
        <f t="shared" si="7"/>
        <v>208537</v>
      </c>
      <c r="G233" s="36">
        <v>0</v>
      </c>
      <c r="H233" s="36">
        <v>205236</v>
      </c>
      <c r="I233" s="36">
        <v>0</v>
      </c>
      <c r="J233" s="36">
        <v>3301</v>
      </c>
      <c r="K233" s="36"/>
      <c r="L233" s="79">
        <v>20130408</v>
      </c>
    </row>
    <row r="234" spans="1:12" ht="15">
      <c r="A234" s="7">
        <v>204</v>
      </c>
      <c r="B234" s="17" t="s">
        <v>870</v>
      </c>
      <c r="C234" s="89" t="s">
        <v>871</v>
      </c>
      <c r="D234" s="17" t="s">
        <v>860</v>
      </c>
      <c r="E234" s="17" t="s">
        <v>872</v>
      </c>
      <c r="F234" s="64">
        <f t="shared" si="7"/>
        <v>401765</v>
      </c>
      <c r="G234" s="36">
        <v>0</v>
      </c>
      <c r="H234" s="36">
        <v>336265</v>
      </c>
      <c r="I234" s="36">
        <v>0</v>
      </c>
      <c r="J234" s="36">
        <v>65500</v>
      </c>
      <c r="K234" s="36"/>
      <c r="L234" s="79">
        <v>20130408</v>
      </c>
    </row>
    <row r="235" spans="1:12" ht="15">
      <c r="A235" s="7">
        <v>205</v>
      </c>
      <c r="B235" s="17" t="s">
        <v>873</v>
      </c>
      <c r="C235" s="89" t="s">
        <v>874</v>
      </c>
      <c r="D235" s="17" t="s">
        <v>860</v>
      </c>
      <c r="E235" s="17" t="s">
        <v>875</v>
      </c>
      <c r="F235" s="64">
        <f t="shared" si="7"/>
        <v>682972</v>
      </c>
      <c r="G235" s="36">
        <v>0</v>
      </c>
      <c r="H235" s="36">
        <v>574613</v>
      </c>
      <c r="I235" s="36">
        <v>600</v>
      </c>
      <c r="J235" s="36">
        <v>107759</v>
      </c>
      <c r="K235" s="36"/>
      <c r="L235" s="79">
        <v>20130408</v>
      </c>
    </row>
    <row r="236" spans="1:12" ht="15">
      <c r="A236" s="7">
        <v>206</v>
      </c>
      <c r="B236" s="17" t="s">
        <v>876</v>
      </c>
      <c r="C236" s="89" t="s">
        <v>877</v>
      </c>
      <c r="D236" s="17" t="s">
        <v>860</v>
      </c>
      <c r="E236" s="17" t="s">
        <v>1734</v>
      </c>
      <c r="F236" s="64">
        <f t="shared" si="7"/>
        <v>433286</v>
      </c>
      <c r="G236" s="36">
        <v>0</v>
      </c>
      <c r="H236" s="36">
        <v>428586</v>
      </c>
      <c r="I236" s="36">
        <v>0</v>
      </c>
      <c r="J236" s="36">
        <v>4700</v>
      </c>
      <c r="K236" s="36"/>
      <c r="L236" s="79">
        <v>20130507</v>
      </c>
    </row>
    <row r="237" spans="1:12" s="5" customFormat="1" ht="15">
      <c r="A237" s="7">
        <v>207</v>
      </c>
      <c r="B237" s="17" t="s">
        <v>879</v>
      </c>
      <c r="C237" s="89" t="s">
        <v>880</v>
      </c>
      <c r="D237" s="17" t="s">
        <v>860</v>
      </c>
      <c r="E237" s="17" t="s">
        <v>832</v>
      </c>
      <c r="F237" s="64">
        <f t="shared" si="7"/>
        <v>930663</v>
      </c>
      <c r="G237" s="36">
        <v>0</v>
      </c>
      <c r="H237" s="36">
        <v>129551</v>
      </c>
      <c r="I237" s="36">
        <v>0</v>
      </c>
      <c r="J237" s="36">
        <v>801112</v>
      </c>
      <c r="K237" s="36"/>
      <c r="L237" s="79">
        <v>20130408</v>
      </c>
    </row>
    <row r="238" spans="1:12" ht="15">
      <c r="A238" s="7">
        <v>208</v>
      </c>
      <c r="B238" s="17" t="s">
        <v>881</v>
      </c>
      <c r="C238" s="89" t="s">
        <v>882</v>
      </c>
      <c r="D238" s="17" t="s">
        <v>860</v>
      </c>
      <c r="E238" s="17" t="s">
        <v>883</v>
      </c>
      <c r="F238" s="64">
        <f t="shared" si="7"/>
        <v>541600</v>
      </c>
      <c r="G238" s="36">
        <v>0</v>
      </c>
      <c r="H238" s="36">
        <v>484360</v>
      </c>
      <c r="I238" s="36">
        <v>0</v>
      </c>
      <c r="J238" s="36">
        <v>57240</v>
      </c>
      <c r="K238" s="36"/>
      <c r="L238" s="79">
        <v>20130507</v>
      </c>
    </row>
    <row r="239" spans="1:12" ht="15">
      <c r="A239" s="7">
        <v>209</v>
      </c>
      <c r="B239" s="17" t="s">
        <v>884</v>
      </c>
      <c r="C239" s="89" t="s">
        <v>885</v>
      </c>
      <c r="D239" s="17" t="s">
        <v>860</v>
      </c>
      <c r="E239" s="17" t="s">
        <v>886</v>
      </c>
      <c r="F239" s="64">
        <f t="shared" si="7"/>
        <v>565530</v>
      </c>
      <c r="G239" s="36">
        <v>0</v>
      </c>
      <c r="H239" s="36">
        <v>377027</v>
      </c>
      <c r="I239" s="36">
        <v>0</v>
      </c>
      <c r="J239" s="36">
        <v>188503</v>
      </c>
      <c r="K239" s="36"/>
      <c r="L239" s="79">
        <v>20130408</v>
      </c>
    </row>
    <row r="240" spans="1:12" ht="15">
      <c r="A240" s="7">
        <v>210</v>
      </c>
      <c r="B240" s="17" t="s">
        <v>887</v>
      </c>
      <c r="C240" s="89" t="s">
        <v>888</v>
      </c>
      <c r="D240" s="17" t="s">
        <v>860</v>
      </c>
      <c r="E240" s="17" t="s">
        <v>889</v>
      </c>
      <c r="F240" s="64">
        <f t="shared" si="7"/>
        <v>4040115</v>
      </c>
      <c r="G240" s="36">
        <v>917600</v>
      </c>
      <c r="H240" s="36">
        <v>2330162</v>
      </c>
      <c r="I240" s="36">
        <v>0</v>
      </c>
      <c r="J240" s="36">
        <v>792353</v>
      </c>
      <c r="K240" s="36"/>
      <c r="L240" s="79">
        <v>20130408</v>
      </c>
    </row>
    <row r="241" spans="1:12" ht="15">
      <c r="A241" s="7">
        <v>211</v>
      </c>
      <c r="B241" s="17" t="s">
        <v>890</v>
      </c>
      <c r="C241" s="89" t="s">
        <v>891</v>
      </c>
      <c r="D241" s="17" t="s">
        <v>860</v>
      </c>
      <c r="E241" s="17" t="s">
        <v>892</v>
      </c>
      <c r="F241" s="64">
        <f t="shared" si="7"/>
        <v>31400</v>
      </c>
      <c r="G241" s="36">
        <v>0</v>
      </c>
      <c r="H241" s="36">
        <v>31400</v>
      </c>
      <c r="I241" s="36">
        <v>0</v>
      </c>
      <c r="J241" s="36">
        <v>0</v>
      </c>
      <c r="K241" s="36"/>
      <c r="L241" s="79">
        <v>20130307</v>
      </c>
    </row>
    <row r="242" spans="1:12" ht="15">
      <c r="A242" s="7">
        <v>212</v>
      </c>
      <c r="B242" s="17" t="s">
        <v>893</v>
      </c>
      <c r="C242" s="89" t="s">
        <v>894</v>
      </c>
      <c r="D242" s="17" t="s">
        <v>860</v>
      </c>
      <c r="E242" s="17" t="s">
        <v>895</v>
      </c>
      <c r="F242" s="64">
        <f t="shared" si="7"/>
        <v>2820429</v>
      </c>
      <c r="G242" s="36">
        <v>1043700</v>
      </c>
      <c r="H242" s="36">
        <v>1764229</v>
      </c>
      <c r="I242" s="36">
        <v>0</v>
      </c>
      <c r="J242" s="36">
        <v>12500</v>
      </c>
      <c r="K242" s="36"/>
      <c r="L242" s="79">
        <v>20130408</v>
      </c>
    </row>
    <row r="243" spans="1:12" ht="15">
      <c r="A243" s="7">
        <v>213</v>
      </c>
      <c r="B243" s="17" t="s">
        <v>896</v>
      </c>
      <c r="C243" s="89" t="s">
        <v>897</v>
      </c>
      <c r="D243" s="17" t="s">
        <v>860</v>
      </c>
      <c r="E243" s="17" t="s">
        <v>898</v>
      </c>
      <c r="F243" s="64">
        <f t="shared" si="7"/>
        <v>3173997</v>
      </c>
      <c r="G243" s="36">
        <v>0</v>
      </c>
      <c r="H243" s="36">
        <v>2355745</v>
      </c>
      <c r="I243" s="36">
        <v>272000</v>
      </c>
      <c r="J243" s="36">
        <v>546252</v>
      </c>
      <c r="K243" s="36"/>
      <c r="L243" s="79">
        <v>20130507</v>
      </c>
    </row>
    <row r="244" spans="1:12" ht="15">
      <c r="A244" s="7">
        <v>214</v>
      </c>
      <c r="B244" s="17" t="s">
        <v>899</v>
      </c>
      <c r="C244" s="89" t="s">
        <v>900</v>
      </c>
      <c r="D244" s="17" t="s">
        <v>860</v>
      </c>
      <c r="E244" s="17" t="s">
        <v>901</v>
      </c>
      <c r="F244" s="64">
        <f t="shared" si="7"/>
        <v>8780598</v>
      </c>
      <c r="G244" s="36">
        <v>1670333</v>
      </c>
      <c r="H244" s="36">
        <v>1555984</v>
      </c>
      <c r="I244" s="36">
        <v>41301</v>
      </c>
      <c r="J244" s="36">
        <v>5512980</v>
      </c>
      <c r="K244" s="36"/>
      <c r="L244" s="79">
        <v>20130507</v>
      </c>
    </row>
    <row r="245" spans="1:12" ht="15">
      <c r="A245" s="7">
        <v>215</v>
      </c>
      <c r="B245" s="17" t="s">
        <v>902</v>
      </c>
      <c r="C245" s="89" t="s">
        <v>903</v>
      </c>
      <c r="D245" s="17" t="s">
        <v>860</v>
      </c>
      <c r="E245" s="17" t="s">
        <v>904</v>
      </c>
      <c r="F245" s="64">
        <f t="shared" si="7"/>
        <v>2299</v>
      </c>
      <c r="G245" s="36">
        <v>0</v>
      </c>
      <c r="H245" s="36">
        <v>2299</v>
      </c>
      <c r="I245" s="36">
        <v>0</v>
      </c>
      <c r="J245" s="36">
        <v>0</v>
      </c>
      <c r="K245" s="36"/>
      <c r="L245" s="79">
        <v>20130507</v>
      </c>
    </row>
    <row r="246" spans="1:12" ht="15">
      <c r="A246" s="7">
        <v>216</v>
      </c>
      <c r="B246" s="17" t="s">
        <v>905</v>
      </c>
      <c r="C246" s="89" t="s">
        <v>906</v>
      </c>
      <c r="D246" s="17" t="s">
        <v>860</v>
      </c>
      <c r="E246" s="17" t="s">
        <v>907</v>
      </c>
      <c r="F246" s="64">
        <f t="shared" si="7"/>
        <v>939971</v>
      </c>
      <c r="G246" s="36">
        <v>180000</v>
      </c>
      <c r="H246" s="36">
        <v>492773</v>
      </c>
      <c r="I246" s="36">
        <v>19500</v>
      </c>
      <c r="J246" s="36">
        <v>247698</v>
      </c>
      <c r="K246" s="36"/>
      <c r="L246" s="79">
        <v>20130408</v>
      </c>
    </row>
    <row r="247" spans="1:12" ht="15">
      <c r="A247" s="7">
        <v>217</v>
      </c>
      <c r="B247" s="19" t="s">
        <v>451</v>
      </c>
      <c r="C247" s="89" t="s">
        <v>908</v>
      </c>
      <c r="D247" s="17" t="s">
        <v>860</v>
      </c>
      <c r="E247" s="17" t="s">
        <v>909</v>
      </c>
      <c r="F247" s="64">
        <f t="shared" si="7"/>
        <v>470232</v>
      </c>
      <c r="G247" s="36">
        <v>225500</v>
      </c>
      <c r="H247" s="36">
        <v>189007</v>
      </c>
      <c r="I247" s="36">
        <v>0</v>
      </c>
      <c r="J247" s="36">
        <v>55725</v>
      </c>
      <c r="K247" s="36"/>
      <c r="L247" s="79">
        <v>20130408</v>
      </c>
    </row>
    <row r="248" spans="1:12" ht="15">
      <c r="A248" s="7">
        <v>218</v>
      </c>
      <c r="B248" s="17" t="s">
        <v>910</v>
      </c>
      <c r="C248" s="89" t="s">
        <v>911</v>
      </c>
      <c r="D248" s="17" t="s">
        <v>860</v>
      </c>
      <c r="E248" s="17" t="s">
        <v>912</v>
      </c>
      <c r="F248" s="64">
        <f t="shared" si="7"/>
        <v>7739139</v>
      </c>
      <c r="G248" s="36">
        <v>0</v>
      </c>
      <c r="H248" s="36">
        <v>465967</v>
      </c>
      <c r="I248" s="36">
        <v>5000000</v>
      </c>
      <c r="J248" s="36">
        <v>2273172</v>
      </c>
      <c r="K248" s="36"/>
      <c r="L248" s="79">
        <v>20130408</v>
      </c>
    </row>
    <row r="249" spans="1:12" ht="15">
      <c r="A249" s="7">
        <v>219</v>
      </c>
      <c r="B249" s="17" t="s">
        <v>913</v>
      </c>
      <c r="C249" s="89" t="s">
        <v>914</v>
      </c>
      <c r="D249" s="17" t="s">
        <v>860</v>
      </c>
      <c r="E249" s="17" t="s">
        <v>915</v>
      </c>
      <c r="F249" s="64">
        <f t="shared" si="7"/>
        <v>807763</v>
      </c>
      <c r="G249" s="36">
        <v>0</v>
      </c>
      <c r="H249" s="36">
        <v>680862</v>
      </c>
      <c r="I249" s="36">
        <v>0</v>
      </c>
      <c r="J249" s="36">
        <v>126901</v>
      </c>
      <c r="K249" s="36"/>
      <c r="L249" s="79">
        <v>20130408</v>
      </c>
    </row>
    <row r="250" spans="1:12" ht="15">
      <c r="A250" s="7">
        <v>220</v>
      </c>
      <c r="B250" s="17" t="s">
        <v>916</v>
      </c>
      <c r="C250" s="89" t="s">
        <v>917</v>
      </c>
      <c r="D250" s="17" t="s">
        <v>860</v>
      </c>
      <c r="E250" s="17" t="s">
        <v>918</v>
      </c>
      <c r="F250" s="64">
        <f t="shared" si="7"/>
        <v>759969</v>
      </c>
      <c r="G250" s="36">
        <v>0</v>
      </c>
      <c r="H250" s="36">
        <v>506093</v>
      </c>
      <c r="I250" s="36">
        <v>0</v>
      </c>
      <c r="J250" s="36">
        <v>253876</v>
      </c>
      <c r="K250" s="36"/>
      <c r="L250" s="79">
        <v>20130408</v>
      </c>
    </row>
    <row r="251" spans="1:12" ht="15">
      <c r="A251" s="7">
        <v>221</v>
      </c>
      <c r="B251" s="17" t="s">
        <v>919</v>
      </c>
      <c r="C251" s="89" t="s">
        <v>920</v>
      </c>
      <c r="D251" s="17" t="s">
        <v>860</v>
      </c>
      <c r="E251" s="17" t="s">
        <v>921</v>
      </c>
      <c r="F251" s="64">
        <f t="shared" si="7"/>
        <v>712235</v>
      </c>
      <c r="G251" s="36">
        <v>13000</v>
      </c>
      <c r="H251" s="36">
        <v>660285</v>
      </c>
      <c r="I251" s="36">
        <v>0</v>
      </c>
      <c r="J251" s="36">
        <v>38950</v>
      </c>
      <c r="K251" s="36"/>
      <c r="L251" s="79">
        <v>20130408</v>
      </c>
    </row>
    <row r="252" spans="1:12" s="5" customFormat="1" ht="15">
      <c r="A252" s="7">
        <v>222</v>
      </c>
      <c r="B252" s="17" t="s">
        <v>922</v>
      </c>
      <c r="C252" s="89" t="s">
        <v>923</v>
      </c>
      <c r="D252" s="17" t="s">
        <v>860</v>
      </c>
      <c r="E252" s="17" t="s">
        <v>924</v>
      </c>
      <c r="F252" s="64">
        <f t="shared" si="7"/>
        <v>4443040</v>
      </c>
      <c r="G252" s="36">
        <v>51401</v>
      </c>
      <c r="H252" s="36">
        <v>1295014</v>
      </c>
      <c r="I252" s="36">
        <v>29500</v>
      </c>
      <c r="J252" s="36">
        <v>3067125</v>
      </c>
      <c r="K252" s="36"/>
      <c r="L252" s="79">
        <v>20130408</v>
      </c>
    </row>
    <row r="253" spans="1:12" ht="15">
      <c r="A253" s="7">
        <v>223</v>
      </c>
      <c r="B253" s="17" t="s">
        <v>926</v>
      </c>
      <c r="C253" s="89" t="s">
        <v>927</v>
      </c>
      <c r="D253" s="17" t="s">
        <v>925</v>
      </c>
      <c r="E253" s="17" t="s">
        <v>928</v>
      </c>
      <c r="F253" s="64">
        <f t="shared" si="7"/>
        <v>425834</v>
      </c>
      <c r="G253" s="36">
        <v>286500</v>
      </c>
      <c r="H253" s="36">
        <v>71434</v>
      </c>
      <c r="I253" s="36">
        <v>40000</v>
      </c>
      <c r="J253" s="36">
        <v>27900</v>
      </c>
      <c r="K253" s="36"/>
      <c r="L253" s="79">
        <v>20130408</v>
      </c>
    </row>
    <row r="254" spans="1:12" ht="15">
      <c r="A254" s="7">
        <v>224</v>
      </c>
      <c r="B254" s="17" t="s">
        <v>929</v>
      </c>
      <c r="C254" s="89" t="s">
        <v>930</v>
      </c>
      <c r="D254" s="17" t="s">
        <v>925</v>
      </c>
      <c r="E254" s="17" t="s">
        <v>931</v>
      </c>
      <c r="F254" s="64">
        <f t="shared" si="7"/>
        <v>1231040</v>
      </c>
      <c r="G254" s="36">
        <v>468500</v>
      </c>
      <c r="H254" s="36">
        <v>274802</v>
      </c>
      <c r="I254" s="36">
        <v>0</v>
      </c>
      <c r="J254" s="36">
        <v>487738</v>
      </c>
      <c r="K254" s="36"/>
      <c r="L254" s="79">
        <v>20130408</v>
      </c>
    </row>
    <row r="255" spans="1:12" ht="15">
      <c r="A255" s="7">
        <v>225</v>
      </c>
      <c r="B255" s="17" t="s">
        <v>932</v>
      </c>
      <c r="C255" s="89" t="s">
        <v>933</v>
      </c>
      <c r="D255" s="17" t="s">
        <v>925</v>
      </c>
      <c r="E255" s="17" t="s">
        <v>934</v>
      </c>
      <c r="F255" s="64">
        <f t="shared" si="7"/>
        <v>1583526</v>
      </c>
      <c r="G255" s="36">
        <v>368327</v>
      </c>
      <c r="H255" s="36">
        <v>392849</v>
      </c>
      <c r="I255" s="36">
        <v>2000</v>
      </c>
      <c r="J255" s="36">
        <v>820350</v>
      </c>
      <c r="K255" s="36"/>
      <c r="L255" s="79">
        <v>20130507</v>
      </c>
    </row>
    <row r="256" spans="1:12" ht="15">
      <c r="A256" s="7">
        <v>226</v>
      </c>
      <c r="B256" s="17" t="s">
        <v>935</v>
      </c>
      <c r="C256" s="89" t="s">
        <v>936</v>
      </c>
      <c r="D256" s="17" t="s">
        <v>925</v>
      </c>
      <c r="E256" s="17" t="s">
        <v>937</v>
      </c>
      <c r="F256" s="64">
        <f t="shared" si="7"/>
        <v>296023</v>
      </c>
      <c r="G256" s="36">
        <v>261517</v>
      </c>
      <c r="H256" s="36">
        <v>0</v>
      </c>
      <c r="I256" s="36">
        <v>6545</v>
      </c>
      <c r="J256" s="36">
        <v>27961</v>
      </c>
      <c r="K256" s="36"/>
      <c r="L256" s="79">
        <v>20130408</v>
      </c>
    </row>
    <row r="257" spans="1:12" ht="15">
      <c r="A257" s="7">
        <v>227</v>
      </c>
      <c r="B257" s="17" t="s">
        <v>938</v>
      </c>
      <c r="C257" s="89" t="s">
        <v>939</v>
      </c>
      <c r="D257" s="17" t="s">
        <v>925</v>
      </c>
      <c r="E257" s="17" t="s">
        <v>940</v>
      </c>
      <c r="F257" s="64">
        <f aca="true" t="shared" si="8" ref="F257:F282">G257+H257+I257+J257</f>
        <v>361744</v>
      </c>
      <c r="G257" s="36">
        <v>194273</v>
      </c>
      <c r="H257" s="36">
        <v>151121</v>
      </c>
      <c r="I257" s="36">
        <v>0</v>
      </c>
      <c r="J257" s="36">
        <v>16350</v>
      </c>
      <c r="K257" s="36"/>
      <c r="L257" s="79">
        <v>20130408</v>
      </c>
    </row>
    <row r="258" spans="1:12" ht="15">
      <c r="A258" s="7">
        <v>228</v>
      </c>
      <c r="B258" s="17" t="s">
        <v>941</v>
      </c>
      <c r="C258" s="89" t="s">
        <v>942</v>
      </c>
      <c r="D258" s="17" t="s">
        <v>925</v>
      </c>
      <c r="E258" s="17" t="s">
        <v>943</v>
      </c>
      <c r="F258" s="64">
        <f t="shared" si="8"/>
        <v>2831013</v>
      </c>
      <c r="G258" s="36">
        <v>133000</v>
      </c>
      <c r="H258" s="36">
        <v>209697</v>
      </c>
      <c r="I258" s="36">
        <v>2416153</v>
      </c>
      <c r="J258" s="36">
        <v>72163</v>
      </c>
      <c r="K258" s="36"/>
      <c r="L258" s="79">
        <v>20130507</v>
      </c>
    </row>
    <row r="259" spans="1:12" ht="15">
      <c r="A259" s="7">
        <v>229</v>
      </c>
      <c r="B259" s="17" t="s">
        <v>944</v>
      </c>
      <c r="C259" s="89" t="s">
        <v>945</v>
      </c>
      <c r="D259" s="17" t="s">
        <v>925</v>
      </c>
      <c r="E259" s="17" t="s">
        <v>835</v>
      </c>
      <c r="F259" s="64">
        <f t="shared" si="8"/>
        <v>179838</v>
      </c>
      <c r="G259" s="36">
        <v>0</v>
      </c>
      <c r="H259" s="36">
        <v>75120</v>
      </c>
      <c r="I259" s="36">
        <v>35200</v>
      </c>
      <c r="J259" s="36">
        <v>69518</v>
      </c>
      <c r="K259" s="36"/>
      <c r="L259" s="79">
        <v>20130408</v>
      </c>
    </row>
    <row r="260" spans="1:12" ht="15">
      <c r="A260" s="7">
        <v>230</v>
      </c>
      <c r="B260" s="17" t="s">
        <v>946</v>
      </c>
      <c r="C260" s="89" t="s">
        <v>947</v>
      </c>
      <c r="D260" s="17" t="s">
        <v>925</v>
      </c>
      <c r="E260" s="17" t="s">
        <v>948</v>
      </c>
      <c r="F260" s="64">
        <f t="shared" si="8"/>
        <v>3232198</v>
      </c>
      <c r="G260" s="36">
        <v>1249595</v>
      </c>
      <c r="H260" s="36">
        <v>370356</v>
      </c>
      <c r="I260" s="36">
        <v>250</v>
      </c>
      <c r="J260" s="36">
        <v>1611997</v>
      </c>
      <c r="K260" s="36"/>
      <c r="L260" s="79">
        <v>20130408</v>
      </c>
    </row>
    <row r="261" spans="1:12" ht="15">
      <c r="A261" s="7">
        <v>231</v>
      </c>
      <c r="B261" s="17" t="s">
        <v>949</v>
      </c>
      <c r="C261" s="89" t="s">
        <v>950</v>
      </c>
      <c r="D261" s="17" t="s">
        <v>925</v>
      </c>
      <c r="E261" s="17" t="s">
        <v>951</v>
      </c>
      <c r="F261" s="64">
        <f t="shared" si="8"/>
        <v>469880</v>
      </c>
      <c r="G261" s="36">
        <v>0</v>
      </c>
      <c r="H261" s="36">
        <v>128263</v>
      </c>
      <c r="I261" s="36">
        <v>33200</v>
      </c>
      <c r="J261" s="36">
        <v>308417</v>
      </c>
      <c r="K261" s="36"/>
      <c r="L261" s="79">
        <v>20130408</v>
      </c>
    </row>
    <row r="262" spans="1:12" ht="15">
      <c r="A262" s="7">
        <v>232</v>
      </c>
      <c r="B262" s="17" t="s">
        <v>952</v>
      </c>
      <c r="C262" s="89" t="s">
        <v>953</v>
      </c>
      <c r="D262" s="17" t="s">
        <v>925</v>
      </c>
      <c r="E262" s="17" t="s">
        <v>954</v>
      </c>
      <c r="F262" s="64">
        <f t="shared" si="8"/>
        <v>419020</v>
      </c>
      <c r="G262" s="36">
        <v>0</v>
      </c>
      <c r="H262" s="36">
        <v>341119</v>
      </c>
      <c r="I262" s="36">
        <v>0</v>
      </c>
      <c r="J262" s="36">
        <v>77901</v>
      </c>
      <c r="K262" s="36"/>
      <c r="L262" s="79">
        <v>20130408</v>
      </c>
    </row>
    <row r="263" spans="1:12" ht="15">
      <c r="A263" s="7">
        <v>233</v>
      </c>
      <c r="B263" s="17" t="s">
        <v>955</v>
      </c>
      <c r="C263" s="89" t="s">
        <v>956</v>
      </c>
      <c r="D263" s="17" t="s">
        <v>925</v>
      </c>
      <c r="E263" s="17" t="s">
        <v>957</v>
      </c>
      <c r="F263" s="64">
        <f t="shared" si="8"/>
        <v>1944866</v>
      </c>
      <c r="G263" s="36">
        <v>515225</v>
      </c>
      <c r="H263" s="36">
        <v>377735</v>
      </c>
      <c r="I263" s="36">
        <v>20600</v>
      </c>
      <c r="J263" s="36">
        <v>1031306</v>
      </c>
      <c r="K263" s="36"/>
      <c r="L263" s="79">
        <v>20130408</v>
      </c>
    </row>
    <row r="264" spans="1:12" ht="15">
      <c r="A264" s="7">
        <v>234</v>
      </c>
      <c r="B264" s="17" t="s">
        <v>958</v>
      </c>
      <c r="C264" s="89" t="s">
        <v>959</v>
      </c>
      <c r="D264" s="17" t="s">
        <v>925</v>
      </c>
      <c r="E264" s="17" t="s">
        <v>960</v>
      </c>
      <c r="F264" s="64">
        <f t="shared" si="8"/>
        <v>68657</v>
      </c>
      <c r="G264" s="36">
        <v>0</v>
      </c>
      <c r="H264" s="36">
        <v>52607</v>
      </c>
      <c r="I264" s="36">
        <v>0</v>
      </c>
      <c r="J264" s="36">
        <v>16050</v>
      </c>
      <c r="K264" s="36"/>
      <c r="L264" s="79">
        <v>20130408</v>
      </c>
    </row>
    <row r="265" spans="1:12" ht="15">
      <c r="A265" s="7">
        <v>235</v>
      </c>
      <c r="B265" s="17" t="s">
        <v>961</v>
      </c>
      <c r="C265" s="89" t="s">
        <v>962</v>
      </c>
      <c r="D265" s="17" t="s">
        <v>925</v>
      </c>
      <c r="E265" s="17" t="s">
        <v>963</v>
      </c>
      <c r="F265" s="64">
        <f t="shared" si="8"/>
        <v>290037</v>
      </c>
      <c r="G265" s="36">
        <v>250258</v>
      </c>
      <c r="H265" s="36">
        <v>39779</v>
      </c>
      <c r="I265" s="36">
        <v>0</v>
      </c>
      <c r="J265" s="36">
        <v>0</v>
      </c>
      <c r="K265" s="36"/>
      <c r="L265" s="79">
        <v>20130507</v>
      </c>
    </row>
    <row r="266" spans="1:12" ht="15">
      <c r="A266" s="7">
        <v>236</v>
      </c>
      <c r="B266" s="17" t="s">
        <v>964</v>
      </c>
      <c r="C266" s="89" t="s">
        <v>965</v>
      </c>
      <c r="D266" s="17" t="s">
        <v>925</v>
      </c>
      <c r="E266" s="17" t="s">
        <v>966</v>
      </c>
      <c r="F266" s="64">
        <f t="shared" si="8"/>
        <v>52100</v>
      </c>
      <c r="G266" s="36">
        <v>0</v>
      </c>
      <c r="H266" s="36">
        <v>44000</v>
      </c>
      <c r="I266" s="36">
        <v>0</v>
      </c>
      <c r="J266" s="36">
        <v>8100</v>
      </c>
      <c r="K266" s="36"/>
      <c r="L266" s="79">
        <v>20130408</v>
      </c>
    </row>
    <row r="267" spans="1:12" ht="15">
      <c r="A267" s="7">
        <v>237</v>
      </c>
      <c r="B267" s="17" t="s">
        <v>967</v>
      </c>
      <c r="C267" s="89" t="s">
        <v>968</v>
      </c>
      <c r="D267" s="17" t="s">
        <v>925</v>
      </c>
      <c r="E267" s="17" t="s">
        <v>969</v>
      </c>
      <c r="F267" s="64">
        <f t="shared" si="8"/>
        <v>190194</v>
      </c>
      <c r="G267" s="36">
        <v>0</v>
      </c>
      <c r="H267" s="36">
        <v>176544</v>
      </c>
      <c r="I267" s="36">
        <v>0</v>
      </c>
      <c r="J267" s="36">
        <v>13650</v>
      </c>
      <c r="K267" s="36"/>
      <c r="L267" s="79">
        <v>20130507</v>
      </c>
    </row>
    <row r="268" spans="1:12" ht="15">
      <c r="A268" s="7">
        <v>238</v>
      </c>
      <c r="B268" s="17" t="s">
        <v>970</v>
      </c>
      <c r="C268" s="89" t="s">
        <v>971</v>
      </c>
      <c r="D268" s="17" t="s">
        <v>925</v>
      </c>
      <c r="E268" s="17" t="s">
        <v>972</v>
      </c>
      <c r="F268" s="64">
        <f t="shared" si="8"/>
        <v>189608</v>
      </c>
      <c r="G268" s="36">
        <v>0</v>
      </c>
      <c r="H268" s="36">
        <v>107758</v>
      </c>
      <c r="I268" s="36">
        <v>53050</v>
      </c>
      <c r="J268" s="36">
        <v>28800</v>
      </c>
      <c r="K268" s="36"/>
      <c r="L268" s="79">
        <v>20130408</v>
      </c>
    </row>
    <row r="269" spans="1:12" ht="15">
      <c r="A269" s="7">
        <v>239</v>
      </c>
      <c r="B269" s="17" t="s">
        <v>973</v>
      </c>
      <c r="C269" s="89" t="s">
        <v>974</v>
      </c>
      <c r="D269" s="17" t="s">
        <v>925</v>
      </c>
      <c r="E269" s="17" t="s">
        <v>1735</v>
      </c>
      <c r="F269" s="64">
        <f t="shared" si="8"/>
        <v>84185</v>
      </c>
      <c r="G269" s="36">
        <v>0</v>
      </c>
      <c r="H269" s="36">
        <v>0</v>
      </c>
      <c r="I269" s="36">
        <v>18000</v>
      </c>
      <c r="J269" s="36">
        <v>66185</v>
      </c>
      <c r="K269" s="36"/>
      <c r="L269" s="79">
        <v>20130408</v>
      </c>
    </row>
    <row r="270" spans="1:12" ht="15">
      <c r="A270" s="7">
        <v>240</v>
      </c>
      <c r="B270" s="17" t="s">
        <v>976</v>
      </c>
      <c r="C270" s="89" t="s">
        <v>977</v>
      </c>
      <c r="D270" s="17" t="s">
        <v>925</v>
      </c>
      <c r="E270" s="17" t="s">
        <v>523</v>
      </c>
      <c r="F270" s="64">
        <f t="shared" si="8"/>
        <v>1476398</v>
      </c>
      <c r="G270" s="36">
        <v>207600</v>
      </c>
      <c r="H270" s="36">
        <v>887786</v>
      </c>
      <c r="I270" s="36">
        <v>167105</v>
      </c>
      <c r="J270" s="36">
        <v>213907</v>
      </c>
      <c r="K270" s="36"/>
      <c r="L270" s="79">
        <v>20130408</v>
      </c>
    </row>
    <row r="271" spans="1:12" ht="15">
      <c r="A271" s="7">
        <v>241</v>
      </c>
      <c r="B271" s="17" t="s">
        <v>978</v>
      </c>
      <c r="C271" s="89" t="s">
        <v>979</v>
      </c>
      <c r="D271" s="17" t="s">
        <v>925</v>
      </c>
      <c r="E271" s="17" t="s">
        <v>980</v>
      </c>
      <c r="F271" s="64">
        <f t="shared" si="8"/>
        <v>100554</v>
      </c>
      <c r="G271" s="36">
        <v>0</v>
      </c>
      <c r="H271" s="36">
        <v>16254</v>
      </c>
      <c r="I271" s="36">
        <v>0</v>
      </c>
      <c r="J271" s="36">
        <v>84300</v>
      </c>
      <c r="K271" s="36"/>
      <c r="L271" s="79">
        <v>20130507</v>
      </c>
    </row>
    <row r="272" spans="1:12" ht="15">
      <c r="A272" s="7">
        <v>242</v>
      </c>
      <c r="B272" s="17" t="s">
        <v>981</v>
      </c>
      <c r="C272" s="89" t="s">
        <v>982</v>
      </c>
      <c r="D272" s="17" t="s">
        <v>925</v>
      </c>
      <c r="E272" s="17" t="s">
        <v>983</v>
      </c>
      <c r="F272" s="64">
        <f t="shared" si="8"/>
        <v>2286187</v>
      </c>
      <c r="G272" s="36">
        <v>0</v>
      </c>
      <c r="H272" s="36">
        <v>165625</v>
      </c>
      <c r="I272" s="36">
        <v>0</v>
      </c>
      <c r="J272" s="36">
        <v>2120562</v>
      </c>
      <c r="K272" s="36"/>
      <c r="L272" s="79">
        <v>20130408</v>
      </c>
    </row>
    <row r="273" spans="1:12" ht="15">
      <c r="A273" s="7">
        <v>243</v>
      </c>
      <c r="B273" s="17" t="s">
        <v>984</v>
      </c>
      <c r="C273" s="89" t="s">
        <v>985</v>
      </c>
      <c r="D273" s="17" t="s">
        <v>925</v>
      </c>
      <c r="E273" s="17" t="s">
        <v>986</v>
      </c>
      <c r="F273" s="64">
        <f t="shared" si="8"/>
        <v>440194</v>
      </c>
      <c r="G273" s="36">
        <v>0</v>
      </c>
      <c r="H273" s="36">
        <v>15096</v>
      </c>
      <c r="I273" s="36">
        <v>0</v>
      </c>
      <c r="J273" s="36">
        <v>425098</v>
      </c>
      <c r="K273" s="36"/>
      <c r="L273" s="79">
        <v>20130507</v>
      </c>
    </row>
    <row r="274" spans="1:12" ht="15">
      <c r="A274" s="7">
        <v>244</v>
      </c>
      <c r="B274" s="17" t="s">
        <v>987</v>
      </c>
      <c r="C274" s="89" t="s">
        <v>988</v>
      </c>
      <c r="D274" s="17" t="s">
        <v>925</v>
      </c>
      <c r="E274" s="17" t="s">
        <v>989</v>
      </c>
      <c r="F274" s="64">
        <f t="shared" si="8"/>
        <v>105205</v>
      </c>
      <c r="G274" s="36">
        <v>0</v>
      </c>
      <c r="H274" s="36">
        <v>81880</v>
      </c>
      <c r="I274" s="36">
        <v>0</v>
      </c>
      <c r="J274" s="36">
        <v>23325</v>
      </c>
      <c r="K274" s="36"/>
      <c r="L274" s="79">
        <v>20130507</v>
      </c>
    </row>
    <row r="275" spans="1:12" ht="15">
      <c r="A275" s="7">
        <v>245</v>
      </c>
      <c r="B275" s="17" t="s">
        <v>990</v>
      </c>
      <c r="C275" s="89" t="s">
        <v>991</v>
      </c>
      <c r="D275" s="17" t="s">
        <v>925</v>
      </c>
      <c r="E275" s="17" t="s">
        <v>992</v>
      </c>
      <c r="F275" s="64">
        <f t="shared" si="8"/>
        <v>64565</v>
      </c>
      <c r="G275" s="36">
        <v>0</v>
      </c>
      <c r="H275" s="36">
        <v>57900</v>
      </c>
      <c r="I275" s="36">
        <v>0</v>
      </c>
      <c r="J275" s="36">
        <v>6665</v>
      </c>
      <c r="K275" s="36"/>
      <c r="L275" s="79">
        <v>20130408</v>
      </c>
    </row>
    <row r="276" spans="1:12" ht="15">
      <c r="A276" s="7">
        <v>246</v>
      </c>
      <c r="B276" s="17" t="s">
        <v>993</v>
      </c>
      <c r="C276" s="89" t="s">
        <v>994</v>
      </c>
      <c r="D276" s="17" t="s">
        <v>925</v>
      </c>
      <c r="E276" s="17" t="s">
        <v>995</v>
      </c>
      <c r="F276" s="64">
        <f t="shared" si="8"/>
        <v>2780634</v>
      </c>
      <c r="G276" s="36">
        <v>2402065</v>
      </c>
      <c r="H276" s="36">
        <v>3500</v>
      </c>
      <c r="I276" s="36">
        <v>0</v>
      </c>
      <c r="J276" s="36">
        <v>375069</v>
      </c>
      <c r="K276" s="36"/>
      <c r="L276" s="79">
        <v>20130408</v>
      </c>
    </row>
    <row r="277" spans="1:12" ht="15">
      <c r="A277" s="7">
        <v>247</v>
      </c>
      <c r="B277" s="17" t="s">
        <v>997</v>
      </c>
      <c r="C277" s="89" t="s">
        <v>998</v>
      </c>
      <c r="D277" s="17" t="s">
        <v>996</v>
      </c>
      <c r="E277" s="17" t="s">
        <v>999</v>
      </c>
      <c r="F277" s="64">
        <f t="shared" si="8"/>
        <v>2821360</v>
      </c>
      <c r="G277" s="36">
        <v>965000</v>
      </c>
      <c r="H277" s="36">
        <v>1528970</v>
      </c>
      <c r="I277" s="36">
        <v>0</v>
      </c>
      <c r="J277" s="36">
        <v>327390</v>
      </c>
      <c r="K277" s="36"/>
      <c r="L277" s="79">
        <v>20130408</v>
      </c>
    </row>
    <row r="278" spans="1:12" ht="15">
      <c r="A278" s="7">
        <v>248</v>
      </c>
      <c r="B278" s="17" t="s">
        <v>1000</v>
      </c>
      <c r="C278" s="89" t="s">
        <v>1001</v>
      </c>
      <c r="D278" s="17" t="s">
        <v>996</v>
      </c>
      <c r="E278" s="17" t="s">
        <v>1002</v>
      </c>
      <c r="F278" s="64">
        <f t="shared" si="8"/>
        <v>11085</v>
      </c>
      <c r="G278" s="36">
        <v>0</v>
      </c>
      <c r="H278" s="36">
        <v>8385</v>
      </c>
      <c r="I278" s="36">
        <v>0</v>
      </c>
      <c r="J278" s="36">
        <v>2700</v>
      </c>
      <c r="K278" s="36"/>
      <c r="L278" s="79">
        <v>20130408</v>
      </c>
    </row>
    <row r="279" spans="1:12" ht="15">
      <c r="A279" s="7">
        <v>249</v>
      </c>
      <c r="B279" s="17" t="s">
        <v>1003</v>
      </c>
      <c r="C279" s="89" t="s">
        <v>1004</v>
      </c>
      <c r="D279" s="17" t="s">
        <v>996</v>
      </c>
      <c r="E279" s="17" t="s">
        <v>1005</v>
      </c>
      <c r="F279" s="64">
        <f t="shared" si="8"/>
        <v>642059</v>
      </c>
      <c r="G279" s="36">
        <v>0</v>
      </c>
      <c r="H279" s="36">
        <v>550859</v>
      </c>
      <c r="I279" s="36">
        <v>0</v>
      </c>
      <c r="J279" s="36">
        <v>91200</v>
      </c>
      <c r="K279" s="36"/>
      <c r="L279" s="79">
        <v>20130408</v>
      </c>
    </row>
    <row r="280" spans="1:12" ht="15">
      <c r="A280" s="7">
        <v>250</v>
      </c>
      <c r="B280" s="17" t="s">
        <v>1006</v>
      </c>
      <c r="C280" s="89" t="s">
        <v>1007</v>
      </c>
      <c r="D280" s="17" t="s">
        <v>996</v>
      </c>
      <c r="E280" s="17" t="s">
        <v>1008</v>
      </c>
      <c r="F280" s="64">
        <f t="shared" si="8"/>
        <v>821368</v>
      </c>
      <c r="G280" s="36">
        <v>181501</v>
      </c>
      <c r="H280" s="36">
        <v>137741</v>
      </c>
      <c r="I280" s="36">
        <v>200001</v>
      </c>
      <c r="J280" s="36">
        <v>302125</v>
      </c>
      <c r="K280" s="36"/>
      <c r="L280" s="79">
        <v>20130408</v>
      </c>
    </row>
    <row r="281" spans="1:12" s="5" customFormat="1" ht="15">
      <c r="A281" s="7">
        <v>251</v>
      </c>
      <c r="B281" s="17" t="s">
        <v>1009</v>
      </c>
      <c r="C281" s="89" t="s">
        <v>1010</v>
      </c>
      <c r="D281" s="17" t="s">
        <v>996</v>
      </c>
      <c r="E281" s="17" t="s">
        <v>1011</v>
      </c>
      <c r="F281" s="64">
        <f t="shared" si="8"/>
        <v>2140671</v>
      </c>
      <c r="G281" s="36">
        <v>1000</v>
      </c>
      <c r="H281" s="36">
        <v>1490371</v>
      </c>
      <c r="I281" s="36">
        <v>0</v>
      </c>
      <c r="J281" s="36">
        <v>649300</v>
      </c>
      <c r="K281" s="36"/>
      <c r="L281" s="79">
        <v>20130408</v>
      </c>
    </row>
    <row r="282" spans="1:12" ht="15">
      <c r="A282" s="7">
        <v>252</v>
      </c>
      <c r="B282" s="17" t="s">
        <v>1012</v>
      </c>
      <c r="C282" s="89" t="s">
        <v>1013</v>
      </c>
      <c r="D282" s="17" t="s">
        <v>996</v>
      </c>
      <c r="E282" s="17" t="s">
        <v>1014</v>
      </c>
      <c r="F282" s="64">
        <f t="shared" si="8"/>
        <v>47066477</v>
      </c>
      <c r="G282" s="36">
        <v>16825133</v>
      </c>
      <c r="H282" s="36">
        <v>6563586</v>
      </c>
      <c r="I282" s="36">
        <v>10324973</v>
      </c>
      <c r="J282" s="36">
        <v>13352785</v>
      </c>
      <c r="K282" s="36"/>
      <c r="L282" s="79">
        <v>20130408</v>
      </c>
    </row>
    <row r="283" spans="1:12" ht="15">
      <c r="A283" s="7">
        <v>253</v>
      </c>
      <c r="B283" s="17" t="s">
        <v>1015</v>
      </c>
      <c r="C283" s="89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79" t="s">
        <v>9</v>
      </c>
    </row>
    <row r="284" spans="1:12" ht="15">
      <c r="A284" s="7">
        <v>254</v>
      </c>
      <c r="B284" s="17" t="s">
        <v>1018</v>
      </c>
      <c r="C284" s="89" t="s">
        <v>1019</v>
      </c>
      <c r="D284" s="17" t="s">
        <v>996</v>
      </c>
      <c r="E284" s="17" t="s">
        <v>1020</v>
      </c>
      <c r="F284" s="64">
        <f aca="true" t="shared" si="9" ref="F284:F322">G284+H284+I284+J284</f>
        <v>1268475</v>
      </c>
      <c r="G284" s="36">
        <v>0</v>
      </c>
      <c r="H284" s="36">
        <v>520208</v>
      </c>
      <c r="I284" s="36">
        <v>22000</v>
      </c>
      <c r="J284" s="36">
        <v>726267</v>
      </c>
      <c r="K284" s="36"/>
      <c r="L284" s="79">
        <v>20130408</v>
      </c>
    </row>
    <row r="285" spans="1:12" ht="15">
      <c r="A285" s="7">
        <v>255</v>
      </c>
      <c r="B285" s="17" t="s">
        <v>1021</v>
      </c>
      <c r="C285" s="89" t="s">
        <v>1022</v>
      </c>
      <c r="D285" s="17" t="s">
        <v>996</v>
      </c>
      <c r="E285" s="17" t="s">
        <v>1023</v>
      </c>
      <c r="F285" s="64">
        <f t="shared" si="9"/>
        <v>17515308</v>
      </c>
      <c r="G285" s="36">
        <v>3337002</v>
      </c>
      <c r="H285" s="36">
        <v>206651</v>
      </c>
      <c r="I285" s="36">
        <v>36000</v>
      </c>
      <c r="J285" s="36">
        <v>13935655</v>
      </c>
      <c r="K285" s="36"/>
      <c r="L285" s="79">
        <v>20130408</v>
      </c>
    </row>
    <row r="286" spans="1:12" ht="15">
      <c r="A286" s="7">
        <v>256</v>
      </c>
      <c r="B286" s="17" t="s">
        <v>1024</v>
      </c>
      <c r="C286" s="89" t="s">
        <v>1025</v>
      </c>
      <c r="D286" s="17" t="s">
        <v>996</v>
      </c>
      <c r="E286" s="17" t="s">
        <v>1026</v>
      </c>
      <c r="F286" s="64">
        <f t="shared" si="9"/>
        <v>2140932</v>
      </c>
      <c r="G286" s="36">
        <v>342800</v>
      </c>
      <c r="H286" s="36">
        <v>1147996</v>
      </c>
      <c r="I286" s="36">
        <v>0</v>
      </c>
      <c r="J286" s="36">
        <v>650136</v>
      </c>
      <c r="K286" s="36"/>
      <c r="L286" s="79">
        <v>20130408</v>
      </c>
    </row>
    <row r="287" spans="1:12" ht="15">
      <c r="A287" s="7">
        <v>257</v>
      </c>
      <c r="B287" s="17" t="s">
        <v>1027</v>
      </c>
      <c r="C287" s="89" t="s">
        <v>1028</v>
      </c>
      <c r="D287" s="17" t="s">
        <v>996</v>
      </c>
      <c r="E287" s="17" t="s">
        <v>1029</v>
      </c>
      <c r="F287" s="64">
        <f t="shared" si="9"/>
        <v>605662</v>
      </c>
      <c r="G287" s="36">
        <v>0</v>
      </c>
      <c r="H287" s="36">
        <v>547162</v>
      </c>
      <c r="I287" s="36">
        <v>0</v>
      </c>
      <c r="J287" s="36">
        <v>58500</v>
      </c>
      <c r="K287" s="36"/>
      <c r="L287" s="79">
        <v>20130408</v>
      </c>
    </row>
    <row r="288" spans="1:12" ht="15">
      <c r="A288" s="7">
        <v>258</v>
      </c>
      <c r="B288" s="17" t="s">
        <v>1030</v>
      </c>
      <c r="C288" s="89" t="s">
        <v>1031</v>
      </c>
      <c r="D288" s="17" t="s">
        <v>996</v>
      </c>
      <c r="E288" s="17" t="s">
        <v>1032</v>
      </c>
      <c r="F288" s="64">
        <f t="shared" si="9"/>
        <v>936416</v>
      </c>
      <c r="G288" s="36">
        <v>452500</v>
      </c>
      <c r="H288" s="36">
        <v>315390</v>
      </c>
      <c r="I288" s="36">
        <v>0</v>
      </c>
      <c r="J288" s="36">
        <v>168526</v>
      </c>
      <c r="K288" s="36"/>
      <c r="L288" s="79">
        <v>20130408</v>
      </c>
    </row>
    <row r="289" spans="1:12" ht="15">
      <c r="A289" s="7">
        <v>259</v>
      </c>
      <c r="B289" s="17" t="s">
        <v>1034</v>
      </c>
      <c r="C289" s="89" t="s">
        <v>1035</v>
      </c>
      <c r="D289" s="17" t="s">
        <v>1033</v>
      </c>
      <c r="E289" s="17" t="s">
        <v>1036</v>
      </c>
      <c r="F289" s="64">
        <f t="shared" si="9"/>
        <v>342899</v>
      </c>
      <c r="G289" s="36">
        <v>0</v>
      </c>
      <c r="H289" s="36">
        <v>326439</v>
      </c>
      <c r="I289" s="36">
        <v>50</v>
      </c>
      <c r="J289" s="36">
        <v>16410</v>
      </c>
      <c r="K289" s="36"/>
      <c r="L289" s="79">
        <v>20130507</v>
      </c>
    </row>
    <row r="290" spans="1:12" ht="15">
      <c r="A290" s="7">
        <v>260</v>
      </c>
      <c r="B290" s="17" t="s">
        <v>1037</v>
      </c>
      <c r="C290" s="89" t="s">
        <v>1038</v>
      </c>
      <c r="D290" s="17" t="s">
        <v>1033</v>
      </c>
      <c r="E290" s="17" t="s">
        <v>1039</v>
      </c>
      <c r="F290" s="64">
        <f t="shared" si="9"/>
        <v>213390</v>
      </c>
      <c r="G290" s="36">
        <v>2</v>
      </c>
      <c r="H290" s="36">
        <v>92531</v>
      </c>
      <c r="I290" s="36">
        <v>19000</v>
      </c>
      <c r="J290" s="36">
        <v>101857</v>
      </c>
      <c r="K290" s="36"/>
      <c r="L290" s="79">
        <v>20130408</v>
      </c>
    </row>
    <row r="291" spans="1:12" ht="15">
      <c r="A291" s="7">
        <v>261</v>
      </c>
      <c r="B291" s="17" t="s">
        <v>1040</v>
      </c>
      <c r="C291" s="89" t="s">
        <v>1041</v>
      </c>
      <c r="D291" s="17" t="s">
        <v>1033</v>
      </c>
      <c r="E291" s="17" t="s">
        <v>1042</v>
      </c>
      <c r="F291" s="64">
        <f t="shared" si="9"/>
        <v>0</v>
      </c>
      <c r="G291" s="36">
        <v>0</v>
      </c>
      <c r="H291" s="36">
        <v>0</v>
      </c>
      <c r="I291" s="36">
        <v>0</v>
      </c>
      <c r="J291" s="36">
        <v>0</v>
      </c>
      <c r="K291" s="36"/>
      <c r="L291" s="79">
        <v>20130408</v>
      </c>
    </row>
    <row r="292" spans="1:12" ht="15">
      <c r="A292" s="7">
        <v>262</v>
      </c>
      <c r="B292" s="17" t="s">
        <v>1043</v>
      </c>
      <c r="C292" s="89" t="s">
        <v>1044</v>
      </c>
      <c r="D292" s="17" t="s">
        <v>1033</v>
      </c>
      <c r="E292" s="17" t="s">
        <v>1045</v>
      </c>
      <c r="F292" s="64">
        <f t="shared" si="9"/>
        <v>16375</v>
      </c>
      <c r="G292" s="36">
        <v>0</v>
      </c>
      <c r="H292" s="36">
        <v>16375</v>
      </c>
      <c r="I292" s="36">
        <v>0</v>
      </c>
      <c r="J292" s="36">
        <v>0</v>
      </c>
      <c r="K292" s="36"/>
      <c r="L292" s="79">
        <v>20130507</v>
      </c>
    </row>
    <row r="293" spans="1:12" ht="15">
      <c r="A293" s="7">
        <v>263</v>
      </c>
      <c r="B293" s="17" t="s">
        <v>1046</v>
      </c>
      <c r="C293" s="89" t="s">
        <v>1047</v>
      </c>
      <c r="D293" s="17" t="s">
        <v>1033</v>
      </c>
      <c r="E293" s="17" t="s">
        <v>1048</v>
      </c>
      <c r="F293" s="64">
        <f t="shared" si="9"/>
        <v>93489</v>
      </c>
      <c r="G293" s="36">
        <v>0</v>
      </c>
      <c r="H293" s="36">
        <v>64639</v>
      </c>
      <c r="I293" s="36">
        <v>0</v>
      </c>
      <c r="J293" s="36">
        <v>28850</v>
      </c>
      <c r="K293" s="36"/>
      <c r="L293" s="79">
        <v>20130408</v>
      </c>
    </row>
    <row r="294" spans="1:12" ht="15">
      <c r="A294" s="7">
        <v>264</v>
      </c>
      <c r="B294" s="17" t="s">
        <v>1049</v>
      </c>
      <c r="C294" s="89" t="s">
        <v>1050</v>
      </c>
      <c r="D294" s="17" t="s">
        <v>1033</v>
      </c>
      <c r="E294" s="17" t="s">
        <v>1051</v>
      </c>
      <c r="F294" s="64">
        <f t="shared" si="9"/>
        <v>748441</v>
      </c>
      <c r="G294" s="36">
        <v>0</v>
      </c>
      <c r="H294" s="36">
        <v>467247</v>
      </c>
      <c r="I294" s="36">
        <v>0</v>
      </c>
      <c r="J294" s="36">
        <v>281194</v>
      </c>
      <c r="K294" s="36"/>
      <c r="L294" s="79">
        <v>20130408</v>
      </c>
    </row>
    <row r="295" spans="1:12" ht="15">
      <c r="A295" s="7">
        <v>265</v>
      </c>
      <c r="B295" s="17" t="s">
        <v>1052</v>
      </c>
      <c r="C295" s="89" t="s">
        <v>1053</v>
      </c>
      <c r="D295" s="17" t="s">
        <v>1033</v>
      </c>
      <c r="E295" s="17" t="s">
        <v>1054</v>
      </c>
      <c r="F295" s="64">
        <f t="shared" si="9"/>
        <v>344791</v>
      </c>
      <c r="G295" s="36">
        <v>0</v>
      </c>
      <c r="H295" s="36">
        <v>233981</v>
      </c>
      <c r="I295" s="36">
        <v>60000</v>
      </c>
      <c r="J295" s="36">
        <v>50810</v>
      </c>
      <c r="K295" s="36"/>
      <c r="L295" s="79">
        <v>20130507</v>
      </c>
    </row>
    <row r="296" spans="1:12" ht="15">
      <c r="A296" s="7">
        <v>266</v>
      </c>
      <c r="B296" s="17" t="s">
        <v>1055</v>
      </c>
      <c r="C296" s="89" t="s">
        <v>1056</v>
      </c>
      <c r="D296" s="17" t="s">
        <v>1033</v>
      </c>
      <c r="E296" s="17" t="s">
        <v>1057</v>
      </c>
      <c r="F296" s="64">
        <f t="shared" si="9"/>
        <v>403457</v>
      </c>
      <c r="G296" s="36">
        <v>0</v>
      </c>
      <c r="H296" s="36">
        <v>340469</v>
      </c>
      <c r="I296" s="36">
        <v>0</v>
      </c>
      <c r="J296" s="36">
        <v>62988</v>
      </c>
      <c r="K296" s="36"/>
      <c r="L296" s="79">
        <v>20130408</v>
      </c>
    </row>
    <row r="297" spans="1:12" s="5" customFormat="1" ht="15">
      <c r="A297" s="7">
        <v>267</v>
      </c>
      <c r="B297" s="17" t="s">
        <v>1058</v>
      </c>
      <c r="C297" s="89" t="s">
        <v>1059</v>
      </c>
      <c r="D297" s="17" t="s">
        <v>1033</v>
      </c>
      <c r="E297" s="17" t="s">
        <v>1060</v>
      </c>
      <c r="F297" s="64">
        <f t="shared" si="9"/>
        <v>533550</v>
      </c>
      <c r="G297" s="36">
        <v>0</v>
      </c>
      <c r="H297" s="36">
        <v>58645</v>
      </c>
      <c r="I297" s="36">
        <v>0</v>
      </c>
      <c r="J297" s="36">
        <v>474905</v>
      </c>
      <c r="K297" s="36"/>
      <c r="L297" s="79">
        <v>20130408</v>
      </c>
    </row>
    <row r="298" spans="1:12" ht="15">
      <c r="A298" s="7">
        <v>268</v>
      </c>
      <c r="B298" s="17" t="s">
        <v>1061</v>
      </c>
      <c r="C298" s="89" t="s">
        <v>1062</v>
      </c>
      <c r="D298" s="17" t="s">
        <v>1033</v>
      </c>
      <c r="E298" s="17" t="s">
        <v>940</v>
      </c>
      <c r="F298" s="64">
        <f t="shared" si="9"/>
        <v>84100</v>
      </c>
      <c r="G298" s="36">
        <v>0</v>
      </c>
      <c r="H298" s="36">
        <v>54050</v>
      </c>
      <c r="I298" s="36">
        <v>0</v>
      </c>
      <c r="J298" s="36">
        <v>30050</v>
      </c>
      <c r="K298" s="36"/>
      <c r="L298" s="79">
        <v>20130507</v>
      </c>
    </row>
    <row r="299" spans="1:12" ht="15">
      <c r="A299" s="7">
        <v>269</v>
      </c>
      <c r="B299" s="17" t="s">
        <v>1063</v>
      </c>
      <c r="C299" s="89" t="s">
        <v>1064</v>
      </c>
      <c r="D299" s="17" t="s">
        <v>1033</v>
      </c>
      <c r="E299" s="17" t="s">
        <v>1065</v>
      </c>
      <c r="F299" s="64">
        <f t="shared" si="9"/>
        <v>52162</v>
      </c>
      <c r="G299" s="36">
        <v>0</v>
      </c>
      <c r="H299" s="36">
        <v>30562</v>
      </c>
      <c r="I299" s="36">
        <v>0</v>
      </c>
      <c r="J299" s="36">
        <v>21600</v>
      </c>
      <c r="K299" s="36"/>
      <c r="L299" s="79">
        <v>20130408</v>
      </c>
    </row>
    <row r="300" spans="1:12" ht="15">
      <c r="A300" s="7">
        <v>270</v>
      </c>
      <c r="B300" s="17" t="s">
        <v>1066</v>
      </c>
      <c r="C300" s="89" t="s">
        <v>1067</v>
      </c>
      <c r="D300" s="17" t="s">
        <v>1033</v>
      </c>
      <c r="E300" s="17" t="s">
        <v>1068</v>
      </c>
      <c r="F300" s="64">
        <f t="shared" si="9"/>
        <v>52150</v>
      </c>
      <c r="G300" s="36">
        <v>0</v>
      </c>
      <c r="H300" s="36">
        <v>23100</v>
      </c>
      <c r="I300" s="36">
        <v>0</v>
      </c>
      <c r="J300" s="36">
        <v>29050</v>
      </c>
      <c r="K300" s="36"/>
      <c r="L300" s="79">
        <v>20130408</v>
      </c>
    </row>
    <row r="301" spans="1:12" ht="15">
      <c r="A301" s="7">
        <v>271</v>
      </c>
      <c r="B301" s="17" t="s">
        <v>1069</v>
      </c>
      <c r="C301" s="89" t="s">
        <v>1070</v>
      </c>
      <c r="D301" s="17" t="s">
        <v>1033</v>
      </c>
      <c r="E301" s="17" t="s">
        <v>1071</v>
      </c>
      <c r="F301" s="64">
        <f t="shared" si="9"/>
        <v>46450</v>
      </c>
      <c r="G301" s="36">
        <v>0</v>
      </c>
      <c r="H301" s="36">
        <v>37000</v>
      </c>
      <c r="I301" s="36">
        <v>0</v>
      </c>
      <c r="J301" s="36">
        <v>9450</v>
      </c>
      <c r="K301" s="36"/>
      <c r="L301" s="79">
        <v>20130408</v>
      </c>
    </row>
    <row r="302" spans="1:12" ht="15">
      <c r="A302" s="7">
        <v>272</v>
      </c>
      <c r="B302" s="17" t="s">
        <v>1072</v>
      </c>
      <c r="C302" s="89" t="s">
        <v>1073</v>
      </c>
      <c r="D302" s="17" t="s">
        <v>1033</v>
      </c>
      <c r="E302" s="17" t="s">
        <v>1074</v>
      </c>
      <c r="F302" s="64">
        <f t="shared" si="9"/>
        <v>330778</v>
      </c>
      <c r="G302" s="36">
        <v>0</v>
      </c>
      <c r="H302" s="36">
        <v>164078</v>
      </c>
      <c r="I302" s="36">
        <v>0</v>
      </c>
      <c r="J302" s="36">
        <v>166700</v>
      </c>
      <c r="K302" s="36"/>
      <c r="L302" s="79">
        <v>20130507</v>
      </c>
    </row>
    <row r="303" spans="1:12" ht="15">
      <c r="A303" s="7">
        <v>273</v>
      </c>
      <c r="B303" s="17" t="s">
        <v>1075</v>
      </c>
      <c r="C303" s="89" t="s">
        <v>1076</v>
      </c>
      <c r="D303" s="17" t="s">
        <v>1033</v>
      </c>
      <c r="E303" s="17" t="s">
        <v>1077</v>
      </c>
      <c r="F303" s="64">
        <f t="shared" si="9"/>
        <v>116131</v>
      </c>
      <c r="G303" s="36">
        <v>0</v>
      </c>
      <c r="H303" s="36">
        <v>51230</v>
      </c>
      <c r="I303" s="36">
        <v>25000</v>
      </c>
      <c r="J303" s="36">
        <v>39901</v>
      </c>
      <c r="K303" s="36"/>
      <c r="L303" s="79">
        <v>20130408</v>
      </c>
    </row>
    <row r="304" spans="1:12" ht="15">
      <c r="A304" s="7">
        <v>274</v>
      </c>
      <c r="B304" s="17" t="s">
        <v>1078</v>
      </c>
      <c r="C304" s="89" t="s">
        <v>1079</v>
      </c>
      <c r="D304" s="17" t="s">
        <v>1033</v>
      </c>
      <c r="E304" s="17" t="s">
        <v>1080</v>
      </c>
      <c r="F304" s="64">
        <f t="shared" si="9"/>
        <v>522364</v>
      </c>
      <c r="G304" s="36">
        <v>0</v>
      </c>
      <c r="H304" s="36">
        <v>71982</v>
      </c>
      <c r="I304" s="36">
        <v>24000</v>
      </c>
      <c r="J304" s="36">
        <v>426382</v>
      </c>
      <c r="K304" s="36"/>
      <c r="L304" s="79">
        <v>20130507</v>
      </c>
    </row>
    <row r="305" spans="1:12" ht="15">
      <c r="A305" s="7">
        <v>275</v>
      </c>
      <c r="B305" s="17" t="s">
        <v>1081</v>
      </c>
      <c r="C305" s="89" t="s">
        <v>1082</v>
      </c>
      <c r="D305" s="17" t="s">
        <v>1033</v>
      </c>
      <c r="E305" s="17" t="s">
        <v>1083</v>
      </c>
      <c r="F305" s="64">
        <f t="shared" si="9"/>
        <v>196060</v>
      </c>
      <c r="G305" s="36">
        <v>0</v>
      </c>
      <c r="H305" s="36">
        <v>162460</v>
      </c>
      <c r="I305" s="36">
        <v>0</v>
      </c>
      <c r="J305" s="36">
        <v>33600</v>
      </c>
      <c r="K305" s="36"/>
      <c r="L305" s="79">
        <v>20130507</v>
      </c>
    </row>
    <row r="306" spans="1:12" ht="15">
      <c r="A306" s="7">
        <v>276</v>
      </c>
      <c r="B306" s="17" t="s">
        <v>1084</v>
      </c>
      <c r="C306" s="89" t="s">
        <v>1085</v>
      </c>
      <c r="D306" s="17" t="s">
        <v>1033</v>
      </c>
      <c r="E306" s="17" t="s">
        <v>1086</v>
      </c>
      <c r="F306" s="64">
        <f t="shared" si="9"/>
        <v>17915</v>
      </c>
      <c r="G306" s="36">
        <v>0</v>
      </c>
      <c r="H306" s="36">
        <v>6183</v>
      </c>
      <c r="I306" s="36">
        <v>0</v>
      </c>
      <c r="J306" s="36">
        <v>11732</v>
      </c>
      <c r="K306" s="36"/>
      <c r="L306" s="79">
        <v>20130408</v>
      </c>
    </row>
    <row r="307" spans="1:12" ht="15">
      <c r="A307" s="7">
        <v>277</v>
      </c>
      <c r="B307" s="17" t="s">
        <v>1087</v>
      </c>
      <c r="C307" s="89" t="s">
        <v>1088</v>
      </c>
      <c r="D307" s="17" t="s">
        <v>1033</v>
      </c>
      <c r="E307" s="17" t="s">
        <v>1089</v>
      </c>
      <c r="F307" s="64">
        <f t="shared" si="9"/>
        <v>254325</v>
      </c>
      <c r="G307" s="36">
        <v>3800</v>
      </c>
      <c r="H307" s="36">
        <v>137525</v>
      </c>
      <c r="I307" s="36">
        <v>0</v>
      </c>
      <c r="J307" s="36">
        <v>113000</v>
      </c>
      <c r="K307" s="64"/>
      <c r="L307" s="79">
        <v>20130507</v>
      </c>
    </row>
    <row r="308" spans="1:12" ht="15">
      <c r="A308" s="7">
        <v>278</v>
      </c>
      <c r="B308" s="17" t="s">
        <v>1090</v>
      </c>
      <c r="C308" s="89" t="s">
        <v>1091</v>
      </c>
      <c r="D308" s="17" t="s">
        <v>1033</v>
      </c>
      <c r="E308" s="17" t="s">
        <v>1092</v>
      </c>
      <c r="F308" s="64">
        <f t="shared" si="9"/>
        <v>24495</v>
      </c>
      <c r="G308" s="36">
        <v>0</v>
      </c>
      <c r="H308" s="36">
        <v>6500</v>
      </c>
      <c r="I308" s="36">
        <v>0</v>
      </c>
      <c r="J308" s="36">
        <v>17995</v>
      </c>
      <c r="K308" s="36"/>
      <c r="L308" s="79">
        <v>20130408</v>
      </c>
    </row>
    <row r="309" spans="1:12" ht="15">
      <c r="A309" s="7">
        <v>279</v>
      </c>
      <c r="B309" s="17" t="s">
        <v>1093</v>
      </c>
      <c r="C309" s="89" t="s">
        <v>1094</v>
      </c>
      <c r="D309" s="17" t="s">
        <v>1033</v>
      </c>
      <c r="E309" s="17" t="s">
        <v>1095</v>
      </c>
      <c r="F309" s="64">
        <f t="shared" si="9"/>
        <v>1220851</v>
      </c>
      <c r="G309" s="36">
        <v>193900</v>
      </c>
      <c r="H309" s="36">
        <v>748278</v>
      </c>
      <c r="I309" s="36">
        <v>38498</v>
      </c>
      <c r="J309" s="36">
        <v>240175</v>
      </c>
      <c r="K309" s="36"/>
      <c r="L309" s="79">
        <v>20130408</v>
      </c>
    </row>
    <row r="310" spans="1:12" ht="15">
      <c r="A310" s="7">
        <v>280</v>
      </c>
      <c r="B310" s="17" t="s">
        <v>1096</v>
      </c>
      <c r="C310" s="89" t="s">
        <v>1097</v>
      </c>
      <c r="D310" s="17" t="s">
        <v>1033</v>
      </c>
      <c r="E310" s="17" t="s">
        <v>1098</v>
      </c>
      <c r="F310" s="64">
        <f t="shared" si="9"/>
        <v>920122</v>
      </c>
      <c r="G310" s="36">
        <v>15000</v>
      </c>
      <c r="H310" s="36">
        <v>681080</v>
      </c>
      <c r="I310" s="36">
        <v>5440</v>
      </c>
      <c r="J310" s="36">
        <v>218602</v>
      </c>
      <c r="K310" s="36"/>
      <c r="L310" s="79">
        <v>20130408</v>
      </c>
    </row>
    <row r="311" spans="1:12" ht="15">
      <c r="A311" s="7">
        <v>281</v>
      </c>
      <c r="B311" s="17" t="s">
        <v>1099</v>
      </c>
      <c r="C311" s="89" t="s">
        <v>1100</v>
      </c>
      <c r="D311" s="17" t="s">
        <v>1033</v>
      </c>
      <c r="E311" s="17" t="s">
        <v>1101</v>
      </c>
      <c r="F311" s="64">
        <f t="shared" si="9"/>
        <v>3795</v>
      </c>
      <c r="G311" s="36">
        <v>0</v>
      </c>
      <c r="H311" s="36">
        <v>3795</v>
      </c>
      <c r="I311" s="36">
        <v>0</v>
      </c>
      <c r="J311" s="36">
        <v>0</v>
      </c>
      <c r="K311" s="36"/>
      <c r="L311" s="79">
        <v>20130507</v>
      </c>
    </row>
    <row r="312" spans="1:12" ht="15">
      <c r="A312" s="7">
        <v>282</v>
      </c>
      <c r="B312" s="17" t="s">
        <v>1102</v>
      </c>
      <c r="C312" s="89" t="s">
        <v>1103</v>
      </c>
      <c r="D312" s="17" t="s">
        <v>1033</v>
      </c>
      <c r="E312" s="17" t="s">
        <v>1104</v>
      </c>
      <c r="F312" s="64">
        <f t="shared" si="9"/>
        <v>702296</v>
      </c>
      <c r="G312" s="36">
        <v>198200</v>
      </c>
      <c r="H312" s="36">
        <v>432296</v>
      </c>
      <c r="I312" s="36">
        <v>5600</v>
      </c>
      <c r="J312" s="36">
        <v>66200</v>
      </c>
      <c r="K312" s="36"/>
      <c r="L312" s="79">
        <v>20130507</v>
      </c>
    </row>
    <row r="313" spans="1:12" ht="15">
      <c r="A313" s="7">
        <v>283</v>
      </c>
      <c r="B313" s="17" t="s">
        <v>1105</v>
      </c>
      <c r="C313" s="89" t="s">
        <v>1106</v>
      </c>
      <c r="D313" s="17" t="s">
        <v>1033</v>
      </c>
      <c r="E313" s="17" t="s">
        <v>1107</v>
      </c>
      <c r="F313" s="64">
        <f t="shared" si="9"/>
        <v>213526</v>
      </c>
      <c r="G313" s="36">
        <v>0</v>
      </c>
      <c r="H313" s="36">
        <v>111398</v>
      </c>
      <c r="I313" s="36">
        <v>3500</v>
      </c>
      <c r="J313" s="36">
        <v>98628</v>
      </c>
      <c r="K313" s="36"/>
      <c r="L313" s="79">
        <v>20130408</v>
      </c>
    </row>
    <row r="314" spans="1:12" ht="15">
      <c r="A314" s="7">
        <v>284</v>
      </c>
      <c r="B314" s="17" t="s">
        <v>1108</v>
      </c>
      <c r="C314" s="89" t="s">
        <v>1109</v>
      </c>
      <c r="D314" s="17" t="s">
        <v>1033</v>
      </c>
      <c r="E314" s="17" t="s">
        <v>1110</v>
      </c>
      <c r="F314" s="64">
        <f t="shared" si="9"/>
        <v>147204</v>
      </c>
      <c r="G314" s="36">
        <v>110</v>
      </c>
      <c r="H314" s="36">
        <v>63318</v>
      </c>
      <c r="I314" s="36">
        <v>0</v>
      </c>
      <c r="J314" s="36">
        <v>83776</v>
      </c>
      <c r="K314" s="36"/>
      <c r="L314" s="79">
        <v>20130408</v>
      </c>
    </row>
    <row r="315" spans="1:12" ht="15">
      <c r="A315" s="7">
        <v>285</v>
      </c>
      <c r="B315" s="17" t="s">
        <v>1112</v>
      </c>
      <c r="C315" s="89" t="s">
        <v>1113</v>
      </c>
      <c r="D315" s="17" t="s">
        <v>1111</v>
      </c>
      <c r="E315" s="17" t="s">
        <v>1114</v>
      </c>
      <c r="F315" s="64">
        <f t="shared" si="9"/>
        <v>801196</v>
      </c>
      <c r="G315" s="36">
        <v>187000</v>
      </c>
      <c r="H315" s="36">
        <v>393655</v>
      </c>
      <c r="I315" s="36">
        <v>30000</v>
      </c>
      <c r="J315" s="36">
        <v>190541</v>
      </c>
      <c r="K315" s="36"/>
      <c r="L315" s="79">
        <v>20130408</v>
      </c>
    </row>
    <row r="316" spans="1:12" ht="15">
      <c r="A316" s="7">
        <v>286</v>
      </c>
      <c r="B316" s="17" t="s">
        <v>1122</v>
      </c>
      <c r="C316" s="89" t="s">
        <v>1123</v>
      </c>
      <c r="D316" s="17" t="s">
        <v>1111</v>
      </c>
      <c r="E316" s="17" t="s">
        <v>1124</v>
      </c>
      <c r="F316" s="64">
        <f t="shared" si="9"/>
        <v>1602097</v>
      </c>
      <c r="G316" s="36">
        <v>59000</v>
      </c>
      <c r="H316" s="36">
        <v>473684</v>
      </c>
      <c r="I316" s="36">
        <v>0</v>
      </c>
      <c r="J316" s="36">
        <v>1069413</v>
      </c>
      <c r="K316" s="36"/>
      <c r="L316" s="79">
        <v>20130408</v>
      </c>
    </row>
    <row r="317" spans="1:12" ht="15">
      <c r="A317" s="7">
        <v>287</v>
      </c>
      <c r="B317" s="17" t="s">
        <v>1125</v>
      </c>
      <c r="C317" s="89" t="s">
        <v>1126</v>
      </c>
      <c r="D317" s="17" t="s">
        <v>1111</v>
      </c>
      <c r="E317" s="17" t="s">
        <v>291</v>
      </c>
      <c r="F317" s="64">
        <f t="shared" si="9"/>
        <v>5011038</v>
      </c>
      <c r="G317" s="36">
        <v>1780350</v>
      </c>
      <c r="H317" s="36">
        <v>1863402</v>
      </c>
      <c r="I317" s="36">
        <v>51500</v>
      </c>
      <c r="J317" s="36">
        <v>1315786</v>
      </c>
      <c r="K317" s="36"/>
      <c r="L317" s="79">
        <v>20130408</v>
      </c>
    </row>
    <row r="318" spans="1:12" ht="15">
      <c r="A318" s="7">
        <v>288</v>
      </c>
      <c r="B318" s="17" t="s">
        <v>1127</v>
      </c>
      <c r="C318" s="89" t="s">
        <v>1128</v>
      </c>
      <c r="D318" s="17" t="s">
        <v>1111</v>
      </c>
      <c r="E318" s="17" t="s">
        <v>1129</v>
      </c>
      <c r="F318" s="64">
        <f t="shared" si="9"/>
        <v>499327</v>
      </c>
      <c r="G318" s="36">
        <v>0</v>
      </c>
      <c r="H318" s="36">
        <v>40293</v>
      </c>
      <c r="I318" s="36">
        <v>25000</v>
      </c>
      <c r="J318" s="36">
        <v>434034</v>
      </c>
      <c r="K318" s="36"/>
      <c r="L318" s="79">
        <v>20130408</v>
      </c>
    </row>
    <row r="319" spans="1:12" ht="15">
      <c r="A319" s="7">
        <v>289</v>
      </c>
      <c r="B319" s="17" t="s">
        <v>1130</v>
      </c>
      <c r="C319" s="89" t="s">
        <v>1131</v>
      </c>
      <c r="D319" s="17" t="s">
        <v>1111</v>
      </c>
      <c r="E319" s="17" t="s">
        <v>1132</v>
      </c>
      <c r="F319" s="64">
        <f t="shared" si="9"/>
        <v>188557</v>
      </c>
      <c r="G319" s="36">
        <v>0</v>
      </c>
      <c r="H319" s="36">
        <v>18775</v>
      </c>
      <c r="I319" s="36">
        <v>0</v>
      </c>
      <c r="J319" s="36">
        <v>169782</v>
      </c>
      <c r="K319" s="36"/>
      <c r="L319" s="79">
        <v>20130408</v>
      </c>
    </row>
    <row r="320" spans="1:12" ht="15">
      <c r="A320" s="7">
        <v>290</v>
      </c>
      <c r="B320" s="17" t="s">
        <v>1133</v>
      </c>
      <c r="C320" s="89" t="s">
        <v>1134</v>
      </c>
      <c r="D320" s="17" t="s">
        <v>1111</v>
      </c>
      <c r="E320" s="17" t="s">
        <v>838</v>
      </c>
      <c r="F320" s="64">
        <f t="shared" si="9"/>
        <v>3325843</v>
      </c>
      <c r="G320" s="36">
        <v>253945</v>
      </c>
      <c r="H320" s="36">
        <v>1380845</v>
      </c>
      <c r="I320" s="36">
        <v>10000</v>
      </c>
      <c r="J320" s="36">
        <v>1681053</v>
      </c>
      <c r="K320" s="36"/>
      <c r="L320" s="79">
        <v>20130408</v>
      </c>
    </row>
    <row r="321" spans="1:12" ht="15">
      <c r="A321" s="7">
        <v>291</v>
      </c>
      <c r="B321" s="17" t="s">
        <v>1135</v>
      </c>
      <c r="C321" s="89" t="s">
        <v>1136</v>
      </c>
      <c r="D321" s="17" t="s">
        <v>1111</v>
      </c>
      <c r="E321" s="17" t="s">
        <v>841</v>
      </c>
      <c r="F321" s="64">
        <f t="shared" si="9"/>
        <v>4807374</v>
      </c>
      <c r="G321" s="36">
        <v>585225</v>
      </c>
      <c r="H321" s="36">
        <v>660457</v>
      </c>
      <c r="I321" s="36">
        <v>80000</v>
      </c>
      <c r="J321" s="36">
        <v>3481692</v>
      </c>
      <c r="K321" s="36"/>
      <c r="L321" s="79">
        <v>20130507</v>
      </c>
    </row>
    <row r="322" spans="1:12" ht="15">
      <c r="A322" s="7">
        <v>292</v>
      </c>
      <c r="B322" s="17" t="s">
        <v>1137</v>
      </c>
      <c r="C322" s="89" t="s">
        <v>1138</v>
      </c>
      <c r="D322" s="17" t="s">
        <v>1111</v>
      </c>
      <c r="E322" s="17" t="s">
        <v>1139</v>
      </c>
      <c r="F322" s="64">
        <f t="shared" si="9"/>
        <v>323665</v>
      </c>
      <c r="G322" s="36">
        <v>0</v>
      </c>
      <c r="H322" s="36">
        <v>92925</v>
      </c>
      <c r="I322" s="36">
        <v>8000</v>
      </c>
      <c r="J322" s="36">
        <v>222740</v>
      </c>
      <c r="K322" s="36"/>
      <c r="L322" s="79">
        <v>20130408</v>
      </c>
    </row>
    <row r="323" spans="1:12" ht="15">
      <c r="A323" s="7">
        <v>293</v>
      </c>
      <c r="B323" s="17" t="s">
        <v>1140</v>
      </c>
      <c r="C323" s="89" t="s">
        <v>2275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79" t="s">
        <v>2300</v>
      </c>
    </row>
    <row r="324" spans="1:12" ht="15">
      <c r="A324" s="7">
        <v>294</v>
      </c>
      <c r="B324" s="17" t="s">
        <v>1143</v>
      </c>
      <c r="C324" s="89" t="s">
        <v>2275</v>
      </c>
      <c r="D324" s="17" t="s">
        <v>1111</v>
      </c>
      <c r="E324" s="17" t="s">
        <v>1739</v>
      </c>
      <c r="F324" s="64">
        <f aca="true" t="shared" si="10" ref="F324:F329">G324+H324+I324+J324</f>
        <v>8254905</v>
      </c>
      <c r="G324" s="36">
        <v>2651240</v>
      </c>
      <c r="H324" s="36">
        <v>2327234</v>
      </c>
      <c r="I324" s="36">
        <v>1</v>
      </c>
      <c r="J324" s="36">
        <v>3276430</v>
      </c>
      <c r="K324" s="36"/>
      <c r="L324" s="79">
        <v>20130408</v>
      </c>
    </row>
    <row r="325" spans="1:12" s="5" customFormat="1" ht="15">
      <c r="A325" s="7">
        <v>295</v>
      </c>
      <c r="B325" s="17" t="s">
        <v>1146</v>
      </c>
      <c r="C325" s="89" t="s">
        <v>1147</v>
      </c>
      <c r="D325" s="17" t="s">
        <v>1111</v>
      </c>
      <c r="E325" s="17" t="s">
        <v>1148</v>
      </c>
      <c r="F325" s="64">
        <f t="shared" si="10"/>
        <v>1566267</v>
      </c>
      <c r="G325" s="36">
        <v>0</v>
      </c>
      <c r="H325" s="36">
        <v>1347845</v>
      </c>
      <c r="I325" s="36">
        <v>0</v>
      </c>
      <c r="J325" s="36">
        <v>218422</v>
      </c>
      <c r="K325" s="36"/>
      <c r="L325" s="79">
        <v>20130408</v>
      </c>
    </row>
    <row r="326" spans="1:12" ht="15">
      <c r="A326" s="7">
        <v>296</v>
      </c>
      <c r="B326" s="17" t="s">
        <v>1149</v>
      </c>
      <c r="C326" s="89" t="s">
        <v>1150</v>
      </c>
      <c r="D326" s="17" t="s">
        <v>1111</v>
      </c>
      <c r="E326" s="17" t="s">
        <v>1118</v>
      </c>
      <c r="F326" s="64">
        <f t="shared" si="10"/>
        <v>8949079</v>
      </c>
      <c r="G326" s="36">
        <v>479900</v>
      </c>
      <c r="H326" s="36">
        <v>363999</v>
      </c>
      <c r="I326" s="36">
        <v>1510000</v>
      </c>
      <c r="J326" s="36">
        <v>6595180</v>
      </c>
      <c r="K326" s="36"/>
      <c r="L326" s="79">
        <v>20130408</v>
      </c>
    </row>
    <row r="327" spans="1:12" ht="15">
      <c r="A327" s="7">
        <v>297</v>
      </c>
      <c r="B327" s="17" t="s">
        <v>1151</v>
      </c>
      <c r="C327" s="89" t="s">
        <v>1152</v>
      </c>
      <c r="D327" s="17" t="s">
        <v>1111</v>
      </c>
      <c r="E327" s="17" t="s">
        <v>1153</v>
      </c>
      <c r="F327" s="64">
        <f t="shared" si="10"/>
        <v>4770169</v>
      </c>
      <c r="G327" s="36">
        <v>0</v>
      </c>
      <c r="H327" s="36">
        <v>787341</v>
      </c>
      <c r="I327" s="36">
        <v>0</v>
      </c>
      <c r="J327" s="36">
        <v>3982828</v>
      </c>
      <c r="K327" s="36"/>
      <c r="L327" s="79">
        <v>20130408</v>
      </c>
    </row>
    <row r="328" spans="1:12" ht="15">
      <c r="A328" s="7">
        <v>298</v>
      </c>
      <c r="B328" s="17" t="s">
        <v>1155</v>
      </c>
      <c r="C328" s="89" t="s">
        <v>1156</v>
      </c>
      <c r="D328" s="17" t="s">
        <v>1154</v>
      </c>
      <c r="E328" s="17" t="s">
        <v>1157</v>
      </c>
      <c r="F328" s="64">
        <f t="shared" si="10"/>
        <v>1907286</v>
      </c>
      <c r="G328" s="36">
        <v>933519</v>
      </c>
      <c r="H328" s="36">
        <v>263555</v>
      </c>
      <c r="I328" s="36">
        <v>0</v>
      </c>
      <c r="J328" s="36">
        <v>710212</v>
      </c>
      <c r="K328" s="36"/>
      <c r="L328" s="79">
        <v>20130408</v>
      </c>
    </row>
    <row r="329" spans="1:12" ht="15">
      <c r="A329" s="7">
        <v>299</v>
      </c>
      <c r="B329" s="17" t="s">
        <v>1158</v>
      </c>
      <c r="C329" s="89" t="s">
        <v>1159</v>
      </c>
      <c r="D329" s="17" t="s">
        <v>1154</v>
      </c>
      <c r="E329" s="17" t="s">
        <v>1160</v>
      </c>
      <c r="F329" s="64">
        <f t="shared" si="10"/>
        <v>432961</v>
      </c>
      <c r="G329" s="36">
        <v>0</v>
      </c>
      <c r="H329" s="36">
        <v>193876</v>
      </c>
      <c r="I329" s="36">
        <v>3000</v>
      </c>
      <c r="J329" s="36">
        <v>236085</v>
      </c>
      <c r="K329" s="36"/>
      <c r="L329" s="79">
        <v>20130408</v>
      </c>
    </row>
    <row r="330" spans="1:12" ht="15">
      <c r="A330" s="7">
        <v>300</v>
      </c>
      <c r="B330" s="17" t="s">
        <v>1161</v>
      </c>
      <c r="C330" s="89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79" t="s">
        <v>9</v>
      </c>
    </row>
    <row r="331" spans="1:12" ht="15">
      <c r="A331" s="7">
        <v>301</v>
      </c>
      <c r="B331" s="17" t="s">
        <v>1164</v>
      </c>
      <c r="C331" s="89" t="s">
        <v>1165</v>
      </c>
      <c r="D331" s="17" t="s">
        <v>1154</v>
      </c>
      <c r="E331" s="17" t="s">
        <v>1166</v>
      </c>
      <c r="F331" s="64">
        <f aca="true" t="shared" si="11" ref="F331:F340">G331+H331+I331+J331</f>
        <v>3061115</v>
      </c>
      <c r="G331" s="36">
        <v>0</v>
      </c>
      <c r="H331" s="36">
        <v>1127993</v>
      </c>
      <c r="I331" s="36">
        <v>0</v>
      </c>
      <c r="J331" s="36">
        <v>1933122</v>
      </c>
      <c r="K331" s="36"/>
      <c r="L331" s="79">
        <v>20130507</v>
      </c>
    </row>
    <row r="332" spans="1:12" ht="15">
      <c r="A332" s="7">
        <v>302</v>
      </c>
      <c r="B332" s="17" t="s">
        <v>1167</v>
      </c>
      <c r="C332" s="89" t="s">
        <v>1168</v>
      </c>
      <c r="D332" s="17" t="s">
        <v>1154</v>
      </c>
      <c r="E332" s="17" t="s">
        <v>1169</v>
      </c>
      <c r="F332" s="64">
        <f t="shared" si="11"/>
        <v>6568112</v>
      </c>
      <c r="G332" s="36">
        <v>1184451</v>
      </c>
      <c r="H332" s="36">
        <v>2135306</v>
      </c>
      <c r="I332" s="36">
        <v>978</v>
      </c>
      <c r="J332" s="36">
        <v>3247377</v>
      </c>
      <c r="K332" s="36"/>
      <c r="L332" s="79">
        <v>20130408</v>
      </c>
    </row>
    <row r="333" spans="1:12" ht="15">
      <c r="A333" s="7">
        <v>303</v>
      </c>
      <c r="B333" s="17" t="s">
        <v>1170</v>
      </c>
      <c r="C333" s="89" t="s">
        <v>1171</v>
      </c>
      <c r="D333" s="17" t="s">
        <v>1154</v>
      </c>
      <c r="E333" s="17" t="s">
        <v>1172</v>
      </c>
      <c r="F333" s="64">
        <f t="shared" si="11"/>
        <v>11774</v>
      </c>
      <c r="G333" s="36">
        <v>0</v>
      </c>
      <c r="H333" s="36">
        <v>11774</v>
      </c>
      <c r="I333" s="36">
        <v>0</v>
      </c>
      <c r="J333" s="36">
        <v>0</v>
      </c>
      <c r="K333" s="36"/>
      <c r="L333" s="79">
        <v>20130408</v>
      </c>
    </row>
    <row r="334" spans="1:12" ht="15">
      <c r="A334" s="7">
        <v>304</v>
      </c>
      <c r="B334" s="17" t="s">
        <v>1173</v>
      </c>
      <c r="C334" s="89" t="s">
        <v>1174</v>
      </c>
      <c r="D334" s="17" t="s">
        <v>1154</v>
      </c>
      <c r="E334" s="17" t="s">
        <v>1175</v>
      </c>
      <c r="F334" s="64">
        <f t="shared" si="11"/>
        <v>108487</v>
      </c>
      <c r="G334" s="36">
        <v>0</v>
      </c>
      <c r="H334" s="36">
        <v>0</v>
      </c>
      <c r="I334" s="36">
        <v>0</v>
      </c>
      <c r="J334" s="36">
        <v>108487</v>
      </c>
      <c r="K334" s="36"/>
      <c r="L334" s="79">
        <v>20130307</v>
      </c>
    </row>
    <row r="335" spans="1:12" ht="15">
      <c r="A335" s="7">
        <v>305</v>
      </c>
      <c r="B335" s="17" t="s">
        <v>1176</v>
      </c>
      <c r="C335" s="89" t="s">
        <v>1177</v>
      </c>
      <c r="D335" s="17" t="s">
        <v>1154</v>
      </c>
      <c r="E335" s="17" t="s">
        <v>1178</v>
      </c>
      <c r="F335" s="64">
        <f t="shared" si="11"/>
        <v>128271</v>
      </c>
      <c r="G335" s="36">
        <v>0</v>
      </c>
      <c r="H335" s="36">
        <v>33675</v>
      </c>
      <c r="I335" s="36">
        <v>3775</v>
      </c>
      <c r="J335" s="36">
        <v>90821</v>
      </c>
      <c r="K335" s="36"/>
      <c r="L335" s="79">
        <v>20130408</v>
      </c>
    </row>
    <row r="336" spans="1:12" ht="15">
      <c r="A336" s="7">
        <v>306</v>
      </c>
      <c r="B336" s="17" t="s">
        <v>1179</v>
      </c>
      <c r="C336" s="89" t="s">
        <v>1180</v>
      </c>
      <c r="D336" s="17" t="s">
        <v>1154</v>
      </c>
      <c r="E336" s="17" t="s">
        <v>1181</v>
      </c>
      <c r="F336" s="64">
        <f t="shared" si="11"/>
        <v>3554721</v>
      </c>
      <c r="G336" s="36">
        <v>679152</v>
      </c>
      <c r="H336" s="36">
        <v>1419865</v>
      </c>
      <c r="I336" s="36">
        <v>320000</v>
      </c>
      <c r="J336" s="36">
        <v>1135704</v>
      </c>
      <c r="K336" s="36"/>
      <c r="L336" s="79">
        <v>20130408</v>
      </c>
    </row>
    <row r="337" spans="1:12" ht="15">
      <c r="A337" s="7">
        <v>307</v>
      </c>
      <c r="B337" s="17" t="s">
        <v>1182</v>
      </c>
      <c r="C337" s="89" t="s">
        <v>1183</v>
      </c>
      <c r="D337" s="17" t="s">
        <v>1154</v>
      </c>
      <c r="E337" s="17" t="s">
        <v>1184</v>
      </c>
      <c r="F337" s="64">
        <f t="shared" si="11"/>
        <v>913445</v>
      </c>
      <c r="G337" s="36">
        <v>366000</v>
      </c>
      <c r="H337" s="36">
        <v>372574</v>
      </c>
      <c r="I337" s="36">
        <v>0</v>
      </c>
      <c r="J337" s="36">
        <v>174871</v>
      </c>
      <c r="K337" s="36"/>
      <c r="L337" s="79">
        <v>20130408</v>
      </c>
    </row>
    <row r="338" spans="1:12" ht="15">
      <c r="A338" s="7">
        <v>308</v>
      </c>
      <c r="B338" s="17" t="s">
        <v>1185</v>
      </c>
      <c r="C338" s="89" t="s">
        <v>1186</v>
      </c>
      <c r="D338" s="17" t="s">
        <v>1154</v>
      </c>
      <c r="E338" s="17" t="s">
        <v>1187</v>
      </c>
      <c r="F338" s="64">
        <f t="shared" si="11"/>
        <v>276096</v>
      </c>
      <c r="G338" s="36">
        <v>0</v>
      </c>
      <c r="H338" s="36">
        <v>224956</v>
      </c>
      <c r="I338" s="36">
        <v>0</v>
      </c>
      <c r="J338" s="36">
        <v>51140</v>
      </c>
      <c r="K338" s="64"/>
      <c r="L338" s="79">
        <v>20130507</v>
      </c>
    </row>
    <row r="339" spans="1:12" ht="15">
      <c r="A339" s="7">
        <v>309</v>
      </c>
      <c r="B339" s="17" t="s">
        <v>1188</v>
      </c>
      <c r="C339" s="89" t="s">
        <v>1189</v>
      </c>
      <c r="D339" s="17" t="s">
        <v>1154</v>
      </c>
      <c r="E339" s="17" t="s">
        <v>1190</v>
      </c>
      <c r="F339" s="64">
        <f t="shared" si="11"/>
        <v>182565</v>
      </c>
      <c r="G339" s="36">
        <v>0</v>
      </c>
      <c r="H339" s="36">
        <v>156479</v>
      </c>
      <c r="I339" s="36">
        <v>0</v>
      </c>
      <c r="J339" s="36">
        <v>26086</v>
      </c>
      <c r="K339" s="36"/>
      <c r="L339" s="79">
        <v>20130408</v>
      </c>
    </row>
    <row r="340" spans="1:12" ht="15">
      <c r="A340" s="7">
        <v>310</v>
      </c>
      <c r="B340" s="17" t="s">
        <v>1191</v>
      </c>
      <c r="C340" s="89" t="s">
        <v>1192</v>
      </c>
      <c r="D340" s="17" t="s">
        <v>1154</v>
      </c>
      <c r="E340" s="17" t="s">
        <v>957</v>
      </c>
      <c r="F340" s="64">
        <f t="shared" si="11"/>
        <v>11487668</v>
      </c>
      <c r="G340" s="36">
        <v>8110159</v>
      </c>
      <c r="H340" s="36">
        <v>1147963</v>
      </c>
      <c r="I340" s="36">
        <v>2051338</v>
      </c>
      <c r="J340" s="36">
        <v>178208</v>
      </c>
      <c r="K340" s="36"/>
      <c r="L340" s="79">
        <v>20130408</v>
      </c>
    </row>
    <row r="341" spans="1:12" ht="15">
      <c r="A341" s="7">
        <v>311</v>
      </c>
      <c r="B341" s="17" t="s">
        <v>1193</v>
      </c>
      <c r="C341" s="89" t="s">
        <v>1194</v>
      </c>
      <c r="D341" s="17" t="s">
        <v>1154</v>
      </c>
      <c r="E341" s="17" t="s">
        <v>1686</v>
      </c>
      <c r="F341" s="64" t="s">
        <v>9</v>
      </c>
      <c r="G341" s="64" t="s">
        <v>9</v>
      </c>
      <c r="H341" s="64" t="s">
        <v>9</v>
      </c>
      <c r="I341" s="64" t="s">
        <v>9</v>
      </c>
      <c r="J341" s="64" t="s">
        <v>9</v>
      </c>
      <c r="K341" s="36"/>
      <c r="L341" s="79" t="s">
        <v>9</v>
      </c>
    </row>
    <row r="342" spans="1:12" ht="15">
      <c r="A342" s="7">
        <v>312</v>
      </c>
      <c r="B342" s="17" t="s">
        <v>1195</v>
      </c>
      <c r="C342" s="89" t="s">
        <v>1196</v>
      </c>
      <c r="D342" s="17" t="s">
        <v>1154</v>
      </c>
      <c r="E342" s="17" t="s">
        <v>1197</v>
      </c>
      <c r="F342" s="64">
        <f aca="true" t="shared" si="12" ref="F342:F373">G342+H342+I342+J342</f>
        <v>1539050</v>
      </c>
      <c r="G342" s="36">
        <v>1</v>
      </c>
      <c r="H342" s="36">
        <v>411562</v>
      </c>
      <c r="I342" s="36">
        <v>1001</v>
      </c>
      <c r="J342" s="36">
        <v>1126486</v>
      </c>
      <c r="K342" s="36"/>
      <c r="L342" s="79">
        <v>20130408</v>
      </c>
    </row>
    <row r="343" spans="1:12" ht="15">
      <c r="A343" s="7">
        <v>313</v>
      </c>
      <c r="B343" s="17" t="s">
        <v>1198</v>
      </c>
      <c r="C343" s="89" t="s">
        <v>1199</v>
      </c>
      <c r="D343" s="17" t="s">
        <v>1154</v>
      </c>
      <c r="E343" s="17" t="s">
        <v>1200</v>
      </c>
      <c r="F343" s="64">
        <f t="shared" si="12"/>
        <v>1279036</v>
      </c>
      <c r="G343" s="36">
        <v>0</v>
      </c>
      <c r="H343" s="36">
        <v>977229</v>
      </c>
      <c r="I343" s="36">
        <v>0</v>
      </c>
      <c r="J343" s="36">
        <v>301807</v>
      </c>
      <c r="K343" s="36"/>
      <c r="L343" s="79">
        <v>20130408</v>
      </c>
    </row>
    <row r="344" spans="1:12" ht="15">
      <c r="A344" s="7">
        <v>314</v>
      </c>
      <c r="B344" s="17" t="s">
        <v>1201</v>
      </c>
      <c r="C344" s="89" t="s">
        <v>1202</v>
      </c>
      <c r="D344" s="17" t="s">
        <v>1154</v>
      </c>
      <c r="E344" s="17" t="s">
        <v>1203</v>
      </c>
      <c r="F344" s="64">
        <f t="shared" si="12"/>
        <v>3269360</v>
      </c>
      <c r="G344" s="36">
        <v>588200</v>
      </c>
      <c r="H344" s="36">
        <v>1106888</v>
      </c>
      <c r="I344" s="36">
        <v>0</v>
      </c>
      <c r="J344" s="36">
        <v>1574272</v>
      </c>
      <c r="K344" s="36"/>
      <c r="L344" s="79">
        <v>20130408</v>
      </c>
    </row>
    <row r="345" spans="1:12" ht="15">
      <c r="A345" s="7">
        <v>315</v>
      </c>
      <c r="B345" s="17" t="s">
        <v>1204</v>
      </c>
      <c r="C345" s="89" t="s">
        <v>1205</v>
      </c>
      <c r="D345" s="17" t="s">
        <v>1154</v>
      </c>
      <c r="E345" s="17" t="s">
        <v>1206</v>
      </c>
      <c r="F345" s="64">
        <f t="shared" si="12"/>
        <v>2260217</v>
      </c>
      <c r="G345" s="36">
        <v>201300</v>
      </c>
      <c r="H345" s="36">
        <v>751397</v>
      </c>
      <c r="I345" s="36">
        <v>0</v>
      </c>
      <c r="J345" s="36">
        <v>1307520</v>
      </c>
      <c r="K345" s="36"/>
      <c r="L345" s="79">
        <v>20130507</v>
      </c>
    </row>
    <row r="346" spans="1:12" ht="15">
      <c r="A346" s="7">
        <v>316</v>
      </c>
      <c r="B346" s="17" t="s">
        <v>1207</v>
      </c>
      <c r="C346" s="89" t="s">
        <v>1208</v>
      </c>
      <c r="D346" s="17" t="s">
        <v>1154</v>
      </c>
      <c r="E346" s="17" t="s">
        <v>1209</v>
      </c>
      <c r="F346" s="64">
        <f t="shared" si="12"/>
        <v>3928646</v>
      </c>
      <c r="G346" s="36">
        <v>294710</v>
      </c>
      <c r="H346" s="36">
        <v>1062676</v>
      </c>
      <c r="I346" s="36">
        <v>11000</v>
      </c>
      <c r="J346" s="36">
        <v>2560260</v>
      </c>
      <c r="K346" s="36"/>
      <c r="L346" s="79">
        <v>20130408</v>
      </c>
    </row>
    <row r="347" spans="1:12" ht="15">
      <c r="A347" s="7">
        <v>317</v>
      </c>
      <c r="B347" s="17" t="s">
        <v>1210</v>
      </c>
      <c r="C347" s="89" t="s">
        <v>1211</v>
      </c>
      <c r="D347" s="17" t="s">
        <v>1154</v>
      </c>
      <c r="E347" s="17" t="s">
        <v>1212</v>
      </c>
      <c r="F347" s="64">
        <f t="shared" si="12"/>
        <v>586416</v>
      </c>
      <c r="G347" s="36">
        <v>0</v>
      </c>
      <c r="H347" s="36">
        <v>198871</v>
      </c>
      <c r="I347" s="36">
        <v>0</v>
      </c>
      <c r="J347" s="36">
        <v>387545</v>
      </c>
      <c r="K347" s="36"/>
      <c r="L347" s="79">
        <v>20130408</v>
      </c>
    </row>
    <row r="348" spans="1:12" ht="15">
      <c r="A348" s="7">
        <v>318</v>
      </c>
      <c r="B348" s="17" t="s">
        <v>1213</v>
      </c>
      <c r="C348" s="89" t="s">
        <v>1214</v>
      </c>
      <c r="D348" s="17" t="s">
        <v>1154</v>
      </c>
      <c r="E348" s="17" t="s">
        <v>1215</v>
      </c>
      <c r="F348" s="64">
        <f t="shared" si="12"/>
        <v>6547802</v>
      </c>
      <c r="G348" s="36">
        <v>1278751</v>
      </c>
      <c r="H348" s="36">
        <v>1004567</v>
      </c>
      <c r="I348" s="36">
        <v>600001</v>
      </c>
      <c r="J348" s="36">
        <v>3664483</v>
      </c>
      <c r="K348" s="36"/>
      <c r="L348" s="79">
        <v>20130408</v>
      </c>
    </row>
    <row r="349" spans="1:12" ht="15">
      <c r="A349" s="7">
        <v>319</v>
      </c>
      <c r="B349" s="17" t="s">
        <v>1216</v>
      </c>
      <c r="C349" s="89" t="s">
        <v>1217</v>
      </c>
      <c r="D349" s="17" t="s">
        <v>1154</v>
      </c>
      <c r="E349" s="17" t="s">
        <v>1218</v>
      </c>
      <c r="F349" s="64">
        <f t="shared" si="12"/>
        <v>3617209</v>
      </c>
      <c r="G349" s="36">
        <v>124650</v>
      </c>
      <c r="H349" s="36">
        <v>106902</v>
      </c>
      <c r="I349" s="36">
        <v>0</v>
      </c>
      <c r="J349" s="36">
        <v>3385657</v>
      </c>
      <c r="K349" s="36"/>
      <c r="L349" s="79">
        <v>20130408</v>
      </c>
    </row>
    <row r="350" spans="1:12" ht="15">
      <c r="A350" s="7">
        <v>320</v>
      </c>
      <c r="B350" s="17" t="s">
        <v>1219</v>
      </c>
      <c r="C350" s="89" t="s">
        <v>1220</v>
      </c>
      <c r="D350" s="17" t="s">
        <v>1154</v>
      </c>
      <c r="E350" s="17" t="s">
        <v>1221</v>
      </c>
      <c r="F350" s="64">
        <f t="shared" si="12"/>
        <v>586470</v>
      </c>
      <c r="G350" s="36">
        <v>208000</v>
      </c>
      <c r="H350" s="36">
        <v>307868</v>
      </c>
      <c r="I350" s="36">
        <v>0</v>
      </c>
      <c r="J350" s="36">
        <v>70602</v>
      </c>
      <c r="K350" s="36"/>
      <c r="L350" s="79">
        <v>20130408</v>
      </c>
    </row>
    <row r="351" spans="1:12" ht="15">
      <c r="A351" s="7">
        <v>321</v>
      </c>
      <c r="B351" s="17" t="s">
        <v>1222</v>
      </c>
      <c r="C351" s="89" t="s">
        <v>1223</v>
      </c>
      <c r="D351" s="17" t="s">
        <v>1154</v>
      </c>
      <c r="E351" s="17" t="s">
        <v>1224</v>
      </c>
      <c r="F351" s="64">
        <f t="shared" si="12"/>
        <v>195926</v>
      </c>
      <c r="G351" s="36">
        <v>0</v>
      </c>
      <c r="H351" s="36">
        <v>155226</v>
      </c>
      <c r="I351" s="36">
        <v>0</v>
      </c>
      <c r="J351" s="36">
        <v>40700</v>
      </c>
      <c r="K351" s="36"/>
      <c r="L351" s="79">
        <v>20130408</v>
      </c>
    </row>
    <row r="352" spans="1:12" ht="15">
      <c r="A352" s="7">
        <v>322</v>
      </c>
      <c r="B352" s="17" t="s">
        <v>1225</v>
      </c>
      <c r="C352" s="89" t="s">
        <v>1226</v>
      </c>
      <c r="D352" s="17" t="s">
        <v>1154</v>
      </c>
      <c r="E352" s="17" t="s">
        <v>1227</v>
      </c>
      <c r="F352" s="64">
        <f t="shared" si="12"/>
        <v>14788485</v>
      </c>
      <c r="G352" s="36">
        <v>217600</v>
      </c>
      <c r="H352" s="36">
        <v>2519540</v>
      </c>
      <c r="I352" s="36">
        <v>0</v>
      </c>
      <c r="J352" s="36">
        <v>12051345</v>
      </c>
      <c r="K352" s="36"/>
      <c r="L352" s="79">
        <v>20130408</v>
      </c>
    </row>
    <row r="353" spans="1:12" ht="15">
      <c r="A353" s="7">
        <v>323</v>
      </c>
      <c r="B353" s="17" t="s">
        <v>1229</v>
      </c>
      <c r="C353" s="89" t="s">
        <v>1230</v>
      </c>
      <c r="D353" s="17" t="s">
        <v>1228</v>
      </c>
      <c r="E353" s="17" t="s">
        <v>1231</v>
      </c>
      <c r="F353" s="64">
        <f t="shared" si="12"/>
        <v>238320</v>
      </c>
      <c r="G353" s="36">
        <v>0</v>
      </c>
      <c r="H353" s="36">
        <v>129063</v>
      </c>
      <c r="I353" s="36">
        <v>0</v>
      </c>
      <c r="J353" s="36">
        <v>109257</v>
      </c>
      <c r="K353" s="36"/>
      <c r="L353" s="79">
        <v>20130507</v>
      </c>
    </row>
    <row r="354" spans="1:12" ht="15">
      <c r="A354" s="7">
        <v>324</v>
      </c>
      <c r="B354" s="17" t="s">
        <v>1232</v>
      </c>
      <c r="C354" s="89" t="s">
        <v>1233</v>
      </c>
      <c r="D354" s="17" t="s">
        <v>1228</v>
      </c>
      <c r="E354" s="17" t="s">
        <v>1234</v>
      </c>
      <c r="F354" s="64">
        <f t="shared" si="12"/>
        <v>71833</v>
      </c>
      <c r="G354" s="36">
        <v>0</v>
      </c>
      <c r="H354" s="36">
        <v>27280</v>
      </c>
      <c r="I354" s="36">
        <v>0</v>
      </c>
      <c r="J354" s="36">
        <v>44553</v>
      </c>
      <c r="K354" s="36"/>
      <c r="L354" s="79">
        <v>20130507</v>
      </c>
    </row>
    <row r="355" spans="1:12" ht="15">
      <c r="A355" s="7">
        <v>325</v>
      </c>
      <c r="B355" s="17" t="s">
        <v>1235</v>
      </c>
      <c r="C355" s="89" t="s">
        <v>1236</v>
      </c>
      <c r="D355" s="17" t="s">
        <v>1228</v>
      </c>
      <c r="E355" s="17" t="s">
        <v>1237</v>
      </c>
      <c r="F355" s="64">
        <f t="shared" si="12"/>
        <v>1244297</v>
      </c>
      <c r="G355" s="36">
        <v>0</v>
      </c>
      <c r="H355" s="36">
        <v>590501</v>
      </c>
      <c r="I355" s="36">
        <v>0</v>
      </c>
      <c r="J355" s="36">
        <v>653796</v>
      </c>
      <c r="K355" s="36"/>
      <c r="L355" s="79">
        <v>20130408</v>
      </c>
    </row>
    <row r="356" spans="1:12" ht="15">
      <c r="A356" s="7">
        <v>326</v>
      </c>
      <c r="B356" s="17" t="s">
        <v>1238</v>
      </c>
      <c r="C356" s="89" t="s">
        <v>1239</v>
      </c>
      <c r="D356" s="17" t="s">
        <v>1228</v>
      </c>
      <c r="E356" s="17" t="s">
        <v>1240</v>
      </c>
      <c r="F356" s="64">
        <f t="shared" si="12"/>
        <v>4026711</v>
      </c>
      <c r="G356" s="36">
        <v>275000</v>
      </c>
      <c r="H356" s="36">
        <v>576513</v>
      </c>
      <c r="I356" s="36">
        <v>17000</v>
      </c>
      <c r="J356" s="36">
        <v>3158198</v>
      </c>
      <c r="K356" s="36"/>
      <c r="L356" s="79">
        <v>20130507</v>
      </c>
    </row>
    <row r="357" spans="1:12" ht="15">
      <c r="A357" s="7">
        <v>327</v>
      </c>
      <c r="B357" s="17" t="s">
        <v>1241</v>
      </c>
      <c r="C357" s="89" t="s">
        <v>1242</v>
      </c>
      <c r="D357" s="17" t="s">
        <v>1228</v>
      </c>
      <c r="E357" s="17" t="s">
        <v>1243</v>
      </c>
      <c r="F357" s="64">
        <f t="shared" si="12"/>
        <v>257690</v>
      </c>
      <c r="G357" s="36">
        <v>0</v>
      </c>
      <c r="H357" s="36">
        <v>257690</v>
      </c>
      <c r="I357" s="36">
        <v>0</v>
      </c>
      <c r="J357" s="36">
        <v>0</v>
      </c>
      <c r="K357" s="36"/>
      <c r="L357" s="79">
        <v>20130307</v>
      </c>
    </row>
    <row r="358" spans="1:12" ht="15">
      <c r="A358" s="7">
        <v>328</v>
      </c>
      <c r="B358" s="17" t="s">
        <v>1244</v>
      </c>
      <c r="C358" s="89" t="s">
        <v>1245</v>
      </c>
      <c r="D358" s="17" t="s">
        <v>1228</v>
      </c>
      <c r="E358" s="17" t="s">
        <v>1246</v>
      </c>
      <c r="F358" s="64">
        <f t="shared" si="12"/>
        <v>1403782</v>
      </c>
      <c r="G358" s="36">
        <v>300400</v>
      </c>
      <c r="H358" s="36">
        <v>730732</v>
      </c>
      <c r="I358" s="36">
        <v>10000</v>
      </c>
      <c r="J358" s="36">
        <v>362650</v>
      </c>
      <c r="K358" s="36"/>
      <c r="L358" s="79">
        <v>20130507</v>
      </c>
    </row>
    <row r="359" spans="1:12" ht="15">
      <c r="A359" s="7">
        <v>329</v>
      </c>
      <c r="B359" s="17" t="s">
        <v>1247</v>
      </c>
      <c r="C359" s="89" t="s">
        <v>1248</v>
      </c>
      <c r="D359" s="17" t="s">
        <v>1228</v>
      </c>
      <c r="E359" s="17" t="s">
        <v>1249</v>
      </c>
      <c r="F359" s="64">
        <f t="shared" si="12"/>
        <v>628691</v>
      </c>
      <c r="G359" s="36">
        <v>307350</v>
      </c>
      <c r="H359" s="36">
        <v>320341</v>
      </c>
      <c r="I359" s="36">
        <v>0</v>
      </c>
      <c r="J359" s="36">
        <v>1000</v>
      </c>
      <c r="K359" s="36"/>
      <c r="L359" s="79">
        <v>20130507</v>
      </c>
    </row>
    <row r="360" spans="1:12" ht="15">
      <c r="A360" s="7">
        <v>330</v>
      </c>
      <c r="B360" s="17" t="s">
        <v>1250</v>
      </c>
      <c r="C360" s="89" t="s">
        <v>1251</v>
      </c>
      <c r="D360" s="17" t="s">
        <v>1228</v>
      </c>
      <c r="E360" s="17" t="s">
        <v>1252</v>
      </c>
      <c r="F360" s="64">
        <f t="shared" si="12"/>
        <v>339692</v>
      </c>
      <c r="G360" s="36">
        <v>60250</v>
      </c>
      <c r="H360" s="36">
        <v>212342</v>
      </c>
      <c r="I360" s="36">
        <v>57000</v>
      </c>
      <c r="J360" s="36">
        <v>10100</v>
      </c>
      <c r="K360" s="36"/>
      <c r="L360" s="79">
        <v>20130408</v>
      </c>
    </row>
    <row r="361" spans="1:12" ht="15">
      <c r="A361" s="7">
        <v>331</v>
      </c>
      <c r="B361" s="17" t="s">
        <v>1253</v>
      </c>
      <c r="C361" s="89" t="s">
        <v>1254</v>
      </c>
      <c r="D361" s="17" t="s">
        <v>1228</v>
      </c>
      <c r="E361" s="17" t="s">
        <v>1255</v>
      </c>
      <c r="F361" s="64">
        <f t="shared" si="12"/>
        <v>4025655</v>
      </c>
      <c r="G361" s="36">
        <v>1750001</v>
      </c>
      <c r="H361" s="36">
        <v>2212909</v>
      </c>
      <c r="I361" s="36">
        <v>0</v>
      </c>
      <c r="J361" s="36">
        <v>62745</v>
      </c>
      <c r="K361" s="36"/>
      <c r="L361" s="79">
        <v>20130408</v>
      </c>
    </row>
    <row r="362" spans="1:12" ht="15">
      <c r="A362" s="7">
        <v>332</v>
      </c>
      <c r="B362" s="17" t="s">
        <v>1256</v>
      </c>
      <c r="C362" s="89" t="s">
        <v>1257</v>
      </c>
      <c r="D362" s="17" t="s">
        <v>1228</v>
      </c>
      <c r="E362" s="17" t="s">
        <v>1258</v>
      </c>
      <c r="F362" s="64">
        <f t="shared" si="12"/>
        <v>317851</v>
      </c>
      <c r="G362" s="36">
        <v>0</v>
      </c>
      <c r="H362" s="36">
        <v>317851</v>
      </c>
      <c r="I362" s="36">
        <v>0</v>
      </c>
      <c r="J362" s="36">
        <v>0</v>
      </c>
      <c r="K362" s="36"/>
      <c r="L362" s="79">
        <v>20130307</v>
      </c>
    </row>
    <row r="363" spans="1:12" ht="15">
      <c r="A363" s="7">
        <v>333</v>
      </c>
      <c r="B363" s="17" t="s">
        <v>1259</v>
      </c>
      <c r="C363" s="89" t="s">
        <v>1260</v>
      </c>
      <c r="D363" s="17" t="s">
        <v>1228</v>
      </c>
      <c r="E363" s="17" t="s">
        <v>1261</v>
      </c>
      <c r="F363" s="64">
        <f t="shared" si="12"/>
        <v>2981782</v>
      </c>
      <c r="G363" s="36">
        <v>576632</v>
      </c>
      <c r="H363" s="36">
        <v>586345</v>
      </c>
      <c r="I363" s="36">
        <v>41200</v>
      </c>
      <c r="J363" s="36">
        <v>1777605</v>
      </c>
      <c r="K363" s="36"/>
      <c r="L363" s="79">
        <v>20130507</v>
      </c>
    </row>
    <row r="364" spans="1:12" ht="15">
      <c r="A364" s="7">
        <v>334</v>
      </c>
      <c r="B364" s="17" t="s">
        <v>1262</v>
      </c>
      <c r="C364" s="89" t="s">
        <v>1263</v>
      </c>
      <c r="D364" s="17" t="s">
        <v>1228</v>
      </c>
      <c r="E364" s="17" t="s">
        <v>1264</v>
      </c>
      <c r="F364" s="64">
        <f t="shared" si="12"/>
        <v>24835</v>
      </c>
      <c r="G364" s="36">
        <v>0</v>
      </c>
      <c r="H364" s="36">
        <v>24835</v>
      </c>
      <c r="I364" s="36">
        <v>0</v>
      </c>
      <c r="J364" s="36">
        <v>0</v>
      </c>
      <c r="K364" s="36"/>
      <c r="L364" s="79">
        <v>20130408</v>
      </c>
    </row>
    <row r="365" spans="1:12" ht="15">
      <c r="A365" s="7">
        <v>335</v>
      </c>
      <c r="B365" s="17" t="s">
        <v>1265</v>
      </c>
      <c r="C365" s="89" t="s">
        <v>1266</v>
      </c>
      <c r="D365" s="17" t="s">
        <v>1228</v>
      </c>
      <c r="E365" s="17" t="s">
        <v>1267</v>
      </c>
      <c r="F365" s="64">
        <f t="shared" si="12"/>
        <v>1063157</v>
      </c>
      <c r="G365" s="36">
        <v>245000</v>
      </c>
      <c r="H365" s="36">
        <v>742157</v>
      </c>
      <c r="I365" s="36">
        <v>0</v>
      </c>
      <c r="J365" s="36">
        <v>76000</v>
      </c>
      <c r="K365" s="36"/>
      <c r="L365" s="79">
        <v>20130408</v>
      </c>
    </row>
    <row r="366" spans="1:12" ht="15">
      <c r="A366" s="7">
        <v>336</v>
      </c>
      <c r="B366" s="17" t="s">
        <v>1268</v>
      </c>
      <c r="C366" s="89" t="s">
        <v>1269</v>
      </c>
      <c r="D366" s="17" t="s">
        <v>1228</v>
      </c>
      <c r="E366" s="17" t="s">
        <v>1270</v>
      </c>
      <c r="F366" s="64">
        <f t="shared" si="12"/>
        <v>44971</v>
      </c>
      <c r="G366" s="36">
        <v>0</v>
      </c>
      <c r="H366" s="36">
        <v>44971</v>
      </c>
      <c r="I366" s="36">
        <v>0</v>
      </c>
      <c r="J366" s="36">
        <v>0</v>
      </c>
      <c r="K366" s="36"/>
      <c r="L366" s="79">
        <v>20130408</v>
      </c>
    </row>
    <row r="367" spans="1:12" ht="15">
      <c r="A367" s="7">
        <v>337</v>
      </c>
      <c r="B367" s="17" t="s">
        <v>1271</v>
      </c>
      <c r="C367" s="89" t="s">
        <v>1272</v>
      </c>
      <c r="D367" s="17" t="s">
        <v>1228</v>
      </c>
      <c r="E367" s="17" t="s">
        <v>1273</v>
      </c>
      <c r="F367" s="64">
        <f t="shared" si="12"/>
        <v>454296</v>
      </c>
      <c r="G367" s="36">
        <v>1</v>
      </c>
      <c r="H367" s="36">
        <v>418296</v>
      </c>
      <c r="I367" s="36">
        <v>0</v>
      </c>
      <c r="J367" s="36">
        <v>35999</v>
      </c>
      <c r="K367" s="36"/>
      <c r="L367" s="79">
        <v>20130507</v>
      </c>
    </row>
    <row r="368" spans="1:12" ht="15">
      <c r="A368" s="7">
        <v>338</v>
      </c>
      <c r="B368" s="17" t="s">
        <v>1274</v>
      </c>
      <c r="C368" s="89" t="s">
        <v>1275</v>
      </c>
      <c r="D368" s="17" t="s">
        <v>1228</v>
      </c>
      <c r="E368" s="17" t="s">
        <v>1276</v>
      </c>
      <c r="F368" s="64">
        <f t="shared" si="12"/>
        <v>5152805</v>
      </c>
      <c r="G368" s="36">
        <v>0</v>
      </c>
      <c r="H368" s="36">
        <v>509497</v>
      </c>
      <c r="I368" s="36">
        <v>0</v>
      </c>
      <c r="J368" s="36">
        <v>4643308</v>
      </c>
      <c r="K368" s="36"/>
      <c r="L368" s="79">
        <v>20130408</v>
      </c>
    </row>
    <row r="369" spans="1:12" ht="15">
      <c r="A369" s="7">
        <v>339</v>
      </c>
      <c r="B369" s="17" t="s">
        <v>1277</v>
      </c>
      <c r="C369" s="89" t="s">
        <v>1278</v>
      </c>
      <c r="D369" s="17" t="s">
        <v>1228</v>
      </c>
      <c r="E369" s="17" t="s">
        <v>1279</v>
      </c>
      <c r="F369" s="64">
        <f t="shared" si="12"/>
        <v>703970</v>
      </c>
      <c r="G369" s="36">
        <v>0</v>
      </c>
      <c r="H369" s="36">
        <v>664970</v>
      </c>
      <c r="I369" s="36">
        <v>0</v>
      </c>
      <c r="J369" s="36">
        <v>39000</v>
      </c>
      <c r="K369" s="36"/>
      <c r="L369" s="79">
        <v>20130408</v>
      </c>
    </row>
    <row r="370" spans="1:12" ht="15">
      <c r="A370" s="7">
        <v>340</v>
      </c>
      <c r="B370" s="17" t="s">
        <v>1280</v>
      </c>
      <c r="C370" s="89" t="s">
        <v>1281</v>
      </c>
      <c r="D370" s="17" t="s">
        <v>1228</v>
      </c>
      <c r="E370" s="17" t="s">
        <v>1282</v>
      </c>
      <c r="F370" s="64">
        <f t="shared" si="12"/>
        <v>987865</v>
      </c>
      <c r="G370" s="36">
        <v>0</v>
      </c>
      <c r="H370" s="36">
        <v>673983</v>
      </c>
      <c r="I370" s="36">
        <v>0</v>
      </c>
      <c r="J370" s="36">
        <v>313882</v>
      </c>
      <c r="K370" s="36"/>
      <c r="L370" s="79">
        <v>20130408</v>
      </c>
    </row>
    <row r="371" spans="1:12" ht="15">
      <c r="A371" s="7">
        <v>341</v>
      </c>
      <c r="B371" s="17" t="s">
        <v>1283</v>
      </c>
      <c r="C371" s="89" t="s">
        <v>1284</v>
      </c>
      <c r="D371" s="17" t="s">
        <v>1228</v>
      </c>
      <c r="E371" s="17" t="s">
        <v>1285</v>
      </c>
      <c r="F371" s="64">
        <f t="shared" si="12"/>
        <v>3222430</v>
      </c>
      <c r="G371" s="36">
        <v>1392710</v>
      </c>
      <c r="H371" s="36">
        <v>1522451</v>
      </c>
      <c r="I371" s="36">
        <v>60000</v>
      </c>
      <c r="J371" s="36">
        <v>247269</v>
      </c>
      <c r="K371" s="36"/>
      <c r="L371" s="79">
        <v>20130507</v>
      </c>
    </row>
    <row r="372" spans="1:12" ht="15">
      <c r="A372" s="7">
        <v>342</v>
      </c>
      <c r="B372" s="17" t="s">
        <v>1286</v>
      </c>
      <c r="C372" s="89" t="s">
        <v>1287</v>
      </c>
      <c r="D372" s="17" t="s">
        <v>1228</v>
      </c>
      <c r="E372" s="17" t="s">
        <v>1288</v>
      </c>
      <c r="F372" s="64">
        <f t="shared" si="12"/>
        <v>130051</v>
      </c>
      <c r="G372" s="36">
        <v>0</v>
      </c>
      <c r="H372" s="36">
        <v>130051</v>
      </c>
      <c r="I372" s="36">
        <v>0</v>
      </c>
      <c r="J372" s="36">
        <v>0</v>
      </c>
      <c r="K372" s="36"/>
      <c r="L372" s="79">
        <v>20130507</v>
      </c>
    </row>
    <row r="373" spans="1:12" ht="15">
      <c r="A373" s="7">
        <v>343</v>
      </c>
      <c r="B373" s="17" t="s">
        <v>1289</v>
      </c>
      <c r="C373" s="89" t="s">
        <v>1290</v>
      </c>
      <c r="D373" s="17" t="s">
        <v>1228</v>
      </c>
      <c r="E373" s="17" t="s">
        <v>1291</v>
      </c>
      <c r="F373" s="64">
        <f t="shared" si="12"/>
        <v>1244580</v>
      </c>
      <c r="G373" s="36">
        <v>121500</v>
      </c>
      <c r="H373" s="36">
        <v>1087432</v>
      </c>
      <c r="I373" s="36">
        <v>0</v>
      </c>
      <c r="J373" s="36">
        <v>35648</v>
      </c>
      <c r="K373" s="36"/>
      <c r="L373" s="79">
        <v>20130408</v>
      </c>
    </row>
    <row r="374" spans="1:12" ht="15">
      <c r="A374" s="7">
        <v>344</v>
      </c>
      <c r="B374" s="17" t="s">
        <v>1292</v>
      </c>
      <c r="C374" s="89" t="s">
        <v>1293</v>
      </c>
      <c r="D374" s="17" t="s">
        <v>1228</v>
      </c>
      <c r="E374" s="17" t="s">
        <v>1294</v>
      </c>
      <c r="F374" s="64" t="s">
        <v>9</v>
      </c>
      <c r="G374" s="64" t="s">
        <v>9</v>
      </c>
      <c r="H374" s="64" t="s">
        <v>9</v>
      </c>
      <c r="I374" s="64" t="s">
        <v>9</v>
      </c>
      <c r="J374" s="64" t="s">
        <v>9</v>
      </c>
      <c r="K374" s="36"/>
      <c r="L374" s="79" t="s">
        <v>9</v>
      </c>
    </row>
    <row r="375" spans="1:12" ht="15">
      <c r="A375" s="7">
        <v>345</v>
      </c>
      <c r="B375" s="17" t="s">
        <v>1295</v>
      </c>
      <c r="C375" s="89" t="s">
        <v>1296</v>
      </c>
      <c r="D375" s="17" t="s">
        <v>1228</v>
      </c>
      <c r="E375" s="17" t="s">
        <v>1297</v>
      </c>
      <c r="F375" s="64" t="s">
        <v>9</v>
      </c>
      <c r="G375" s="64" t="s">
        <v>9</v>
      </c>
      <c r="H375" s="64" t="s">
        <v>9</v>
      </c>
      <c r="I375" s="64" t="s">
        <v>9</v>
      </c>
      <c r="J375" s="64" t="s">
        <v>9</v>
      </c>
      <c r="K375" s="36"/>
      <c r="L375" s="79" t="s">
        <v>9</v>
      </c>
    </row>
    <row r="376" spans="1:12" ht="15">
      <c r="A376" s="7">
        <v>346</v>
      </c>
      <c r="B376" s="17" t="s">
        <v>1298</v>
      </c>
      <c r="C376" s="89" t="s">
        <v>1299</v>
      </c>
      <c r="D376" s="17" t="s">
        <v>1228</v>
      </c>
      <c r="E376" s="17" t="s">
        <v>1300</v>
      </c>
      <c r="F376" s="64">
        <f aca="true" t="shared" si="13" ref="F376:F394">G376+H376+I376+J376</f>
        <v>77500</v>
      </c>
      <c r="G376" s="36">
        <v>0</v>
      </c>
      <c r="H376" s="36">
        <v>77500</v>
      </c>
      <c r="I376" s="36">
        <v>0</v>
      </c>
      <c r="J376" s="36">
        <v>0</v>
      </c>
      <c r="K376" s="36"/>
      <c r="L376" s="79">
        <v>20130507</v>
      </c>
    </row>
    <row r="377" spans="1:12" ht="15">
      <c r="A377" s="7">
        <v>347</v>
      </c>
      <c r="B377" s="17" t="s">
        <v>1301</v>
      </c>
      <c r="C377" s="89" t="s">
        <v>1302</v>
      </c>
      <c r="D377" s="17" t="s">
        <v>1228</v>
      </c>
      <c r="E377" s="17" t="s">
        <v>1303</v>
      </c>
      <c r="F377" s="64">
        <f t="shared" si="13"/>
        <v>5899609</v>
      </c>
      <c r="G377" s="36">
        <v>531800</v>
      </c>
      <c r="H377" s="36">
        <v>1471585</v>
      </c>
      <c r="I377" s="36">
        <v>34500</v>
      </c>
      <c r="J377" s="36">
        <v>3861724</v>
      </c>
      <c r="K377" s="36"/>
      <c r="L377" s="79">
        <v>20130408</v>
      </c>
    </row>
    <row r="378" spans="1:12" ht="15">
      <c r="A378" s="7">
        <v>348</v>
      </c>
      <c r="B378" s="17" t="s">
        <v>1304</v>
      </c>
      <c r="C378" s="89" t="s">
        <v>1305</v>
      </c>
      <c r="D378" s="17" t="s">
        <v>1228</v>
      </c>
      <c r="E378" s="17" t="s">
        <v>1306</v>
      </c>
      <c r="F378" s="64">
        <f t="shared" si="13"/>
        <v>3166199</v>
      </c>
      <c r="G378" s="36">
        <v>999520</v>
      </c>
      <c r="H378" s="36">
        <v>2096001</v>
      </c>
      <c r="I378" s="36">
        <v>0</v>
      </c>
      <c r="J378" s="36">
        <v>70678</v>
      </c>
      <c r="K378" s="36"/>
      <c r="L378" s="79">
        <v>20130408</v>
      </c>
    </row>
    <row r="379" spans="1:12" ht="15">
      <c r="A379" s="7">
        <v>349</v>
      </c>
      <c r="B379" s="17" t="s">
        <v>1307</v>
      </c>
      <c r="C379" s="89" t="s">
        <v>1308</v>
      </c>
      <c r="D379" s="17" t="s">
        <v>1228</v>
      </c>
      <c r="E379" s="17" t="s">
        <v>1309</v>
      </c>
      <c r="F379" s="64">
        <f t="shared" si="13"/>
        <v>3376558</v>
      </c>
      <c r="G379" s="36">
        <v>1107300</v>
      </c>
      <c r="H379" s="36">
        <v>776088</v>
      </c>
      <c r="I379" s="36">
        <v>1383870</v>
      </c>
      <c r="J379" s="36">
        <v>109300</v>
      </c>
      <c r="K379" s="36"/>
      <c r="L379" s="79">
        <v>20130507</v>
      </c>
    </row>
    <row r="380" spans="1:12" ht="15">
      <c r="A380" s="7">
        <v>350</v>
      </c>
      <c r="B380" s="17" t="s">
        <v>1310</v>
      </c>
      <c r="C380" s="89" t="s">
        <v>1311</v>
      </c>
      <c r="D380" s="17" t="s">
        <v>1228</v>
      </c>
      <c r="E380" s="17" t="s">
        <v>1312</v>
      </c>
      <c r="F380" s="64">
        <f t="shared" si="13"/>
        <v>2676369</v>
      </c>
      <c r="G380" s="36">
        <v>10830</v>
      </c>
      <c r="H380" s="36">
        <v>1801118</v>
      </c>
      <c r="I380" s="36">
        <v>32500</v>
      </c>
      <c r="J380" s="36">
        <v>831921</v>
      </c>
      <c r="K380" s="36"/>
      <c r="L380" s="79">
        <v>20130408</v>
      </c>
    </row>
    <row r="381" spans="1:12" ht="15">
      <c r="A381" s="7">
        <v>351</v>
      </c>
      <c r="B381" s="17" t="s">
        <v>1313</v>
      </c>
      <c r="C381" s="89" t="s">
        <v>1314</v>
      </c>
      <c r="D381" s="17" t="s">
        <v>1228</v>
      </c>
      <c r="E381" s="17" t="s">
        <v>1315</v>
      </c>
      <c r="F381" s="64">
        <f t="shared" si="13"/>
        <v>347557</v>
      </c>
      <c r="G381" s="36">
        <v>0</v>
      </c>
      <c r="H381" s="36">
        <v>254952</v>
      </c>
      <c r="I381" s="36">
        <v>0</v>
      </c>
      <c r="J381" s="36">
        <v>92605</v>
      </c>
      <c r="K381" s="36"/>
      <c r="L381" s="79">
        <v>20130507</v>
      </c>
    </row>
    <row r="382" spans="1:12" ht="15">
      <c r="A382" s="7">
        <v>352</v>
      </c>
      <c r="B382" s="17" t="s">
        <v>1316</v>
      </c>
      <c r="C382" s="89" t="s">
        <v>1317</v>
      </c>
      <c r="D382" s="17" t="s">
        <v>1228</v>
      </c>
      <c r="E382" s="17" t="s">
        <v>1318</v>
      </c>
      <c r="F382" s="64">
        <f t="shared" si="13"/>
        <v>2670401</v>
      </c>
      <c r="G382" s="36">
        <v>2127001</v>
      </c>
      <c r="H382" s="36">
        <v>442000</v>
      </c>
      <c r="I382" s="36">
        <v>0</v>
      </c>
      <c r="J382" s="36">
        <v>101400</v>
      </c>
      <c r="K382" s="36"/>
      <c r="L382" s="79">
        <v>20130408</v>
      </c>
    </row>
    <row r="383" spans="1:12" ht="15">
      <c r="A383" s="7">
        <v>353</v>
      </c>
      <c r="B383" s="17" t="s">
        <v>1319</v>
      </c>
      <c r="C383" s="89" t="s">
        <v>1320</v>
      </c>
      <c r="D383" s="17" t="s">
        <v>1228</v>
      </c>
      <c r="E383" s="17" t="s">
        <v>1321</v>
      </c>
      <c r="F383" s="64">
        <f t="shared" si="13"/>
        <v>5256730</v>
      </c>
      <c r="G383" s="36">
        <v>470600</v>
      </c>
      <c r="H383" s="36">
        <v>3864654</v>
      </c>
      <c r="I383" s="36">
        <v>98500</v>
      </c>
      <c r="J383" s="36">
        <v>822976</v>
      </c>
      <c r="K383" s="36"/>
      <c r="L383" s="79">
        <v>20130408</v>
      </c>
    </row>
    <row r="384" spans="1:12" ht="15">
      <c r="A384" s="7">
        <v>354</v>
      </c>
      <c r="B384" s="17" t="s">
        <v>1322</v>
      </c>
      <c r="C384" s="89" t="s">
        <v>1323</v>
      </c>
      <c r="D384" s="17" t="s">
        <v>1228</v>
      </c>
      <c r="E384" s="17" t="s">
        <v>1324</v>
      </c>
      <c r="F384" s="64">
        <f t="shared" si="13"/>
        <v>590291</v>
      </c>
      <c r="G384" s="36">
        <v>0</v>
      </c>
      <c r="H384" s="36">
        <v>362502</v>
      </c>
      <c r="I384" s="36">
        <v>0</v>
      </c>
      <c r="J384" s="36">
        <v>227789</v>
      </c>
      <c r="K384" s="36"/>
      <c r="L384" s="79">
        <v>20130408</v>
      </c>
    </row>
    <row r="385" spans="1:12" ht="15">
      <c r="A385" s="7">
        <v>355</v>
      </c>
      <c r="B385" s="17" t="s">
        <v>1325</v>
      </c>
      <c r="C385" s="89" t="s">
        <v>1326</v>
      </c>
      <c r="D385" s="17" t="s">
        <v>1228</v>
      </c>
      <c r="E385" s="17" t="s">
        <v>1327</v>
      </c>
      <c r="F385" s="64">
        <f t="shared" si="13"/>
        <v>4039178</v>
      </c>
      <c r="G385" s="36">
        <v>787800</v>
      </c>
      <c r="H385" s="36">
        <v>1072175</v>
      </c>
      <c r="I385" s="36">
        <v>50000</v>
      </c>
      <c r="J385" s="36">
        <v>2129203</v>
      </c>
      <c r="K385" s="36"/>
      <c r="L385" s="79">
        <v>20130507</v>
      </c>
    </row>
    <row r="386" spans="1:12" ht="15">
      <c r="A386" s="7">
        <v>356</v>
      </c>
      <c r="B386" s="17" t="s">
        <v>1328</v>
      </c>
      <c r="C386" s="89" t="s">
        <v>1329</v>
      </c>
      <c r="D386" s="17" t="s">
        <v>1228</v>
      </c>
      <c r="E386" s="17" t="s">
        <v>1330</v>
      </c>
      <c r="F386" s="64">
        <f t="shared" si="13"/>
        <v>2231220</v>
      </c>
      <c r="G386" s="36">
        <v>267000</v>
      </c>
      <c r="H386" s="36">
        <v>1095340</v>
      </c>
      <c r="I386" s="36">
        <v>167000</v>
      </c>
      <c r="J386" s="36">
        <v>701880</v>
      </c>
      <c r="K386" s="36"/>
      <c r="L386" s="79">
        <v>20130408</v>
      </c>
    </row>
    <row r="387" spans="1:12" ht="15">
      <c r="A387" s="7">
        <v>357</v>
      </c>
      <c r="B387" s="17" t="s">
        <v>1331</v>
      </c>
      <c r="C387" s="89" t="s">
        <v>1332</v>
      </c>
      <c r="D387" s="17" t="s">
        <v>1228</v>
      </c>
      <c r="E387" s="17" t="s">
        <v>1333</v>
      </c>
      <c r="F387" s="64">
        <f t="shared" si="13"/>
        <v>105290</v>
      </c>
      <c r="G387" s="36">
        <v>0</v>
      </c>
      <c r="H387" s="36">
        <v>80840</v>
      </c>
      <c r="I387" s="36">
        <v>0</v>
      </c>
      <c r="J387" s="36">
        <v>24450</v>
      </c>
      <c r="K387" s="36"/>
      <c r="L387" s="79">
        <v>20130507</v>
      </c>
    </row>
    <row r="388" spans="1:12" ht="15">
      <c r="A388" s="7">
        <v>358</v>
      </c>
      <c r="B388" s="17" t="s">
        <v>1334</v>
      </c>
      <c r="C388" s="89" t="s">
        <v>1335</v>
      </c>
      <c r="D388" s="17" t="s">
        <v>1228</v>
      </c>
      <c r="E388" s="17" t="s">
        <v>1336</v>
      </c>
      <c r="F388" s="64">
        <f t="shared" si="13"/>
        <v>802859</v>
      </c>
      <c r="G388" s="36">
        <v>0</v>
      </c>
      <c r="H388" s="36">
        <v>220217</v>
      </c>
      <c r="I388" s="36">
        <v>0</v>
      </c>
      <c r="J388" s="36">
        <v>582642</v>
      </c>
      <c r="K388" s="36"/>
      <c r="L388" s="79">
        <v>20130507</v>
      </c>
    </row>
    <row r="389" spans="1:12" ht="15">
      <c r="A389" s="7">
        <v>359</v>
      </c>
      <c r="B389" s="17" t="s">
        <v>1337</v>
      </c>
      <c r="C389" s="89" t="s">
        <v>1338</v>
      </c>
      <c r="D389" s="17" t="s">
        <v>1228</v>
      </c>
      <c r="E389" s="17" t="s">
        <v>1339</v>
      </c>
      <c r="F389" s="64">
        <f t="shared" si="13"/>
        <v>4964942</v>
      </c>
      <c r="G389" s="36">
        <v>542000</v>
      </c>
      <c r="H389" s="36">
        <v>486741</v>
      </c>
      <c r="I389" s="36">
        <v>3585750</v>
      </c>
      <c r="J389" s="36">
        <v>350451</v>
      </c>
      <c r="K389" s="36"/>
      <c r="L389" s="79">
        <v>20130408</v>
      </c>
    </row>
    <row r="390" spans="1:12" ht="15">
      <c r="A390" s="7">
        <v>360</v>
      </c>
      <c r="B390" s="17" t="s">
        <v>1340</v>
      </c>
      <c r="C390" s="89" t="s">
        <v>1341</v>
      </c>
      <c r="D390" s="17" t="s">
        <v>1228</v>
      </c>
      <c r="E390" s="17" t="s">
        <v>1342</v>
      </c>
      <c r="F390" s="64">
        <f t="shared" si="13"/>
        <v>3276934</v>
      </c>
      <c r="G390" s="36">
        <v>272900</v>
      </c>
      <c r="H390" s="36">
        <v>2946483</v>
      </c>
      <c r="I390" s="36">
        <v>0</v>
      </c>
      <c r="J390" s="36">
        <v>57551</v>
      </c>
      <c r="K390" s="36"/>
      <c r="L390" s="79">
        <v>20130408</v>
      </c>
    </row>
    <row r="391" spans="1:12" ht="15">
      <c r="A391" s="7">
        <v>361</v>
      </c>
      <c r="B391" s="17" t="s">
        <v>1343</v>
      </c>
      <c r="C391" s="89" t="s">
        <v>1344</v>
      </c>
      <c r="D391" s="17" t="s">
        <v>1228</v>
      </c>
      <c r="E391" s="17" t="s">
        <v>1345</v>
      </c>
      <c r="F391" s="64">
        <f t="shared" si="13"/>
        <v>4746123</v>
      </c>
      <c r="G391" s="36">
        <v>240000</v>
      </c>
      <c r="H391" s="36">
        <v>478570</v>
      </c>
      <c r="I391" s="36">
        <v>1</v>
      </c>
      <c r="J391" s="36">
        <v>4027552</v>
      </c>
      <c r="K391" s="36"/>
      <c r="L391" s="79">
        <v>20130408</v>
      </c>
    </row>
    <row r="392" spans="1:12" ht="15">
      <c r="A392" s="7">
        <v>362</v>
      </c>
      <c r="B392" s="17" t="s">
        <v>1346</v>
      </c>
      <c r="C392" s="89" t="s">
        <v>1347</v>
      </c>
      <c r="D392" s="17" t="s">
        <v>1228</v>
      </c>
      <c r="E392" s="17" t="s">
        <v>1348</v>
      </c>
      <c r="F392" s="64">
        <f t="shared" si="13"/>
        <v>778939</v>
      </c>
      <c r="G392" s="36">
        <v>1500</v>
      </c>
      <c r="H392" s="36">
        <v>316622</v>
      </c>
      <c r="I392" s="36">
        <v>1</v>
      </c>
      <c r="J392" s="36">
        <v>460816</v>
      </c>
      <c r="K392" s="36"/>
      <c r="L392" s="79">
        <v>20130408</v>
      </c>
    </row>
    <row r="393" spans="1:12" ht="15">
      <c r="A393" s="7">
        <v>363</v>
      </c>
      <c r="B393" s="17" t="s">
        <v>1349</v>
      </c>
      <c r="C393" s="89" t="s">
        <v>1350</v>
      </c>
      <c r="D393" s="17" t="s">
        <v>1228</v>
      </c>
      <c r="E393" s="17" t="s">
        <v>1351</v>
      </c>
      <c r="F393" s="64">
        <f t="shared" si="13"/>
        <v>1550</v>
      </c>
      <c r="G393" s="36">
        <v>0</v>
      </c>
      <c r="H393" s="36">
        <v>1550</v>
      </c>
      <c r="I393" s="36">
        <v>0</v>
      </c>
      <c r="J393" s="36">
        <v>0</v>
      </c>
      <c r="K393" s="36"/>
      <c r="L393" s="79">
        <v>20130408</v>
      </c>
    </row>
    <row r="394" spans="1:12" ht="15">
      <c r="A394" s="7">
        <v>364</v>
      </c>
      <c r="B394" s="17" t="s">
        <v>1352</v>
      </c>
      <c r="C394" s="89" t="s">
        <v>1353</v>
      </c>
      <c r="D394" s="17" t="s">
        <v>1228</v>
      </c>
      <c r="E394" s="17" t="s">
        <v>1354</v>
      </c>
      <c r="F394" s="64">
        <f t="shared" si="13"/>
        <v>5532993</v>
      </c>
      <c r="G394" s="36">
        <v>1390600</v>
      </c>
      <c r="H394" s="36">
        <v>3180743</v>
      </c>
      <c r="I394" s="36">
        <v>800200</v>
      </c>
      <c r="J394" s="36">
        <v>161450</v>
      </c>
      <c r="K394" s="36"/>
      <c r="L394" s="79">
        <v>20130408</v>
      </c>
    </row>
    <row r="395" spans="1:12" ht="15">
      <c r="A395" s="7">
        <v>365</v>
      </c>
      <c r="B395" s="17" t="s">
        <v>1355</v>
      </c>
      <c r="C395" s="89" t="s">
        <v>1356</v>
      </c>
      <c r="D395" s="17" t="s">
        <v>1228</v>
      </c>
      <c r="E395" s="17" t="s">
        <v>1357</v>
      </c>
      <c r="F395" s="64" t="s">
        <v>2277</v>
      </c>
      <c r="G395" s="64" t="s">
        <v>2277</v>
      </c>
      <c r="H395" s="64" t="s">
        <v>2277</v>
      </c>
      <c r="I395" s="64" t="s">
        <v>2277</v>
      </c>
      <c r="J395" s="64" t="s">
        <v>2277</v>
      </c>
      <c r="K395" s="36"/>
      <c r="L395" s="79" t="s">
        <v>2277</v>
      </c>
    </row>
    <row r="396" spans="1:12" ht="15">
      <c r="A396" s="7">
        <v>366</v>
      </c>
      <c r="B396" s="17" t="s">
        <v>1358</v>
      </c>
      <c r="C396" s="89" t="s">
        <v>1359</v>
      </c>
      <c r="D396" s="17" t="s">
        <v>1228</v>
      </c>
      <c r="E396" s="17" t="s">
        <v>1360</v>
      </c>
      <c r="F396" s="64">
        <f>G396+H396+I396+J396</f>
        <v>910354</v>
      </c>
      <c r="G396" s="36">
        <v>695308</v>
      </c>
      <c r="H396" s="36">
        <v>160446</v>
      </c>
      <c r="I396" s="36">
        <v>54100</v>
      </c>
      <c r="J396" s="36">
        <v>500</v>
      </c>
      <c r="K396" s="36"/>
      <c r="L396" s="79">
        <v>20130507</v>
      </c>
    </row>
    <row r="397" spans="1:12" ht="15">
      <c r="A397" s="7">
        <v>367</v>
      </c>
      <c r="B397" s="17" t="s">
        <v>1361</v>
      </c>
      <c r="C397" s="89" t="s">
        <v>1362</v>
      </c>
      <c r="D397" s="17" t="s">
        <v>1228</v>
      </c>
      <c r="E397" s="17" t="s">
        <v>1363</v>
      </c>
      <c r="F397" s="64">
        <f>G397+H397+I397+J397</f>
        <v>1970765</v>
      </c>
      <c r="G397" s="36">
        <v>1669850</v>
      </c>
      <c r="H397" s="36">
        <v>209550</v>
      </c>
      <c r="I397" s="36">
        <v>0</v>
      </c>
      <c r="J397" s="36">
        <v>91365</v>
      </c>
      <c r="K397" s="36"/>
      <c r="L397" s="79">
        <v>20130507</v>
      </c>
    </row>
    <row r="398" spans="1:12" ht="15">
      <c r="A398" s="7">
        <v>368</v>
      </c>
      <c r="B398" s="17" t="s">
        <v>1364</v>
      </c>
      <c r="C398" s="89" t="s">
        <v>1365</v>
      </c>
      <c r="D398" s="17" t="s">
        <v>1228</v>
      </c>
      <c r="E398" s="17" t="s">
        <v>1366</v>
      </c>
      <c r="F398" s="64" t="s">
        <v>9</v>
      </c>
      <c r="G398" s="64" t="s">
        <v>9</v>
      </c>
      <c r="H398" s="64" t="s">
        <v>9</v>
      </c>
      <c r="I398" s="64" t="s">
        <v>9</v>
      </c>
      <c r="J398" s="64" t="s">
        <v>9</v>
      </c>
      <c r="K398" s="36"/>
      <c r="L398" s="79" t="s">
        <v>9</v>
      </c>
    </row>
    <row r="399" spans="1:12" ht="15">
      <c r="A399" s="7">
        <v>369</v>
      </c>
      <c r="B399" s="17" t="s">
        <v>1367</v>
      </c>
      <c r="C399" s="89" t="s">
        <v>1368</v>
      </c>
      <c r="D399" s="17" t="s">
        <v>1228</v>
      </c>
      <c r="E399" s="17" t="s">
        <v>1116</v>
      </c>
      <c r="F399" s="64">
        <f aca="true" t="shared" si="14" ref="F399:F410">G399+H399+I399+J399</f>
        <v>130051</v>
      </c>
      <c r="G399" s="36">
        <v>0</v>
      </c>
      <c r="H399" s="36">
        <v>114551</v>
      </c>
      <c r="I399" s="36">
        <v>15500</v>
      </c>
      <c r="J399" s="36">
        <v>0</v>
      </c>
      <c r="K399" s="36"/>
      <c r="L399" s="79">
        <v>20130507</v>
      </c>
    </row>
    <row r="400" spans="1:12" ht="15">
      <c r="A400" s="7">
        <v>370</v>
      </c>
      <c r="B400" s="17" t="s">
        <v>1369</v>
      </c>
      <c r="C400" s="89" t="s">
        <v>1370</v>
      </c>
      <c r="D400" s="17" t="s">
        <v>1228</v>
      </c>
      <c r="E400" s="17" t="s">
        <v>1371</v>
      </c>
      <c r="F400" s="64">
        <f t="shared" si="14"/>
        <v>1788433</v>
      </c>
      <c r="G400" s="36">
        <v>249150</v>
      </c>
      <c r="H400" s="36">
        <v>772083</v>
      </c>
      <c r="I400" s="36">
        <v>763100</v>
      </c>
      <c r="J400" s="36">
        <v>4100</v>
      </c>
      <c r="K400" s="36"/>
      <c r="L400" s="79">
        <v>20130408</v>
      </c>
    </row>
    <row r="401" spans="1:12" ht="15">
      <c r="A401" s="7">
        <v>371</v>
      </c>
      <c r="B401" s="17" t="s">
        <v>1372</v>
      </c>
      <c r="C401" s="89" t="s">
        <v>1373</v>
      </c>
      <c r="D401" s="17" t="s">
        <v>1228</v>
      </c>
      <c r="E401" s="17" t="s">
        <v>1683</v>
      </c>
      <c r="F401" s="64">
        <f t="shared" si="14"/>
        <v>109907</v>
      </c>
      <c r="G401" s="36">
        <v>0</v>
      </c>
      <c r="H401" s="36">
        <v>108907</v>
      </c>
      <c r="I401" s="36">
        <v>0</v>
      </c>
      <c r="J401" s="36">
        <v>1000</v>
      </c>
      <c r="K401" s="36"/>
      <c r="L401" s="79">
        <v>20130408</v>
      </c>
    </row>
    <row r="402" spans="1:12" ht="15">
      <c r="A402" s="7">
        <v>372</v>
      </c>
      <c r="B402" s="17" t="s">
        <v>1374</v>
      </c>
      <c r="C402" s="89" t="s">
        <v>1375</v>
      </c>
      <c r="D402" s="17" t="s">
        <v>1228</v>
      </c>
      <c r="E402" s="17" t="s">
        <v>1376</v>
      </c>
      <c r="F402" s="64">
        <f t="shared" si="14"/>
        <v>1313435</v>
      </c>
      <c r="G402" s="36">
        <v>346500</v>
      </c>
      <c r="H402" s="36">
        <v>650863</v>
      </c>
      <c r="I402" s="36">
        <v>0</v>
      </c>
      <c r="J402" s="36">
        <v>316072</v>
      </c>
      <c r="K402" s="36"/>
      <c r="L402" s="79">
        <v>20130507</v>
      </c>
    </row>
    <row r="403" spans="1:12" ht="15">
      <c r="A403" s="7">
        <v>373</v>
      </c>
      <c r="B403" s="17" t="s">
        <v>1377</v>
      </c>
      <c r="C403" s="89" t="s">
        <v>1378</v>
      </c>
      <c r="D403" s="17" t="s">
        <v>1228</v>
      </c>
      <c r="E403" s="17" t="s">
        <v>1379</v>
      </c>
      <c r="F403" s="64">
        <f t="shared" si="14"/>
        <v>953751</v>
      </c>
      <c r="G403" s="36">
        <v>377000</v>
      </c>
      <c r="H403" s="36">
        <v>191456</v>
      </c>
      <c r="I403" s="36">
        <v>213200</v>
      </c>
      <c r="J403" s="36">
        <v>172095</v>
      </c>
      <c r="K403" s="36"/>
      <c r="L403" s="79">
        <v>20130408</v>
      </c>
    </row>
    <row r="404" spans="1:12" ht="15">
      <c r="A404" s="7">
        <v>374</v>
      </c>
      <c r="B404" s="17" t="s">
        <v>1380</v>
      </c>
      <c r="C404" s="89" t="s">
        <v>1381</v>
      </c>
      <c r="D404" s="17" t="s">
        <v>1228</v>
      </c>
      <c r="E404" s="17" t="s">
        <v>1382</v>
      </c>
      <c r="F404" s="64">
        <f t="shared" si="14"/>
        <v>3060807</v>
      </c>
      <c r="G404" s="36">
        <v>474800</v>
      </c>
      <c r="H404" s="36">
        <v>1634195</v>
      </c>
      <c r="I404" s="36">
        <v>49000</v>
      </c>
      <c r="J404" s="36">
        <v>902812</v>
      </c>
      <c r="K404" s="36"/>
      <c r="L404" s="79">
        <v>20130408</v>
      </c>
    </row>
    <row r="405" spans="1:12" ht="15">
      <c r="A405" s="7">
        <v>375</v>
      </c>
      <c r="B405" s="17" t="s">
        <v>1383</v>
      </c>
      <c r="C405" s="89" t="s">
        <v>1384</v>
      </c>
      <c r="D405" s="17" t="s">
        <v>1228</v>
      </c>
      <c r="E405" s="17" t="s">
        <v>1385</v>
      </c>
      <c r="F405" s="64">
        <f t="shared" si="14"/>
        <v>364465</v>
      </c>
      <c r="G405" s="36">
        <v>0</v>
      </c>
      <c r="H405" s="36">
        <v>263840</v>
      </c>
      <c r="I405" s="36">
        <v>43100</v>
      </c>
      <c r="J405" s="36">
        <v>57525</v>
      </c>
      <c r="K405" s="36"/>
      <c r="L405" s="79">
        <v>20130408</v>
      </c>
    </row>
    <row r="406" spans="1:12" ht="15">
      <c r="A406" s="7">
        <v>376</v>
      </c>
      <c r="B406" s="17" t="s">
        <v>1387</v>
      </c>
      <c r="C406" s="89" t="s">
        <v>1388</v>
      </c>
      <c r="D406" s="17" t="s">
        <v>1386</v>
      </c>
      <c r="E406" s="17" t="s">
        <v>1389</v>
      </c>
      <c r="F406" s="64">
        <f t="shared" si="14"/>
        <v>177559</v>
      </c>
      <c r="G406" s="36">
        <v>0</v>
      </c>
      <c r="H406" s="36">
        <v>170559</v>
      </c>
      <c r="I406" s="36">
        <v>0</v>
      </c>
      <c r="J406" s="36">
        <v>7000</v>
      </c>
      <c r="K406" s="36"/>
      <c r="L406" s="79">
        <v>20130408</v>
      </c>
    </row>
    <row r="407" spans="1:12" ht="15">
      <c r="A407" s="7">
        <v>377</v>
      </c>
      <c r="B407" s="17" t="s">
        <v>1390</v>
      </c>
      <c r="C407" s="89" t="s">
        <v>1391</v>
      </c>
      <c r="D407" s="17" t="s">
        <v>1386</v>
      </c>
      <c r="E407" s="17" t="s">
        <v>1392</v>
      </c>
      <c r="F407" s="64">
        <f t="shared" si="14"/>
        <v>248868</v>
      </c>
      <c r="G407" s="36">
        <v>0</v>
      </c>
      <c r="H407" s="36">
        <v>242868</v>
      </c>
      <c r="I407" s="36">
        <v>0</v>
      </c>
      <c r="J407" s="36">
        <v>6000</v>
      </c>
      <c r="K407" s="36"/>
      <c r="L407" s="79">
        <v>20130408</v>
      </c>
    </row>
    <row r="408" spans="1:12" ht="15">
      <c r="A408" s="7">
        <v>378</v>
      </c>
      <c r="B408" s="17" t="s">
        <v>1393</v>
      </c>
      <c r="C408" s="89" t="s">
        <v>1394</v>
      </c>
      <c r="D408" s="17" t="s">
        <v>1386</v>
      </c>
      <c r="E408" s="17" t="s">
        <v>1395</v>
      </c>
      <c r="F408" s="64">
        <f t="shared" si="14"/>
        <v>185512</v>
      </c>
      <c r="G408" s="36">
        <v>75000</v>
      </c>
      <c r="H408" s="36">
        <v>110062</v>
      </c>
      <c r="I408" s="36">
        <v>0</v>
      </c>
      <c r="J408" s="36">
        <v>450</v>
      </c>
      <c r="K408" s="36"/>
      <c r="L408" s="79">
        <v>20130408</v>
      </c>
    </row>
    <row r="409" spans="1:12" ht="15">
      <c r="A409" s="7">
        <v>379</v>
      </c>
      <c r="B409" s="17" t="s">
        <v>1396</v>
      </c>
      <c r="C409" s="89" t="s">
        <v>1397</v>
      </c>
      <c r="D409" s="17" t="s">
        <v>1386</v>
      </c>
      <c r="E409" s="17" t="s">
        <v>1398</v>
      </c>
      <c r="F409" s="64">
        <f t="shared" si="14"/>
        <v>595276</v>
      </c>
      <c r="G409" s="36">
        <v>0</v>
      </c>
      <c r="H409" s="36">
        <v>407476</v>
      </c>
      <c r="I409" s="36">
        <v>0</v>
      </c>
      <c r="J409" s="36">
        <v>187800</v>
      </c>
      <c r="K409" s="36"/>
      <c r="L409" s="79">
        <v>20130507</v>
      </c>
    </row>
    <row r="410" spans="1:12" ht="15">
      <c r="A410" s="7">
        <v>380</v>
      </c>
      <c r="B410" s="17" t="s">
        <v>1399</v>
      </c>
      <c r="C410" s="89" t="s">
        <v>1400</v>
      </c>
      <c r="D410" s="17" t="s">
        <v>1386</v>
      </c>
      <c r="E410" s="17" t="s">
        <v>1401</v>
      </c>
      <c r="F410" s="64">
        <f t="shared" si="14"/>
        <v>2435321</v>
      </c>
      <c r="G410" s="36">
        <v>1632800</v>
      </c>
      <c r="H410" s="36">
        <v>789021</v>
      </c>
      <c r="I410" s="36">
        <v>0</v>
      </c>
      <c r="J410" s="36">
        <v>13500</v>
      </c>
      <c r="K410" s="36"/>
      <c r="L410" s="79">
        <v>20130408</v>
      </c>
    </row>
    <row r="411" spans="1:12" ht="15">
      <c r="A411" s="7">
        <v>381</v>
      </c>
      <c r="B411" s="17" t="s">
        <v>1402</v>
      </c>
      <c r="C411" s="89" t="s">
        <v>1403</v>
      </c>
      <c r="D411" s="17" t="s">
        <v>1386</v>
      </c>
      <c r="E411" s="17" t="s">
        <v>1404</v>
      </c>
      <c r="F411" s="64" t="s">
        <v>9</v>
      </c>
      <c r="G411" s="64" t="s">
        <v>9</v>
      </c>
      <c r="H411" s="64" t="s">
        <v>9</v>
      </c>
      <c r="I411" s="64" t="s">
        <v>9</v>
      </c>
      <c r="J411" s="64" t="s">
        <v>9</v>
      </c>
      <c r="K411" s="36"/>
      <c r="L411" s="79" t="s">
        <v>9</v>
      </c>
    </row>
    <row r="412" spans="1:12" ht="15">
      <c r="A412" s="7">
        <v>382</v>
      </c>
      <c r="B412" s="17" t="s">
        <v>1405</v>
      </c>
      <c r="C412" s="89" t="s">
        <v>1406</v>
      </c>
      <c r="D412" s="17" t="s">
        <v>1386</v>
      </c>
      <c r="E412" s="17" t="s">
        <v>1407</v>
      </c>
      <c r="F412" s="64">
        <f aca="true" t="shared" si="15" ref="F412:F443">G412+H412+I412+J412</f>
        <v>520673</v>
      </c>
      <c r="G412" s="36">
        <v>0</v>
      </c>
      <c r="H412" s="36">
        <v>475996</v>
      </c>
      <c r="I412" s="36">
        <v>5000</v>
      </c>
      <c r="J412" s="36">
        <v>39677</v>
      </c>
      <c r="K412" s="36"/>
      <c r="L412" s="79">
        <v>20130507</v>
      </c>
    </row>
    <row r="413" spans="1:12" ht="15">
      <c r="A413" s="7">
        <v>383</v>
      </c>
      <c r="B413" s="17" t="s">
        <v>1408</v>
      </c>
      <c r="C413" s="89" t="s">
        <v>1409</v>
      </c>
      <c r="D413" s="17" t="s">
        <v>1386</v>
      </c>
      <c r="E413" s="17" t="s">
        <v>1410</v>
      </c>
      <c r="F413" s="64">
        <f t="shared" si="15"/>
        <v>1077268</v>
      </c>
      <c r="G413" s="36">
        <v>0</v>
      </c>
      <c r="H413" s="36">
        <v>456099</v>
      </c>
      <c r="I413" s="36">
        <v>0</v>
      </c>
      <c r="J413" s="36">
        <v>621169</v>
      </c>
      <c r="K413" s="36"/>
      <c r="L413" s="79">
        <v>20130408</v>
      </c>
    </row>
    <row r="414" spans="1:12" ht="15">
      <c r="A414" s="7">
        <v>384</v>
      </c>
      <c r="B414" s="17" t="s">
        <v>1411</v>
      </c>
      <c r="C414" s="89" t="s">
        <v>1412</v>
      </c>
      <c r="D414" s="17" t="s">
        <v>1386</v>
      </c>
      <c r="E414" s="17" t="s">
        <v>1413</v>
      </c>
      <c r="F414" s="64">
        <f t="shared" si="15"/>
        <v>1000660</v>
      </c>
      <c r="G414" s="36">
        <v>128400</v>
      </c>
      <c r="H414" s="36">
        <v>202973</v>
      </c>
      <c r="I414" s="36">
        <v>0</v>
      </c>
      <c r="J414" s="36">
        <v>669287</v>
      </c>
      <c r="K414" s="64"/>
      <c r="L414" s="79">
        <v>20130408</v>
      </c>
    </row>
    <row r="415" spans="1:12" ht="15">
      <c r="A415" s="7">
        <v>385</v>
      </c>
      <c r="B415" s="17" t="s">
        <v>1414</v>
      </c>
      <c r="C415" s="89" t="s">
        <v>1415</v>
      </c>
      <c r="D415" s="17" t="s">
        <v>1386</v>
      </c>
      <c r="E415" s="17" t="s">
        <v>1416</v>
      </c>
      <c r="F415" s="64">
        <f t="shared" si="15"/>
        <v>34097</v>
      </c>
      <c r="G415" s="36">
        <v>0</v>
      </c>
      <c r="H415" s="36">
        <v>23825</v>
      </c>
      <c r="I415" s="36">
        <v>0</v>
      </c>
      <c r="J415" s="36">
        <v>10272</v>
      </c>
      <c r="K415" s="36"/>
      <c r="L415" s="79">
        <v>20130307</v>
      </c>
    </row>
    <row r="416" spans="1:12" ht="15">
      <c r="A416" s="7">
        <v>386</v>
      </c>
      <c r="B416" s="17" t="s">
        <v>1417</v>
      </c>
      <c r="C416" s="89" t="s">
        <v>1418</v>
      </c>
      <c r="D416" s="17" t="s">
        <v>1386</v>
      </c>
      <c r="E416" s="17" t="s">
        <v>1419</v>
      </c>
      <c r="F416" s="64">
        <f t="shared" si="15"/>
        <v>693468</v>
      </c>
      <c r="G416" s="36">
        <v>0</v>
      </c>
      <c r="H416" s="36">
        <v>178518</v>
      </c>
      <c r="I416" s="36">
        <v>0</v>
      </c>
      <c r="J416" s="36">
        <v>514950</v>
      </c>
      <c r="K416" s="36"/>
      <c r="L416" s="79">
        <v>20130408</v>
      </c>
    </row>
    <row r="417" spans="1:12" ht="15">
      <c r="A417" s="7">
        <v>387</v>
      </c>
      <c r="B417" s="17" t="s">
        <v>1420</v>
      </c>
      <c r="C417" s="89" t="s">
        <v>1421</v>
      </c>
      <c r="D417" s="17" t="s">
        <v>1386</v>
      </c>
      <c r="E417" s="17" t="s">
        <v>1422</v>
      </c>
      <c r="F417" s="64">
        <f t="shared" si="15"/>
        <v>1449206</v>
      </c>
      <c r="G417" s="36">
        <v>1500</v>
      </c>
      <c r="H417" s="36">
        <v>589006</v>
      </c>
      <c r="I417" s="36">
        <v>376200</v>
      </c>
      <c r="J417" s="36">
        <v>482500</v>
      </c>
      <c r="K417" s="36"/>
      <c r="L417" s="79">
        <v>20130507</v>
      </c>
    </row>
    <row r="418" spans="1:12" ht="15">
      <c r="A418" s="7">
        <v>388</v>
      </c>
      <c r="B418" s="17" t="s">
        <v>1423</v>
      </c>
      <c r="C418" s="89" t="s">
        <v>1424</v>
      </c>
      <c r="D418" s="17" t="s">
        <v>1386</v>
      </c>
      <c r="E418" s="17" t="s">
        <v>1425</v>
      </c>
      <c r="F418" s="64">
        <f t="shared" si="15"/>
        <v>682588</v>
      </c>
      <c r="G418" s="36">
        <v>0</v>
      </c>
      <c r="H418" s="36">
        <v>358863</v>
      </c>
      <c r="I418" s="36">
        <v>200000</v>
      </c>
      <c r="J418" s="36">
        <v>123725</v>
      </c>
      <c r="K418" s="36"/>
      <c r="L418" s="79">
        <v>20130408</v>
      </c>
    </row>
    <row r="419" spans="1:12" ht="15">
      <c r="A419" s="7">
        <v>389</v>
      </c>
      <c r="B419" s="17" t="s">
        <v>1426</v>
      </c>
      <c r="C419" s="89" t="s">
        <v>1427</v>
      </c>
      <c r="D419" s="17" t="s">
        <v>1386</v>
      </c>
      <c r="E419" s="17" t="s">
        <v>1428</v>
      </c>
      <c r="F419" s="64">
        <f t="shared" si="15"/>
        <v>606274</v>
      </c>
      <c r="G419" s="36">
        <v>348400</v>
      </c>
      <c r="H419" s="36">
        <v>215029</v>
      </c>
      <c r="I419" s="36">
        <v>0</v>
      </c>
      <c r="J419" s="36">
        <v>42845</v>
      </c>
      <c r="K419" s="36"/>
      <c r="L419" s="79">
        <v>20130408</v>
      </c>
    </row>
    <row r="420" spans="1:12" ht="15">
      <c r="A420" s="7">
        <v>390</v>
      </c>
      <c r="B420" s="17" t="s">
        <v>1429</v>
      </c>
      <c r="C420" s="89" t="s">
        <v>1430</v>
      </c>
      <c r="D420" s="17" t="s">
        <v>1386</v>
      </c>
      <c r="E420" s="17" t="s">
        <v>1431</v>
      </c>
      <c r="F420" s="64">
        <f t="shared" si="15"/>
        <v>347640</v>
      </c>
      <c r="G420" s="36">
        <v>0</v>
      </c>
      <c r="H420" s="36">
        <v>337640</v>
      </c>
      <c r="I420" s="36">
        <v>10000</v>
      </c>
      <c r="J420" s="36">
        <v>0</v>
      </c>
      <c r="K420" s="36"/>
      <c r="L420" s="79">
        <v>20130408</v>
      </c>
    </row>
    <row r="421" spans="1:12" ht="15">
      <c r="A421" s="7">
        <v>391</v>
      </c>
      <c r="B421" s="17" t="s">
        <v>1432</v>
      </c>
      <c r="C421" s="89" t="s">
        <v>1433</v>
      </c>
      <c r="D421" s="17" t="s">
        <v>1386</v>
      </c>
      <c r="E421" s="17" t="s">
        <v>1434</v>
      </c>
      <c r="F421" s="64">
        <f t="shared" si="15"/>
        <v>360847</v>
      </c>
      <c r="G421" s="36">
        <v>198600</v>
      </c>
      <c r="H421" s="36">
        <v>158656</v>
      </c>
      <c r="I421" s="36">
        <v>0</v>
      </c>
      <c r="J421" s="36">
        <v>3591</v>
      </c>
      <c r="K421" s="36"/>
      <c r="L421" s="79">
        <v>20130408</v>
      </c>
    </row>
    <row r="422" spans="1:12" ht="15">
      <c r="A422" s="7">
        <v>392</v>
      </c>
      <c r="B422" s="17" t="s">
        <v>1435</v>
      </c>
      <c r="C422" s="89" t="s">
        <v>1436</v>
      </c>
      <c r="D422" s="17" t="s">
        <v>1386</v>
      </c>
      <c r="E422" s="17" t="s">
        <v>1437</v>
      </c>
      <c r="F422" s="64">
        <f t="shared" si="15"/>
        <v>0</v>
      </c>
      <c r="G422" s="36">
        <v>0</v>
      </c>
      <c r="H422" s="36">
        <v>0</v>
      </c>
      <c r="I422" s="36">
        <v>0</v>
      </c>
      <c r="J422" s="36">
        <v>0</v>
      </c>
      <c r="K422" s="36"/>
      <c r="L422" s="79">
        <v>20130507</v>
      </c>
    </row>
    <row r="423" spans="1:12" s="5" customFormat="1" ht="15">
      <c r="A423" s="7">
        <v>393</v>
      </c>
      <c r="B423" s="17" t="s">
        <v>1438</v>
      </c>
      <c r="C423" s="89" t="s">
        <v>1439</v>
      </c>
      <c r="D423" s="17" t="s">
        <v>1386</v>
      </c>
      <c r="E423" s="17" t="s">
        <v>1440</v>
      </c>
      <c r="F423" s="64">
        <f t="shared" si="15"/>
        <v>556047</v>
      </c>
      <c r="G423" s="36">
        <v>0</v>
      </c>
      <c r="H423" s="36">
        <v>462950</v>
      </c>
      <c r="I423" s="36">
        <v>4200</v>
      </c>
      <c r="J423" s="36">
        <v>88897</v>
      </c>
      <c r="K423" s="36"/>
      <c r="L423" s="79">
        <v>20130408</v>
      </c>
    </row>
    <row r="424" spans="1:12" ht="15">
      <c r="A424" s="7">
        <v>394</v>
      </c>
      <c r="B424" s="17" t="s">
        <v>1441</v>
      </c>
      <c r="C424" s="89" t="s">
        <v>1442</v>
      </c>
      <c r="D424" s="17" t="s">
        <v>1386</v>
      </c>
      <c r="E424" s="17" t="s">
        <v>1443</v>
      </c>
      <c r="F424" s="64">
        <f t="shared" si="15"/>
        <v>610909</v>
      </c>
      <c r="G424" s="36">
        <v>0</v>
      </c>
      <c r="H424" s="36">
        <v>501974</v>
      </c>
      <c r="I424" s="36">
        <v>0</v>
      </c>
      <c r="J424" s="36">
        <v>108935</v>
      </c>
      <c r="K424" s="36"/>
      <c r="L424" s="79">
        <v>20130408</v>
      </c>
    </row>
    <row r="425" spans="1:12" ht="15">
      <c r="A425" s="7">
        <v>395</v>
      </c>
      <c r="B425" s="17" t="s">
        <v>1444</v>
      </c>
      <c r="C425" s="89" t="s">
        <v>1445</v>
      </c>
      <c r="D425" s="17" t="s">
        <v>1386</v>
      </c>
      <c r="E425" s="17" t="s">
        <v>1446</v>
      </c>
      <c r="F425" s="64">
        <f t="shared" si="15"/>
        <v>81575</v>
      </c>
      <c r="G425" s="36">
        <v>19500</v>
      </c>
      <c r="H425" s="36">
        <v>62075</v>
      </c>
      <c r="I425" s="36">
        <v>0</v>
      </c>
      <c r="J425" s="36">
        <v>0</v>
      </c>
      <c r="K425" s="36"/>
      <c r="L425" s="79">
        <v>20130408</v>
      </c>
    </row>
    <row r="426" spans="1:12" ht="15">
      <c r="A426" s="7">
        <v>396</v>
      </c>
      <c r="B426" s="17" t="s">
        <v>1447</v>
      </c>
      <c r="C426" s="89" t="s">
        <v>1448</v>
      </c>
      <c r="D426" s="17" t="s">
        <v>1386</v>
      </c>
      <c r="E426" s="17" t="s">
        <v>1449</v>
      </c>
      <c r="F426" s="64">
        <f t="shared" si="15"/>
        <v>1642084</v>
      </c>
      <c r="G426" s="36">
        <v>0</v>
      </c>
      <c r="H426" s="36">
        <v>1079582</v>
      </c>
      <c r="I426" s="36">
        <v>500000</v>
      </c>
      <c r="J426" s="36">
        <v>62502</v>
      </c>
      <c r="K426" s="36"/>
      <c r="L426" s="79">
        <v>20130408</v>
      </c>
    </row>
    <row r="427" spans="1:12" ht="15">
      <c r="A427" s="7">
        <v>397</v>
      </c>
      <c r="B427" s="17" t="s">
        <v>1450</v>
      </c>
      <c r="C427" s="89" t="s">
        <v>1451</v>
      </c>
      <c r="D427" s="17" t="s">
        <v>1386</v>
      </c>
      <c r="E427" s="17" t="s">
        <v>1452</v>
      </c>
      <c r="F427" s="64">
        <f t="shared" si="15"/>
        <v>2299169</v>
      </c>
      <c r="G427" s="36">
        <v>0</v>
      </c>
      <c r="H427" s="36">
        <v>1670969</v>
      </c>
      <c r="I427" s="36">
        <v>0</v>
      </c>
      <c r="J427" s="36">
        <v>628200</v>
      </c>
      <c r="K427" s="36"/>
      <c r="L427" s="79">
        <v>20130507</v>
      </c>
    </row>
    <row r="428" spans="1:12" ht="15">
      <c r="A428" s="7">
        <v>398</v>
      </c>
      <c r="B428" s="17" t="s">
        <v>1453</v>
      </c>
      <c r="C428" s="89" t="s">
        <v>1454</v>
      </c>
      <c r="D428" s="17" t="s">
        <v>1386</v>
      </c>
      <c r="E428" s="17" t="s">
        <v>1455</v>
      </c>
      <c r="F428" s="64">
        <f t="shared" si="15"/>
        <v>212337</v>
      </c>
      <c r="G428" s="36">
        <v>0</v>
      </c>
      <c r="H428" s="36">
        <v>173462</v>
      </c>
      <c r="I428" s="36">
        <v>0</v>
      </c>
      <c r="J428" s="36">
        <v>38875</v>
      </c>
      <c r="K428" s="36"/>
      <c r="L428" s="79">
        <v>20130507</v>
      </c>
    </row>
    <row r="429" spans="1:12" ht="15">
      <c r="A429" s="7">
        <v>399</v>
      </c>
      <c r="B429" s="17" t="s">
        <v>1456</v>
      </c>
      <c r="C429" s="89" t="s">
        <v>1457</v>
      </c>
      <c r="D429" s="17" t="s">
        <v>1386</v>
      </c>
      <c r="E429" s="17" t="s">
        <v>1458</v>
      </c>
      <c r="F429" s="64">
        <f t="shared" si="15"/>
        <v>2361573</v>
      </c>
      <c r="G429" s="36">
        <v>0</v>
      </c>
      <c r="H429" s="36">
        <v>711621</v>
      </c>
      <c r="I429" s="36">
        <v>0</v>
      </c>
      <c r="J429" s="36">
        <v>1649952</v>
      </c>
      <c r="K429" s="36"/>
      <c r="L429" s="79">
        <v>20130408</v>
      </c>
    </row>
    <row r="430" spans="1:12" ht="15">
      <c r="A430" s="7">
        <v>400</v>
      </c>
      <c r="B430" s="17" t="s">
        <v>1459</v>
      </c>
      <c r="C430" s="89" t="s">
        <v>1460</v>
      </c>
      <c r="D430" s="17" t="s">
        <v>1386</v>
      </c>
      <c r="E430" s="17" t="s">
        <v>1461</v>
      </c>
      <c r="F430" s="64">
        <f t="shared" si="15"/>
        <v>244016</v>
      </c>
      <c r="G430" s="36">
        <v>0</v>
      </c>
      <c r="H430" s="36">
        <v>244016</v>
      </c>
      <c r="I430" s="36">
        <v>0</v>
      </c>
      <c r="J430" s="36">
        <v>0</v>
      </c>
      <c r="K430" s="36"/>
      <c r="L430" s="79">
        <v>20130408</v>
      </c>
    </row>
    <row r="431" spans="1:12" ht="15">
      <c r="A431" s="7">
        <v>401</v>
      </c>
      <c r="B431" s="17" t="s">
        <v>1462</v>
      </c>
      <c r="C431" s="89" t="s">
        <v>1463</v>
      </c>
      <c r="D431" s="17" t="s">
        <v>1386</v>
      </c>
      <c r="E431" s="17" t="s">
        <v>1464</v>
      </c>
      <c r="F431" s="64">
        <f t="shared" si="15"/>
        <v>362938</v>
      </c>
      <c r="G431" s="36">
        <v>95000</v>
      </c>
      <c r="H431" s="36">
        <v>117738</v>
      </c>
      <c r="I431" s="36">
        <v>0</v>
      </c>
      <c r="J431" s="36">
        <v>150200</v>
      </c>
      <c r="K431" s="36"/>
      <c r="L431" s="79">
        <v>20130507</v>
      </c>
    </row>
    <row r="432" spans="1:12" ht="15">
      <c r="A432" s="7">
        <v>402</v>
      </c>
      <c r="B432" s="17" t="s">
        <v>1465</v>
      </c>
      <c r="C432" s="89" t="s">
        <v>1466</v>
      </c>
      <c r="D432" s="17" t="s">
        <v>1386</v>
      </c>
      <c r="E432" s="17" t="s">
        <v>1467</v>
      </c>
      <c r="F432" s="64">
        <f t="shared" si="15"/>
        <v>1652229</v>
      </c>
      <c r="G432" s="36">
        <v>1071396</v>
      </c>
      <c r="H432" s="36">
        <v>351908</v>
      </c>
      <c r="I432" s="36">
        <v>0</v>
      </c>
      <c r="J432" s="36">
        <v>228925</v>
      </c>
      <c r="K432" s="36"/>
      <c r="L432" s="79">
        <v>20130408</v>
      </c>
    </row>
    <row r="433" spans="1:12" ht="15">
      <c r="A433" s="7">
        <v>403</v>
      </c>
      <c r="B433" s="17" t="s">
        <v>1468</v>
      </c>
      <c r="C433" s="89" t="s">
        <v>1469</v>
      </c>
      <c r="D433" s="17" t="s">
        <v>1386</v>
      </c>
      <c r="E433" s="17" t="s">
        <v>1470</v>
      </c>
      <c r="F433" s="64">
        <f t="shared" si="15"/>
        <v>310965</v>
      </c>
      <c r="G433" s="36">
        <v>209150</v>
      </c>
      <c r="H433" s="36">
        <v>46500</v>
      </c>
      <c r="I433" s="36">
        <v>0</v>
      </c>
      <c r="J433" s="36">
        <v>55315</v>
      </c>
      <c r="K433" s="36"/>
      <c r="L433" s="79">
        <v>20130408</v>
      </c>
    </row>
    <row r="434" spans="1:12" ht="15">
      <c r="A434" s="7">
        <v>404</v>
      </c>
      <c r="B434" s="17" t="s">
        <v>1471</v>
      </c>
      <c r="C434" s="89" t="s">
        <v>1472</v>
      </c>
      <c r="D434" s="17" t="s">
        <v>1386</v>
      </c>
      <c r="E434" s="17" t="s">
        <v>1473</v>
      </c>
      <c r="F434" s="64">
        <f t="shared" si="15"/>
        <v>6749978</v>
      </c>
      <c r="G434" s="36">
        <v>423224</v>
      </c>
      <c r="H434" s="36">
        <v>1965945</v>
      </c>
      <c r="I434" s="36">
        <v>0</v>
      </c>
      <c r="J434" s="36">
        <v>4360809</v>
      </c>
      <c r="K434" s="36"/>
      <c r="L434" s="79">
        <v>20130507</v>
      </c>
    </row>
    <row r="435" spans="1:12" ht="15">
      <c r="A435" s="7">
        <v>405</v>
      </c>
      <c r="B435" s="17" t="s">
        <v>1474</v>
      </c>
      <c r="C435" s="89" t="s">
        <v>1475</v>
      </c>
      <c r="D435" s="17" t="s">
        <v>1386</v>
      </c>
      <c r="E435" s="17" t="s">
        <v>1476</v>
      </c>
      <c r="F435" s="64">
        <f t="shared" si="15"/>
        <v>961131</v>
      </c>
      <c r="G435" s="36">
        <v>0</v>
      </c>
      <c r="H435" s="36">
        <v>807121</v>
      </c>
      <c r="I435" s="36">
        <v>0</v>
      </c>
      <c r="J435" s="36">
        <v>154010</v>
      </c>
      <c r="K435" s="36"/>
      <c r="L435" s="79">
        <v>20130507</v>
      </c>
    </row>
    <row r="436" spans="1:12" ht="15">
      <c r="A436" s="7">
        <v>406</v>
      </c>
      <c r="B436" s="17" t="s">
        <v>1477</v>
      </c>
      <c r="C436" s="89" t="s">
        <v>1478</v>
      </c>
      <c r="D436" s="17" t="s">
        <v>1386</v>
      </c>
      <c r="E436" s="17" t="s">
        <v>1479</v>
      </c>
      <c r="F436" s="64">
        <f t="shared" si="15"/>
        <v>2700</v>
      </c>
      <c r="G436" s="36">
        <v>0</v>
      </c>
      <c r="H436" s="36">
        <v>0</v>
      </c>
      <c r="I436" s="36">
        <v>0</v>
      </c>
      <c r="J436" s="36">
        <v>2700</v>
      </c>
      <c r="K436" s="36"/>
      <c r="L436" s="79">
        <v>20130307</v>
      </c>
    </row>
    <row r="437" spans="1:12" ht="15">
      <c r="A437" s="7">
        <v>407</v>
      </c>
      <c r="B437" s="17" t="s">
        <v>1480</v>
      </c>
      <c r="C437" s="89" t="s">
        <v>1481</v>
      </c>
      <c r="D437" s="17" t="s">
        <v>1386</v>
      </c>
      <c r="E437" s="17" t="s">
        <v>1482</v>
      </c>
      <c r="F437" s="64">
        <f t="shared" si="15"/>
        <v>1213057</v>
      </c>
      <c r="G437" s="36">
        <v>224500</v>
      </c>
      <c r="H437" s="36">
        <v>595287</v>
      </c>
      <c r="I437" s="36">
        <v>34000</v>
      </c>
      <c r="J437" s="36">
        <v>359270</v>
      </c>
      <c r="K437" s="36"/>
      <c r="L437" s="79">
        <v>20130408</v>
      </c>
    </row>
    <row r="438" spans="1:12" ht="15">
      <c r="A438" s="7">
        <v>408</v>
      </c>
      <c r="B438" s="17" t="s">
        <v>1483</v>
      </c>
      <c r="C438" s="89" t="s">
        <v>1484</v>
      </c>
      <c r="D438" s="17" t="s">
        <v>1386</v>
      </c>
      <c r="E438" s="17" t="s">
        <v>1485</v>
      </c>
      <c r="F438" s="64">
        <f t="shared" si="15"/>
        <v>83739</v>
      </c>
      <c r="G438" s="36">
        <v>0</v>
      </c>
      <c r="H438" s="36">
        <v>69858</v>
      </c>
      <c r="I438" s="36">
        <v>0</v>
      </c>
      <c r="J438" s="36">
        <v>13881</v>
      </c>
      <c r="K438" s="36"/>
      <c r="L438" s="79">
        <v>20130408</v>
      </c>
    </row>
    <row r="439" spans="1:12" ht="15">
      <c r="A439" s="7">
        <v>409</v>
      </c>
      <c r="B439" s="17" t="s">
        <v>1486</v>
      </c>
      <c r="C439" s="89" t="s">
        <v>1487</v>
      </c>
      <c r="D439" s="17" t="s">
        <v>1386</v>
      </c>
      <c r="E439" s="17" t="s">
        <v>1488</v>
      </c>
      <c r="F439" s="64">
        <f t="shared" si="15"/>
        <v>203050</v>
      </c>
      <c r="G439" s="36">
        <v>0</v>
      </c>
      <c r="H439" s="36">
        <v>176350</v>
      </c>
      <c r="I439" s="36">
        <v>16900</v>
      </c>
      <c r="J439" s="36">
        <v>9800</v>
      </c>
      <c r="K439" s="36"/>
      <c r="L439" s="79">
        <v>20130408</v>
      </c>
    </row>
    <row r="440" spans="1:12" ht="15">
      <c r="A440" s="7">
        <v>410</v>
      </c>
      <c r="B440" s="17" t="s">
        <v>1489</v>
      </c>
      <c r="C440" s="89" t="s">
        <v>1490</v>
      </c>
      <c r="D440" s="17" t="s">
        <v>1386</v>
      </c>
      <c r="E440" s="17" t="s">
        <v>1491</v>
      </c>
      <c r="F440" s="64">
        <f t="shared" si="15"/>
        <v>550387</v>
      </c>
      <c r="G440" s="36">
        <v>0</v>
      </c>
      <c r="H440" s="36">
        <v>328847</v>
      </c>
      <c r="I440" s="36">
        <v>15000</v>
      </c>
      <c r="J440" s="36">
        <v>206540</v>
      </c>
      <c r="K440" s="36"/>
      <c r="L440" s="79">
        <v>20130408</v>
      </c>
    </row>
    <row r="441" spans="1:12" ht="15">
      <c r="A441" s="7">
        <v>411</v>
      </c>
      <c r="B441" s="17" t="s">
        <v>1492</v>
      </c>
      <c r="C441" s="89" t="s">
        <v>1493</v>
      </c>
      <c r="D441" s="17" t="s">
        <v>1386</v>
      </c>
      <c r="E441" s="17" t="s">
        <v>1494</v>
      </c>
      <c r="F441" s="64">
        <f t="shared" si="15"/>
        <v>927249</v>
      </c>
      <c r="G441" s="36">
        <v>0</v>
      </c>
      <c r="H441" s="36">
        <v>670703</v>
      </c>
      <c r="I441" s="36">
        <v>0</v>
      </c>
      <c r="J441" s="36">
        <v>256546</v>
      </c>
      <c r="K441" s="64"/>
      <c r="L441" s="79">
        <v>20130408</v>
      </c>
    </row>
    <row r="442" spans="1:12" ht="15">
      <c r="A442" s="7">
        <v>412</v>
      </c>
      <c r="B442" s="17" t="s">
        <v>1495</v>
      </c>
      <c r="C442" s="89" t="s">
        <v>1496</v>
      </c>
      <c r="D442" s="17" t="s">
        <v>1386</v>
      </c>
      <c r="E442" s="17" t="s">
        <v>1497</v>
      </c>
      <c r="F442" s="64">
        <f t="shared" si="15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79">
        <v>20130408</v>
      </c>
    </row>
    <row r="443" spans="1:12" ht="15">
      <c r="A443" s="7">
        <v>413</v>
      </c>
      <c r="B443" s="17" t="s">
        <v>1498</v>
      </c>
      <c r="C443" s="89" t="s">
        <v>1499</v>
      </c>
      <c r="D443" s="17" t="s">
        <v>1386</v>
      </c>
      <c r="E443" s="17" t="s">
        <v>523</v>
      </c>
      <c r="F443" s="64">
        <f t="shared" si="15"/>
        <v>1675449</v>
      </c>
      <c r="G443" s="36">
        <v>0</v>
      </c>
      <c r="H443" s="36">
        <v>626934</v>
      </c>
      <c r="I443" s="36">
        <v>0</v>
      </c>
      <c r="J443" s="36">
        <v>1048515</v>
      </c>
      <c r="K443" s="36"/>
      <c r="L443" s="79">
        <v>20130408</v>
      </c>
    </row>
    <row r="444" spans="1:12" ht="15">
      <c r="A444" s="7">
        <v>414</v>
      </c>
      <c r="B444" s="17" t="s">
        <v>1500</v>
      </c>
      <c r="C444" s="89" t="s">
        <v>1501</v>
      </c>
      <c r="D444" s="17" t="s">
        <v>1386</v>
      </c>
      <c r="E444" s="17" t="s">
        <v>1502</v>
      </c>
      <c r="F444" s="64">
        <f aca="true" t="shared" si="16" ref="F444:F469">G444+H444+I444+J444</f>
        <v>106706</v>
      </c>
      <c r="G444" s="36">
        <v>0</v>
      </c>
      <c r="H444" s="36">
        <v>101706</v>
      </c>
      <c r="I444" s="36">
        <v>0</v>
      </c>
      <c r="J444" s="36">
        <v>5000</v>
      </c>
      <c r="K444" s="36"/>
      <c r="L444" s="79">
        <v>20130408</v>
      </c>
    </row>
    <row r="445" spans="1:12" ht="15">
      <c r="A445" s="7">
        <v>415</v>
      </c>
      <c r="B445" s="17" t="s">
        <v>1504</v>
      </c>
      <c r="C445" s="89" t="s">
        <v>1505</v>
      </c>
      <c r="D445" s="17" t="s">
        <v>1503</v>
      </c>
      <c r="E445" s="17" t="s">
        <v>1506</v>
      </c>
      <c r="F445" s="64">
        <f t="shared" si="16"/>
        <v>70400</v>
      </c>
      <c r="G445" s="36">
        <v>4100</v>
      </c>
      <c r="H445" s="36">
        <v>56300</v>
      </c>
      <c r="I445" s="36">
        <v>0</v>
      </c>
      <c r="J445" s="36">
        <v>10000</v>
      </c>
      <c r="K445" s="36"/>
      <c r="L445" s="79">
        <v>20130408</v>
      </c>
    </row>
    <row r="446" spans="1:12" ht="15">
      <c r="A446" s="7">
        <v>416</v>
      </c>
      <c r="B446" s="17" t="s">
        <v>1507</v>
      </c>
      <c r="C446" s="89" t="s">
        <v>1508</v>
      </c>
      <c r="D446" s="17" t="s">
        <v>1503</v>
      </c>
      <c r="E446" s="17" t="s">
        <v>1509</v>
      </c>
      <c r="F446" s="64">
        <f t="shared" si="16"/>
        <v>1383025</v>
      </c>
      <c r="G446" s="36">
        <v>16960</v>
      </c>
      <c r="H446" s="36">
        <v>1354865</v>
      </c>
      <c r="I446" s="36">
        <v>0</v>
      </c>
      <c r="J446" s="36">
        <v>11200</v>
      </c>
      <c r="K446" s="36"/>
      <c r="L446" s="79">
        <v>20130408</v>
      </c>
    </row>
    <row r="447" spans="1:12" ht="15">
      <c r="A447" s="7">
        <v>417</v>
      </c>
      <c r="B447" s="17" t="s">
        <v>1510</v>
      </c>
      <c r="C447" s="89" t="s">
        <v>1511</v>
      </c>
      <c r="D447" s="17" t="s">
        <v>1503</v>
      </c>
      <c r="E447" s="17" t="s">
        <v>1512</v>
      </c>
      <c r="F447" s="64">
        <f t="shared" si="16"/>
        <v>2650661</v>
      </c>
      <c r="G447" s="36">
        <v>659800</v>
      </c>
      <c r="H447" s="36">
        <v>1677961</v>
      </c>
      <c r="I447" s="36">
        <v>0</v>
      </c>
      <c r="J447" s="36">
        <v>312900</v>
      </c>
      <c r="K447" s="36"/>
      <c r="L447" s="79">
        <v>20130507</v>
      </c>
    </row>
    <row r="448" spans="1:12" ht="15">
      <c r="A448" s="7">
        <v>418</v>
      </c>
      <c r="B448" s="17" t="s">
        <v>1513</v>
      </c>
      <c r="C448" s="89" t="s">
        <v>1514</v>
      </c>
      <c r="D448" s="17" t="s">
        <v>1503</v>
      </c>
      <c r="E448" s="17" t="s">
        <v>1515</v>
      </c>
      <c r="F448" s="64">
        <f t="shared" si="16"/>
        <v>208614</v>
      </c>
      <c r="G448" s="36">
        <v>0</v>
      </c>
      <c r="H448" s="36">
        <v>143425</v>
      </c>
      <c r="I448" s="36">
        <v>0</v>
      </c>
      <c r="J448" s="36">
        <v>65189</v>
      </c>
      <c r="K448" s="36"/>
      <c r="L448" s="79">
        <v>20130408</v>
      </c>
    </row>
    <row r="449" spans="1:12" ht="15">
      <c r="A449" s="7">
        <v>419</v>
      </c>
      <c r="B449" s="17" t="s">
        <v>1516</v>
      </c>
      <c r="C449" s="89" t="s">
        <v>1517</v>
      </c>
      <c r="D449" s="17" t="s">
        <v>1503</v>
      </c>
      <c r="E449" s="17" t="s">
        <v>1518</v>
      </c>
      <c r="F449" s="64">
        <f t="shared" si="16"/>
        <v>1939076</v>
      </c>
      <c r="G449" s="36">
        <v>429650</v>
      </c>
      <c r="H449" s="36">
        <v>1416126</v>
      </c>
      <c r="I449" s="36">
        <v>0</v>
      </c>
      <c r="J449" s="36">
        <v>93300</v>
      </c>
      <c r="K449" s="36"/>
      <c r="L449" s="79">
        <v>20130408</v>
      </c>
    </row>
    <row r="450" spans="1:12" ht="15">
      <c r="A450" s="7">
        <v>420</v>
      </c>
      <c r="B450" s="17" t="s">
        <v>1519</v>
      </c>
      <c r="C450" s="89" t="s">
        <v>1520</v>
      </c>
      <c r="D450" s="17" t="s">
        <v>1503</v>
      </c>
      <c r="E450" s="17" t="s">
        <v>1521</v>
      </c>
      <c r="F450" s="64">
        <f t="shared" si="16"/>
        <v>5070692</v>
      </c>
      <c r="G450" s="36">
        <v>932000</v>
      </c>
      <c r="H450" s="36">
        <v>1909452</v>
      </c>
      <c r="I450" s="36">
        <v>0</v>
      </c>
      <c r="J450" s="36">
        <v>2229240</v>
      </c>
      <c r="K450" s="36"/>
      <c r="L450" s="79">
        <v>20130408</v>
      </c>
    </row>
    <row r="451" spans="1:12" ht="15">
      <c r="A451" s="7">
        <v>421</v>
      </c>
      <c r="B451" s="17" t="s">
        <v>1522</v>
      </c>
      <c r="C451" s="89" t="s">
        <v>1523</v>
      </c>
      <c r="D451" s="17" t="s">
        <v>1503</v>
      </c>
      <c r="E451" s="17" t="s">
        <v>1115</v>
      </c>
      <c r="F451" s="64">
        <f t="shared" si="16"/>
        <v>7869385</v>
      </c>
      <c r="G451" s="36">
        <v>1404054</v>
      </c>
      <c r="H451" s="36">
        <v>4674481</v>
      </c>
      <c r="I451" s="36">
        <v>207500</v>
      </c>
      <c r="J451" s="36">
        <v>1583350</v>
      </c>
      <c r="K451" s="36"/>
      <c r="L451" s="79">
        <v>20130507</v>
      </c>
    </row>
    <row r="452" spans="1:12" ht="15">
      <c r="A452" s="7">
        <v>422</v>
      </c>
      <c r="B452" s="17" t="s">
        <v>1524</v>
      </c>
      <c r="C452" s="89" t="s">
        <v>1525</v>
      </c>
      <c r="D452" s="17" t="s">
        <v>1503</v>
      </c>
      <c r="E452" s="17" t="s">
        <v>1526</v>
      </c>
      <c r="F452" s="64">
        <f t="shared" si="16"/>
        <v>124790</v>
      </c>
      <c r="G452" s="36">
        <v>0</v>
      </c>
      <c r="H452" s="36">
        <v>77790</v>
      </c>
      <c r="I452" s="36">
        <v>2400</v>
      </c>
      <c r="J452" s="36">
        <v>44600</v>
      </c>
      <c r="K452" s="36"/>
      <c r="L452" s="79">
        <v>20130408</v>
      </c>
    </row>
    <row r="453" spans="1:12" ht="15">
      <c r="A453" s="7">
        <v>423</v>
      </c>
      <c r="B453" s="17" t="s">
        <v>1527</v>
      </c>
      <c r="C453" s="89" t="s">
        <v>1528</v>
      </c>
      <c r="D453" s="17" t="s">
        <v>1503</v>
      </c>
      <c r="E453" s="17" t="s">
        <v>1529</v>
      </c>
      <c r="F453" s="64">
        <f t="shared" si="16"/>
        <v>281871</v>
      </c>
      <c r="G453" s="36">
        <v>450</v>
      </c>
      <c r="H453" s="36">
        <v>281421</v>
      </c>
      <c r="I453" s="36">
        <v>0</v>
      </c>
      <c r="J453" s="36">
        <v>0</v>
      </c>
      <c r="K453" s="36"/>
      <c r="L453" s="79">
        <v>20130408</v>
      </c>
    </row>
    <row r="454" spans="1:12" ht="15">
      <c r="A454" s="7">
        <v>424</v>
      </c>
      <c r="B454" s="17" t="s">
        <v>1530</v>
      </c>
      <c r="C454" s="89" t="s">
        <v>1531</v>
      </c>
      <c r="D454" s="17" t="s">
        <v>1503</v>
      </c>
      <c r="E454" s="17" t="s">
        <v>1532</v>
      </c>
      <c r="F454" s="64">
        <f t="shared" si="16"/>
        <v>16550</v>
      </c>
      <c r="G454" s="36">
        <v>0</v>
      </c>
      <c r="H454" s="36">
        <v>8750</v>
      </c>
      <c r="I454" s="36">
        <v>0</v>
      </c>
      <c r="J454" s="36">
        <v>7800</v>
      </c>
      <c r="K454" s="36"/>
      <c r="L454" s="79">
        <v>20130408</v>
      </c>
    </row>
    <row r="455" spans="1:12" ht="15">
      <c r="A455" s="7">
        <v>425</v>
      </c>
      <c r="B455" s="17" t="s">
        <v>1533</v>
      </c>
      <c r="C455" s="89" t="s">
        <v>1534</v>
      </c>
      <c r="D455" s="17" t="s">
        <v>1503</v>
      </c>
      <c r="E455" s="17" t="s">
        <v>1535</v>
      </c>
      <c r="F455" s="64">
        <f t="shared" si="16"/>
        <v>4379396</v>
      </c>
      <c r="G455" s="36">
        <v>199200</v>
      </c>
      <c r="H455" s="36">
        <v>1032111</v>
      </c>
      <c r="I455" s="36">
        <v>768601</v>
      </c>
      <c r="J455" s="36">
        <v>2379484</v>
      </c>
      <c r="K455" s="36"/>
      <c r="L455" s="79">
        <v>20130408</v>
      </c>
    </row>
    <row r="456" spans="1:12" ht="15">
      <c r="A456" s="7">
        <v>426</v>
      </c>
      <c r="B456" s="17" t="s">
        <v>1536</v>
      </c>
      <c r="C456" s="89" t="s">
        <v>1537</v>
      </c>
      <c r="D456" s="17" t="s">
        <v>1503</v>
      </c>
      <c r="E456" s="17" t="s">
        <v>1538</v>
      </c>
      <c r="F456" s="64">
        <f t="shared" si="16"/>
        <v>2269399</v>
      </c>
      <c r="G456" s="36">
        <v>1601500</v>
      </c>
      <c r="H456" s="36">
        <v>554478</v>
      </c>
      <c r="I456" s="36">
        <v>0</v>
      </c>
      <c r="J456" s="36">
        <v>113421</v>
      </c>
      <c r="K456" s="36"/>
      <c r="L456" s="79">
        <v>20130507</v>
      </c>
    </row>
    <row r="457" spans="1:12" ht="15">
      <c r="A457" s="7">
        <v>427</v>
      </c>
      <c r="B457" s="17" t="s">
        <v>1539</v>
      </c>
      <c r="C457" s="89" t="s">
        <v>1540</v>
      </c>
      <c r="D457" s="17" t="s">
        <v>1503</v>
      </c>
      <c r="E457" s="17" t="s">
        <v>1541</v>
      </c>
      <c r="F457" s="64">
        <f t="shared" si="16"/>
        <v>32460</v>
      </c>
      <c r="G457" s="36">
        <v>0</v>
      </c>
      <c r="H457" s="36">
        <v>32460</v>
      </c>
      <c r="I457" s="36">
        <v>0</v>
      </c>
      <c r="J457" s="36">
        <v>0</v>
      </c>
      <c r="K457" s="36"/>
      <c r="L457" s="79">
        <v>20130408</v>
      </c>
    </row>
    <row r="458" spans="1:12" ht="15">
      <c r="A458" s="7">
        <v>428</v>
      </c>
      <c r="B458" s="17" t="s">
        <v>1542</v>
      </c>
      <c r="C458" s="89" t="s">
        <v>1543</v>
      </c>
      <c r="D458" s="17" t="s">
        <v>1503</v>
      </c>
      <c r="E458" s="17" t="s">
        <v>1544</v>
      </c>
      <c r="F458" s="64">
        <f t="shared" si="16"/>
        <v>12446716</v>
      </c>
      <c r="G458" s="36">
        <v>5378557</v>
      </c>
      <c r="H458" s="36">
        <v>1020157</v>
      </c>
      <c r="I458" s="36">
        <v>5372605</v>
      </c>
      <c r="J458" s="36">
        <v>675397</v>
      </c>
      <c r="K458" s="36"/>
      <c r="L458" s="79">
        <v>20130408</v>
      </c>
    </row>
    <row r="459" spans="1:12" s="5" customFormat="1" ht="15">
      <c r="A459" s="7">
        <v>429</v>
      </c>
      <c r="B459" s="17" t="s">
        <v>1545</v>
      </c>
      <c r="C459" s="89" t="s">
        <v>1546</v>
      </c>
      <c r="D459" s="17" t="s">
        <v>1503</v>
      </c>
      <c r="E459" s="17" t="s">
        <v>1547</v>
      </c>
      <c r="F459" s="64">
        <f t="shared" si="16"/>
        <v>5600512</v>
      </c>
      <c r="G459" s="36">
        <v>431943</v>
      </c>
      <c r="H459" s="36">
        <v>5089269</v>
      </c>
      <c r="I459" s="36">
        <v>0</v>
      </c>
      <c r="J459" s="36">
        <v>79300</v>
      </c>
      <c r="K459" s="36"/>
      <c r="L459" s="79">
        <v>20130408</v>
      </c>
    </row>
    <row r="460" spans="1:12" ht="15">
      <c r="A460" s="7">
        <v>430</v>
      </c>
      <c r="B460" s="17" t="s">
        <v>1548</v>
      </c>
      <c r="C460" s="89" t="s">
        <v>1549</v>
      </c>
      <c r="D460" s="17" t="s">
        <v>1503</v>
      </c>
      <c r="E460" s="17" t="s">
        <v>1550</v>
      </c>
      <c r="F460" s="64">
        <f t="shared" si="16"/>
        <v>1814385</v>
      </c>
      <c r="G460" s="36">
        <v>477429</v>
      </c>
      <c r="H460" s="36">
        <v>1321356</v>
      </c>
      <c r="I460" s="36">
        <v>0</v>
      </c>
      <c r="J460" s="36">
        <v>15600</v>
      </c>
      <c r="K460" s="36"/>
      <c r="L460" s="79">
        <v>20130408</v>
      </c>
    </row>
    <row r="461" spans="1:12" ht="15">
      <c r="A461" s="7">
        <v>431</v>
      </c>
      <c r="B461" s="17" t="s">
        <v>1551</v>
      </c>
      <c r="C461" s="89" t="s">
        <v>1552</v>
      </c>
      <c r="D461" s="17" t="s">
        <v>1503</v>
      </c>
      <c r="E461" s="17" t="s">
        <v>1553</v>
      </c>
      <c r="F461" s="64">
        <f t="shared" si="16"/>
        <v>4328764</v>
      </c>
      <c r="G461" s="36">
        <v>586401</v>
      </c>
      <c r="H461" s="36">
        <v>3686813</v>
      </c>
      <c r="I461" s="36">
        <v>0</v>
      </c>
      <c r="J461" s="36">
        <v>55550</v>
      </c>
      <c r="K461" s="36"/>
      <c r="L461" s="79">
        <v>20130408</v>
      </c>
    </row>
    <row r="462" spans="1:12" ht="15">
      <c r="A462" s="7">
        <v>432</v>
      </c>
      <c r="B462" s="17" t="s">
        <v>1554</v>
      </c>
      <c r="C462" s="89" t="s">
        <v>1555</v>
      </c>
      <c r="D462" s="17" t="s">
        <v>1503</v>
      </c>
      <c r="E462" s="17" t="s">
        <v>1556</v>
      </c>
      <c r="F462" s="64">
        <f t="shared" si="16"/>
        <v>1539354</v>
      </c>
      <c r="G462" s="36">
        <v>484656</v>
      </c>
      <c r="H462" s="36">
        <v>1029198</v>
      </c>
      <c r="I462" s="36">
        <v>0</v>
      </c>
      <c r="J462" s="36">
        <v>25500</v>
      </c>
      <c r="K462" s="36"/>
      <c r="L462" s="79">
        <v>20130408</v>
      </c>
    </row>
    <row r="463" spans="1:12" ht="15">
      <c r="A463" s="7">
        <v>433</v>
      </c>
      <c r="B463" s="17" t="s">
        <v>1557</v>
      </c>
      <c r="C463" s="89" t="s">
        <v>1558</v>
      </c>
      <c r="D463" s="17" t="s">
        <v>1503</v>
      </c>
      <c r="E463" s="17" t="s">
        <v>1559</v>
      </c>
      <c r="F463" s="64">
        <f t="shared" si="16"/>
        <v>1085327</v>
      </c>
      <c r="G463" s="36">
        <v>0</v>
      </c>
      <c r="H463" s="36">
        <v>1052027</v>
      </c>
      <c r="I463" s="36">
        <v>0</v>
      </c>
      <c r="J463" s="36">
        <v>33300</v>
      </c>
      <c r="K463" s="36"/>
      <c r="L463" s="79">
        <v>20130507</v>
      </c>
    </row>
    <row r="464" spans="1:12" ht="15">
      <c r="A464" s="7">
        <v>434</v>
      </c>
      <c r="B464" s="17" t="s">
        <v>1560</v>
      </c>
      <c r="C464" s="89" t="s">
        <v>1561</v>
      </c>
      <c r="D464" s="17" t="s">
        <v>1503</v>
      </c>
      <c r="E464" s="17" t="s">
        <v>1339</v>
      </c>
      <c r="F464" s="64">
        <f t="shared" si="16"/>
        <v>1341686</v>
      </c>
      <c r="G464" s="36">
        <v>1042000</v>
      </c>
      <c r="H464" s="36">
        <v>232486</v>
      </c>
      <c r="I464" s="36">
        <v>0</v>
      </c>
      <c r="J464" s="36">
        <v>67200</v>
      </c>
      <c r="K464" s="36"/>
      <c r="L464" s="79">
        <v>20130408</v>
      </c>
    </row>
    <row r="465" spans="1:12" ht="15">
      <c r="A465" s="7">
        <v>435</v>
      </c>
      <c r="B465" s="17" t="s">
        <v>1562</v>
      </c>
      <c r="C465" s="89" t="s">
        <v>1563</v>
      </c>
      <c r="D465" s="17" t="s">
        <v>1503</v>
      </c>
      <c r="E465" s="17" t="s">
        <v>1564</v>
      </c>
      <c r="F465" s="64">
        <f t="shared" si="16"/>
        <v>307961</v>
      </c>
      <c r="G465" s="36">
        <v>0</v>
      </c>
      <c r="H465" s="36">
        <v>207961</v>
      </c>
      <c r="I465" s="36">
        <v>0</v>
      </c>
      <c r="J465" s="36">
        <v>100000</v>
      </c>
      <c r="K465" s="36"/>
      <c r="L465" s="79">
        <v>20130507</v>
      </c>
    </row>
    <row r="466" spans="1:12" ht="15">
      <c r="A466" s="7">
        <v>436</v>
      </c>
      <c r="B466" s="17" t="s">
        <v>1565</v>
      </c>
      <c r="C466" s="89" t="s">
        <v>1566</v>
      </c>
      <c r="D466" s="17" t="s">
        <v>1503</v>
      </c>
      <c r="E466" s="17" t="s">
        <v>1567</v>
      </c>
      <c r="F466" s="64">
        <f t="shared" si="16"/>
        <v>94393</v>
      </c>
      <c r="G466" s="36">
        <v>0</v>
      </c>
      <c r="H466" s="36">
        <v>94393</v>
      </c>
      <c r="I466" s="36">
        <v>0</v>
      </c>
      <c r="J466" s="36">
        <v>0</v>
      </c>
      <c r="K466" s="36"/>
      <c r="L466" s="79">
        <v>20130408</v>
      </c>
    </row>
    <row r="467" spans="1:12" ht="15">
      <c r="A467" s="7">
        <v>437</v>
      </c>
      <c r="B467" s="17" t="s">
        <v>1568</v>
      </c>
      <c r="C467" s="89" t="s">
        <v>1569</v>
      </c>
      <c r="D467" s="17" t="s">
        <v>1503</v>
      </c>
      <c r="E467" s="17" t="s">
        <v>1570</v>
      </c>
      <c r="F467" s="64">
        <f t="shared" si="16"/>
        <v>275982</v>
      </c>
      <c r="G467" s="36">
        <v>0</v>
      </c>
      <c r="H467" s="36">
        <v>126265</v>
      </c>
      <c r="I467" s="36">
        <v>38234</v>
      </c>
      <c r="J467" s="36">
        <v>111483</v>
      </c>
      <c r="K467" s="36"/>
      <c r="L467" s="79">
        <v>20130408</v>
      </c>
    </row>
    <row r="468" spans="1:12" ht="15">
      <c r="A468" s="7">
        <v>438</v>
      </c>
      <c r="B468" s="17" t="s">
        <v>1571</v>
      </c>
      <c r="C468" s="89" t="s">
        <v>1572</v>
      </c>
      <c r="D468" s="17" t="s">
        <v>1503</v>
      </c>
      <c r="E468" s="17" t="s">
        <v>1573</v>
      </c>
      <c r="F468" s="64">
        <f t="shared" si="16"/>
        <v>1304451</v>
      </c>
      <c r="G468" s="36">
        <v>211000</v>
      </c>
      <c r="H468" s="36">
        <v>1046951</v>
      </c>
      <c r="I468" s="36">
        <v>0</v>
      </c>
      <c r="J468" s="36">
        <v>46500</v>
      </c>
      <c r="K468" s="36"/>
      <c r="L468" s="79">
        <v>20130408</v>
      </c>
    </row>
    <row r="469" spans="1:12" ht="15">
      <c r="A469" s="7">
        <v>439</v>
      </c>
      <c r="B469" s="17" t="s">
        <v>1574</v>
      </c>
      <c r="C469" s="89" t="s">
        <v>1575</v>
      </c>
      <c r="D469" s="17" t="s">
        <v>1503</v>
      </c>
      <c r="E469" s="17" t="s">
        <v>1576</v>
      </c>
      <c r="F469" s="64">
        <f t="shared" si="16"/>
        <v>1134807</v>
      </c>
      <c r="G469" s="36">
        <v>32201</v>
      </c>
      <c r="H469" s="36">
        <v>738719</v>
      </c>
      <c r="I469" s="36">
        <v>0</v>
      </c>
      <c r="J469" s="36">
        <v>363887</v>
      </c>
      <c r="K469" s="36"/>
      <c r="L469" s="79">
        <v>20130408</v>
      </c>
    </row>
    <row r="470" spans="1:12" ht="15">
      <c r="A470" s="7">
        <v>440</v>
      </c>
      <c r="B470" s="17" t="s">
        <v>1577</v>
      </c>
      <c r="C470" s="89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89" t="s">
        <v>1581</v>
      </c>
      <c r="D471" s="17" t="s">
        <v>1503</v>
      </c>
      <c r="E471" s="17" t="s">
        <v>1582</v>
      </c>
      <c r="F471" s="64">
        <f aca="true" t="shared" si="17" ref="F471:F484">G471+H471+I471+J471</f>
        <v>973956</v>
      </c>
      <c r="G471" s="36">
        <v>60000</v>
      </c>
      <c r="H471" s="36">
        <v>851273</v>
      </c>
      <c r="I471" s="36">
        <v>0</v>
      </c>
      <c r="J471" s="36">
        <v>62683</v>
      </c>
      <c r="K471" s="36"/>
      <c r="L471" s="79">
        <v>20130408</v>
      </c>
    </row>
    <row r="472" spans="1:12" ht="15">
      <c r="A472" s="7">
        <v>442</v>
      </c>
      <c r="B472" s="17" t="s">
        <v>1583</v>
      </c>
      <c r="C472" s="89" t="s">
        <v>1584</v>
      </c>
      <c r="D472" s="17" t="s">
        <v>1503</v>
      </c>
      <c r="E472" s="17" t="s">
        <v>1585</v>
      </c>
      <c r="F472" s="64">
        <f t="shared" si="17"/>
        <v>961099</v>
      </c>
      <c r="G472" s="36">
        <v>275001</v>
      </c>
      <c r="H472" s="36">
        <v>484876</v>
      </c>
      <c r="I472" s="36">
        <v>0</v>
      </c>
      <c r="J472" s="36">
        <v>201222</v>
      </c>
      <c r="K472" s="36"/>
      <c r="L472" s="79">
        <v>20130408</v>
      </c>
    </row>
    <row r="473" spans="1:12" ht="15">
      <c r="A473" s="7">
        <v>443</v>
      </c>
      <c r="B473" s="17" t="s">
        <v>1586</v>
      </c>
      <c r="C473" s="89" t="s">
        <v>1587</v>
      </c>
      <c r="D473" s="17" t="s">
        <v>1503</v>
      </c>
      <c r="E473" s="17" t="s">
        <v>1588</v>
      </c>
      <c r="F473" s="64">
        <f t="shared" si="17"/>
        <v>51792</v>
      </c>
      <c r="G473" s="36">
        <v>0</v>
      </c>
      <c r="H473" s="36">
        <v>50792</v>
      </c>
      <c r="I473" s="36">
        <v>0</v>
      </c>
      <c r="J473" s="36">
        <v>1000</v>
      </c>
      <c r="K473" s="36"/>
      <c r="L473" s="79">
        <v>20130408</v>
      </c>
    </row>
    <row r="474" spans="1:12" ht="15">
      <c r="A474" s="7">
        <v>444</v>
      </c>
      <c r="B474" s="17" t="s">
        <v>1589</v>
      </c>
      <c r="C474" s="89" t="s">
        <v>1590</v>
      </c>
      <c r="D474" s="17" t="s">
        <v>1503</v>
      </c>
      <c r="E474" s="17" t="s">
        <v>1591</v>
      </c>
      <c r="F474" s="64">
        <f t="shared" si="17"/>
        <v>3986423</v>
      </c>
      <c r="G474" s="36">
        <v>1565382</v>
      </c>
      <c r="H474" s="36">
        <v>1375082</v>
      </c>
      <c r="I474" s="36">
        <v>756000</v>
      </c>
      <c r="J474" s="36">
        <v>289959</v>
      </c>
      <c r="K474" s="36"/>
      <c r="L474" s="79">
        <v>20130408</v>
      </c>
    </row>
    <row r="475" spans="1:12" ht="15">
      <c r="A475" s="7">
        <v>445</v>
      </c>
      <c r="B475" s="17" t="s">
        <v>1592</v>
      </c>
      <c r="C475" s="89" t="s">
        <v>1593</v>
      </c>
      <c r="D475" s="17" t="s">
        <v>1503</v>
      </c>
      <c r="E475" s="17" t="s">
        <v>1594</v>
      </c>
      <c r="F475" s="64">
        <f t="shared" si="17"/>
        <v>475471</v>
      </c>
      <c r="G475" s="36">
        <v>4000</v>
      </c>
      <c r="H475" s="36">
        <v>471471</v>
      </c>
      <c r="I475" s="36">
        <v>0</v>
      </c>
      <c r="J475" s="36">
        <v>0</v>
      </c>
      <c r="K475" s="36"/>
      <c r="L475" s="79">
        <v>20130408</v>
      </c>
    </row>
    <row r="476" spans="1:12" ht="15">
      <c r="A476" s="7">
        <v>446</v>
      </c>
      <c r="B476" s="17" t="s">
        <v>1595</v>
      </c>
      <c r="C476" s="89" t="s">
        <v>1596</v>
      </c>
      <c r="D476" s="17" t="s">
        <v>1503</v>
      </c>
      <c r="E476" s="17" t="s">
        <v>1597</v>
      </c>
      <c r="F476" s="64">
        <f t="shared" si="17"/>
        <v>243577</v>
      </c>
      <c r="G476" s="36">
        <v>0</v>
      </c>
      <c r="H476" s="36">
        <v>0</v>
      </c>
      <c r="I476" s="36">
        <v>10409</v>
      </c>
      <c r="J476" s="36">
        <v>233168</v>
      </c>
      <c r="K476" s="36"/>
      <c r="L476" s="79">
        <v>20130408</v>
      </c>
    </row>
    <row r="477" spans="1:12" ht="15">
      <c r="A477" s="7">
        <v>447</v>
      </c>
      <c r="B477" s="17" t="s">
        <v>1598</v>
      </c>
      <c r="C477" s="89" t="s">
        <v>1599</v>
      </c>
      <c r="D477" s="17" t="s">
        <v>1503</v>
      </c>
      <c r="E477" s="17" t="s">
        <v>1600</v>
      </c>
      <c r="F477" s="64">
        <f t="shared" si="17"/>
        <v>1899384</v>
      </c>
      <c r="G477" s="36">
        <v>1262514</v>
      </c>
      <c r="H477" s="36">
        <v>505181</v>
      </c>
      <c r="I477" s="36">
        <v>105793</v>
      </c>
      <c r="J477" s="36">
        <v>25896</v>
      </c>
      <c r="K477" s="36"/>
      <c r="L477" s="79">
        <v>20130408</v>
      </c>
    </row>
    <row r="478" spans="1:12" s="5" customFormat="1" ht="15">
      <c r="A478" s="7">
        <v>448</v>
      </c>
      <c r="B478" s="17" t="s">
        <v>1602</v>
      </c>
      <c r="C478" s="89" t="s">
        <v>1603</v>
      </c>
      <c r="D478" s="17" t="s">
        <v>1601</v>
      </c>
      <c r="E478" s="17" t="s">
        <v>1604</v>
      </c>
      <c r="F478" s="64">
        <f t="shared" si="17"/>
        <v>4591420</v>
      </c>
      <c r="G478" s="36">
        <v>4451304</v>
      </c>
      <c r="H478" s="36">
        <v>139241</v>
      </c>
      <c r="I478" s="36">
        <v>0</v>
      </c>
      <c r="J478" s="36">
        <v>875</v>
      </c>
      <c r="K478" s="36"/>
      <c r="L478" s="79">
        <v>20130408</v>
      </c>
    </row>
    <row r="479" spans="1:12" ht="15">
      <c r="A479" s="7">
        <v>449</v>
      </c>
      <c r="B479" s="17" t="s">
        <v>1605</v>
      </c>
      <c r="C479" s="89" t="s">
        <v>1606</v>
      </c>
      <c r="D479" s="17" t="s">
        <v>1601</v>
      </c>
      <c r="E479" s="17" t="s">
        <v>1607</v>
      </c>
      <c r="F479" s="64">
        <f t="shared" si="17"/>
        <v>2138939</v>
      </c>
      <c r="G479" s="36">
        <v>171900</v>
      </c>
      <c r="H479" s="36">
        <v>1445385</v>
      </c>
      <c r="I479" s="36">
        <v>29000</v>
      </c>
      <c r="J479" s="36">
        <v>492654</v>
      </c>
      <c r="K479" s="36"/>
      <c r="L479" s="79">
        <v>20130408</v>
      </c>
    </row>
    <row r="480" spans="1:12" ht="15">
      <c r="A480" s="7">
        <v>450</v>
      </c>
      <c r="B480" s="17" t="s">
        <v>1608</v>
      </c>
      <c r="C480" s="89" t="s">
        <v>1609</v>
      </c>
      <c r="D480" s="17" t="s">
        <v>1601</v>
      </c>
      <c r="E480" s="17" t="s">
        <v>1610</v>
      </c>
      <c r="F480" s="64">
        <f t="shared" si="17"/>
        <v>88110</v>
      </c>
      <c r="G480" s="36">
        <v>0</v>
      </c>
      <c r="H480" s="36">
        <v>85410</v>
      </c>
      <c r="I480" s="36">
        <v>0</v>
      </c>
      <c r="J480" s="36">
        <v>2700</v>
      </c>
      <c r="K480" s="36"/>
      <c r="L480" s="79">
        <v>20130507</v>
      </c>
    </row>
    <row r="481" spans="1:12" ht="15">
      <c r="A481" s="7">
        <v>451</v>
      </c>
      <c r="B481" s="17" t="s">
        <v>1611</v>
      </c>
      <c r="C481" s="89" t="s">
        <v>1612</v>
      </c>
      <c r="D481" s="17" t="s">
        <v>1601</v>
      </c>
      <c r="E481" s="17" t="s">
        <v>1613</v>
      </c>
      <c r="F481" s="64">
        <f t="shared" si="17"/>
        <v>417857</v>
      </c>
      <c r="G481" s="36">
        <v>0</v>
      </c>
      <c r="H481" s="36">
        <v>376153</v>
      </c>
      <c r="I481" s="36">
        <v>0</v>
      </c>
      <c r="J481" s="36">
        <v>41704</v>
      </c>
      <c r="K481" s="36"/>
      <c r="L481" s="79">
        <v>20130408</v>
      </c>
    </row>
    <row r="482" spans="1:12" ht="15">
      <c r="A482" s="7">
        <v>452</v>
      </c>
      <c r="B482" s="17" t="s">
        <v>1614</v>
      </c>
      <c r="C482" s="89" t="s">
        <v>1615</v>
      </c>
      <c r="D482" s="17" t="s">
        <v>1601</v>
      </c>
      <c r="E482" s="17" t="s">
        <v>1616</v>
      </c>
      <c r="F482" s="64">
        <f t="shared" si="17"/>
        <v>1278822</v>
      </c>
      <c r="G482" s="36">
        <v>0</v>
      </c>
      <c r="H482" s="36">
        <v>174047</v>
      </c>
      <c r="I482" s="36">
        <v>0</v>
      </c>
      <c r="J482" s="36">
        <v>1104775</v>
      </c>
      <c r="K482" s="36"/>
      <c r="L482" s="79">
        <v>20130408</v>
      </c>
    </row>
    <row r="483" spans="1:12" ht="15">
      <c r="A483" s="7">
        <v>453</v>
      </c>
      <c r="B483" s="17" t="s">
        <v>1617</v>
      </c>
      <c r="C483" s="89" t="s">
        <v>1618</v>
      </c>
      <c r="D483" s="17" t="s">
        <v>1601</v>
      </c>
      <c r="E483" s="17" t="s">
        <v>1619</v>
      </c>
      <c r="F483" s="64">
        <f t="shared" si="17"/>
        <v>259859</v>
      </c>
      <c r="G483" s="36">
        <v>0</v>
      </c>
      <c r="H483" s="36">
        <v>217110</v>
      </c>
      <c r="I483" s="36">
        <v>26500</v>
      </c>
      <c r="J483" s="36">
        <v>16249</v>
      </c>
      <c r="K483" s="36"/>
      <c r="L483" s="79">
        <v>20130408</v>
      </c>
    </row>
    <row r="484" spans="1:12" ht="15">
      <c r="A484" s="7">
        <v>454</v>
      </c>
      <c r="B484" s="17" t="s">
        <v>1620</v>
      </c>
      <c r="C484" s="89" t="s">
        <v>1621</v>
      </c>
      <c r="D484" s="17" t="s">
        <v>1601</v>
      </c>
      <c r="E484" s="17" t="s">
        <v>1622</v>
      </c>
      <c r="F484" s="64">
        <f t="shared" si="17"/>
        <v>1130448</v>
      </c>
      <c r="G484" s="36">
        <v>0</v>
      </c>
      <c r="H484" s="36">
        <v>786264</v>
      </c>
      <c r="I484" s="36">
        <v>0</v>
      </c>
      <c r="J484" s="36">
        <v>344184</v>
      </c>
      <c r="K484" s="36"/>
      <c r="L484" s="79">
        <v>20130507</v>
      </c>
    </row>
    <row r="485" spans="1:12" ht="15">
      <c r="A485" s="7">
        <v>455</v>
      </c>
      <c r="B485" s="17" t="s">
        <v>1623</v>
      </c>
      <c r="C485" s="89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89" t="s">
        <v>1627</v>
      </c>
      <c r="D486" s="17" t="s">
        <v>1601</v>
      </c>
      <c r="E486" s="17" t="s">
        <v>1628</v>
      </c>
      <c r="F486" s="64">
        <f aca="true" t="shared" si="18" ref="F486:F514">G486+H486+I486+J486</f>
        <v>295145</v>
      </c>
      <c r="G486" s="36">
        <v>8500</v>
      </c>
      <c r="H486" s="36">
        <v>161029</v>
      </c>
      <c r="I486" s="36">
        <v>0</v>
      </c>
      <c r="J486" s="36">
        <v>125616</v>
      </c>
      <c r="K486" s="36"/>
      <c r="L486" s="79">
        <v>20130408</v>
      </c>
    </row>
    <row r="487" spans="1:12" ht="15">
      <c r="A487" s="7">
        <v>457</v>
      </c>
      <c r="B487" s="17" t="s">
        <v>1629</v>
      </c>
      <c r="C487" s="89" t="s">
        <v>1630</v>
      </c>
      <c r="D487" s="17" t="s">
        <v>1601</v>
      </c>
      <c r="E487" s="17" t="s">
        <v>1631</v>
      </c>
      <c r="F487" s="64">
        <f t="shared" si="18"/>
        <v>41829</v>
      </c>
      <c r="G487" s="36">
        <v>0</v>
      </c>
      <c r="H487" s="36">
        <v>41829</v>
      </c>
      <c r="I487" s="36">
        <v>0</v>
      </c>
      <c r="J487" s="36">
        <v>0</v>
      </c>
      <c r="K487" s="36"/>
      <c r="L487" s="79">
        <v>20130408</v>
      </c>
    </row>
    <row r="488" spans="1:12" ht="15">
      <c r="A488" s="7">
        <v>458</v>
      </c>
      <c r="B488" s="17" t="s">
        <v>1632</v>
      </c>
      <c r="C488" s="89" t="s">
        <v>1633</v>
      </c>
      <c r="D488" s="17" t="s">
        <v>1601</v>
      </c>
      <c r="E488" s="17" t="s">
        <v>1634</v>
      </c>
      <c r="F488" s="64">
        <f t="shared" si="18"/>
        <v>511081</v>
      </c>
      <c r="G488" s="36">
        <v>0</v>
      </c>
      <c r="H488" s="36">
        <v>411841</v>
      </c>
      <c r="I488" s="36">
        <v>0</v>
      </c>
      <c r="J488" s="36">
        <v>99240</v>
      </c>
      <c r="K488" s="36"/>
      <c r="L488" s="79">
        <v>20130408</v>
      </c>
    </row>
    <row r="489" spans="1:12" ht="15">
      <c r="A489" s="7">
        <v>459</v>
      </c>
      <c r="B489" s="17" t="s">
        <v>1635</v>
      </c>
      <c r="C489" s="89" t="s">
        <v>1636</v>
      </c>
      <c r="D489" s="17" t="s">
        <v>1601</v>
      </c>
      <c r="E489" s="17" t="s">
        <v>1637</v>
      </c>
      <c r="F489" s="64">
        <f t="shared" si="18"/>
        <v>156689</v>
      </c>
      <c r="G489" s="36">
        <v>0</v>
      </c>
      <c r="H489" s="36">
        <v>146689</v>
      </c>
      <c r="I489" s="36">
        <v>0</v>
      </c>
      <c r="J489" s="36">
        <v>10000</v>
      </c>
      <c r="K489" s="36"/>
      <c r="L489" s="79">
        <v>20130408</v>
      </c>
    </row>
    <row r="490" spans="1:12" ht="15">
      <c r="A490" s="7">
        <v>460</v>
      </c>
      <c r="B490" s="17" t="s">
        <v>1638</v>
      </c>
      <c r="C490" s="89" t="s">
        <v>1639</v>
      </c>
      <c r="D490" s="17" t="s">
        <v>1601</v>
      </c>
      <c r="E490" s="17" t="s">
        <v>1640</v>
      </c>
      <c r="F490" s="64">
        <f t="shared" si="18"/>
        <v>1353570</v>
      </c>
      <c r="G490" s="36">
        <v>1124000</v>
      </c>
      <c r="H490" s="36">
        <v>207235</v>
      </c>
      <c r="I490" s="36">
        <v>0</v>
      </c>
      <c r="J490" s="36">
        <v>22335</v>
      </c>
      <c r="K490" s="36"/>
      <c r="L490" s="79">
        <v>20130408</v>
      </c>
    </row>
    <row r="491" spans="1:12" ht="15">
      <c r="A491" s="7">
        <v>461</v>
      </c>
      <c r="B491" s="17" t="s">
        <v>1641</v>
      </c>
      <c r="C491" s="89" t="s">
        <v>1642</v>
      </c>
      <c r="D491" s="17" t="s">
        <v>1601</v>
      </c>
      <c r="E491" s="17" t="s">
        <v>1643</v>
      </c>
      <c r="F491" s="64">
        <f t="shared" si="18"/>
        <v>10039408</v>
      </c>
      <c r="G491" s="36">
        <v>169000</v>
      </c>
      <c r="H491" s="36">
        <v>1586862</v>
      </c>
      <c r="I491" s="36">
        <v>1042200</v>
      </c>
      <c r="J491" s="36">
        <v>7241346</v>
      </c>
      <c r="K491" s="36"/>
      <c r="L491" s="79">
        <v>20130408</v>
      </c>
    </row>
    <row r="492" spans="1:12" ht="15">
      <c r="A492" s="7">
        <v>462</v>
      </c>
      <c r="B492" s="17" t="s">
        <v>1644</v>
      </c>
      <c r="C492" s="89" t="s">
        <v>1645</v>
      </c>
      <c r="D492" s="17" t="s">
        <v>1601</v>
      </c>
      <c r="E492" s="17" t="s">
        <v>1646</v>
      </c>
      <c r="F492" s="64">
        <f t="shared" si="18"/>
        <v>2171003</v>
      </c>
      <c r="G492" s="36">
        <v>0</v>
      </c>
      <c r="H492" s="36">
        <v>1059043</v>
      </c>
      <c r="I492" s="36">
        <v>662000</v>
      </c>
      <c r="J492" s="36">
        <v>449960</v>
      </c>
      <c r="K492" s="36"/>
      <c r="L492" s="79">
        <v>20130507</v>
      </c>
    </row>
    <row r="493" spans="1:12" ht="15">
      <c r="A493" s="7">
        <v>463</v>
      </c>
      <c r="B493" s="17" t="s">
        <v>1647</v>
      </c>
      <c r="C493" s="89" t="s">
        <v>1648</v>
      </c>
      <c r="D493" s="17" t="s">
        <v>1601</v>
      </c>
      <c r="E493" s="17" t="s">
        <v>1121</v>
      </c>
      <c r="F493" s="64">
        <f t="shared" si="18"/>
        <v>768275</v>
      </c>
      <c r="G493" s="36">
        <v>69700</v>
      </c>
      <c r="H493" s="36">
        <v>107075</v>
      </c>
      <c r="I493" s="36">
        <v>0</v>
      </c>
      <c r="J493" s="36">
        <v>591500</v>
      </c>
      <c r="K493" s="36"/>
      <c r="L493" s="79">
        <v>20130408</v>
      </c>
    </row>
    <row r="494" spans="1:12" ht="15">
      <c r="A494" s="7">
        <v>464</v>
      </c>
      <c r="B494" s="17" t="s">
        <v>1650</v>
      </c>
      <c r="C494" s="89" t="s">
        <v>1651</v>
      </c>
      <c r="D494" s="17" t="s">
        <v>1649</v>
      </c>
      <c r="E494" s="17" t="s">
        <v>1652</v>
      </c>
      <c r="F494" s="64">
        <f t="shared" si="18"/>
        <v>41000</v>
      </c>
      <c r="G494" s="36">
        <v>0</v>
      </c>
      <c r="H494" s="36">
        <v>1000</v>
      </c>
      <c r="I494" s="36">
        <v>0</v>
      </c>
      <c r="J494" s="36">
        <v>40000</v>
      </c>
      <c r="K494" s="36"/>
      <c r="L494" s="79">
        <v>20130408</v>
      </c>
    </row>
    <row r="495" spans="1:12" ht="15">
      <c r="A495" s="7">
        <v>465</v>
      </c>
      <c r="B495" s="17" t="s">
        <v>1653</v>
      </c>
      <c r="C495" s="89" t="s">
        <v>1654</v>
      </c>
      <c r="D495" s="17" t="s">
        <v>1649</v>
      </c>
      <c r="E495" s="17" t="s">
        <v>1655</v>
      </c>
      <c r="F495" s="64">
        <f t="shared" si="18"/>
        <v>2401</v>
      </c>
      <c r="G495" s="36">
        <v>0</v>
      </c>
      <c r="H495" s="36">
        <v>0</v>
      </c>
      <c r="I495" s="36">
        <v>2000</v>
      </c>
      <c r="J495" s="36">
        <v>401</v>
      </c>
      <c r="K495" s="36"/>
      <c r="L495" s="79">
        <v>20130507</v>
      </c>
    </row>
    <row r="496" spans="1:12" s="5" customFormat="1" ht="15">
      <c r="A496" s="7">
        <v>466</v>
      </c>
      <c r="B496" s="17" t="s">
        <v>1656</v>
      </c>
      <c r="C496" s="89" t="s">
        <v>1657</v>
      </c>
      <c r="D496" s="17" t="s">
        <v>1649</v>
      </c>
      <c r="E496" s="17" t="s">
        <v>1658</v>
      </c>
      <c r="F496" s="64">
        <f t="shared" si="18"/>
        <v>23550</v>
      </c>
      <c r="G496" s="36">
        <v>0</v>
      </c>
      <c r="H496" s="36">
        <v>10300</v>
      </c>
      <c r="I496" s="36">
        <v>6600</v>
      </c>
      <c r="J496" s="36">
        <v>6650</v>
      </c>
      <c r="K496" s="36"/>
      <c r="L496" s="79">
        <v>20130408</v>
      </c>
    </row>
    <row r="497" spans="1:12" ht="15">
      <c r="A497" s="7">
        <v>467</v>
      </c>
      <c r="B497" s="17" t="s">
        <v>1659</v>
      </c>
      <c r="C497" s="89" t="s">
        <v>1660</v>
      </c>
      <c r="D497" s="17" t="s">
        <v>1649</v>
      </c>
      <c r="E497" s="17" t="s">
        <v>1661</v>
      </c>
      <c r="F497" s="64">
        <f t="shared" si="18"/>
        <v>53210</v>
      </c>
      <c r="G497" s="36">
        <v>0</v>
      </c>
      <c r="H497" s="36">
        <v>3210</v>
      </c>
      <c r="I497" s="36">
        <v>16000</v>
      </c>
      <c r="J497" s="36">
        <v>34000</v>
      </c>
      <c r="K497" s="36"/>
      <c r="L497" s="79">
        <v>20130408</v>
      </c>
    </row>
    <row r="498" spans="1:12" ht="15">
      <c r="A498" s="7">
        <v>468</v>
      </c>
      <c r="B498" s="17" t="s">
        <v>1662</v>
      </c>
      <c r="C498" s="89" t="s">
        <v>1663</v>
      </c>
      <c r="D498" s="17" t="s">
        <v>1649</v>
      </c>
      <c r="E498" s="17" t="s">
        <v>1664</v>
      </c>
      <c r="F498" s="64">
        <f t="shared" si="18"/>
        <v>141700</v>
      </c>
      <c r="G498" s="36">
        <v>0</v>
      </c>
      <c r="H498" s="36">
        <v>8400</v>
      </c>
      <c r="I498" s="36">
        <v>116000</v>
      </c>
      <c r="J498" s="36">
        <v>17300</v>
      </c>
      <c r="K498" s="36"/>
      <c r="L498" s="79">
        <v>20130507</v>
      </c>
    </row>
    <row r="499" spans="1:12" ht="15">
      <c r="A499" s="7">
        <v>469</v>
      </c>
      <c r="B499" s="17" t="s">
        <v>1665</v>
      </c>
      <c r="C499" s="89" t="s">
        <v>1666</v>
      </c>
      <c r="D499" s="17" t="s">
        <v>1649</v>
      </c>
      <c r="E499" s="17" t="s">
        <v>1667</v>
      </c>
      <c r="F499" s="64">
        <f t="shared" si="18"/>
        <v>48600</v>
      </c>
      <c r="G499" s="36">
        <v>0</v>
      </c>
      <c r="H499" s="36">
        <v>28600</v>
      </c>
      <c r="I499" s="36">
        <v>0</v>
      </c>
      <c r="J499" s="36">
        <v>20000</v>
      </c>
      <c r="K499" s="36"/>
      <c r="L499" s="79">
        <v>20130408</v>
      </c>
    </row>
    <row r="500" spans="1:12" ht="15">
      <c r="A500" s="7">
        <v>470</v>
      </c>
      <c r="B500" s="17" t="s">
        <v>1668</v>
      </c>
      <c r="C500" s="89" t="s">
        <v>1669</v>
      </c>
      <c r="D500" s="17" t="s">
        <v>1649</v>
      </c>
      <c r="E500" s="17" t="s">
        <v>1670</v>
      </c>
      <c r="F500" s="64">
        <f t="shared" si="18"/>
        <v>36011</v>
      </c>
      <c r="G500" s="36">
        <v>0</v>
      </c>
      <c r="H500" s="36">
        <v>36011</v>
      </c>
      <c r="I500" s="36">
        <v>0</v>
      </c>
      <c r="J500" s="36">
        <v>0</v>
      </c>
      <c r="K500" s="36"/>
      <c r="L500" s="79">
        <v>20130408</v>
      </c>
    </row>
    <row r="501" spans="1:12" ht="15">
      <c r="A501" s="7">
        <v>471</v>
      </c>
      <c r="B501" s="17" t="s">
        <v>1671</v>
      </c>
      <c r="C501" s="89" t="s">
        <v>1672</v>
      </c>
      <c r="D501" s="17" t="s">
        <v>1649</v>
      </c>
      <c r="E501" s="17" t="s">
        <v>1673</v>
      </c>
      <c r="F501" s="64">
        <f t="shared" si="18"/>
        <v>165412</v>
      </c>
      <c r="G501" s="36">
        <v>0</v>
      </c>
      <c r="H501" s="36">
        <v>140062</v>
      </c>
      <c r="I501" s="36">
        <v>0</v>
      </c>
      <c r="J501" s="36">
        <v>25350</v>
      </c>
      <c r="K501" s="36"/>
      <c r="L501" s="79">
        <v>20130408</v>
      </c>
    </row>
    <row r="502" spans="1:12" ht="15">
      <c r="A502" s="7">
        <v>472</v>
      </c>
      <c r="B502" s="17" t="s">
        <v>1674</v>
      </c>
      <c r="C502" s="89" t="s">
        <v>1675</v>
      </c>
      <c r="D502" s="17" t="s">
        <v>1649</v>
      </c>
      <c r="E502" s="17" t="s">
        <v>1676</v>
      </c>
      <c r="F502" s="64">
        <f t="shared" si="18"/>
        <v>490642</v>
      </c>
      <c r="G502" s="36">
        <v>233150</v>
      </c>
      <c r="H502" s="36">
        <v>129842</v>
      </c>
      <c r="I502" s="36">
        <v>0</v>
      </c>
      <c r="J502" s="36">
        <v>127650</v>
      </c>
      <c r="K502" s="36"/>
      <c r="L502" s="79">
        <v>20130408</v>
      </c>
    </row>
    <row r="503" spans="1:12" ht="15">
      <c r="A503" s="7">
        <v>473</v>
      </c>
      <c r="B503" s="17" t="s">
        <v>1677</v>
      </c>
      <c r="C503" s="89" t="s">
        <v>1678</v>
      </c>
      <c r="D503" s="17" t="s">
        <v>1649</v>
      </c>
      <c r="E503" s="17" t="s">
        <v>1679</v>
      </c>
      <c r="F503" s="64">
        <f t="shared" si="18"/>
        <v>217844</v>
      </c>
      <c r="G503" s="36">
        <v>0</v>
      </c>
      <c r="H503" s="36">
        <v>43257</v>
      </c>
      <c r="I503" s="36">
        <v>51127</v>
      </c>
      <c r="J503" s="36">
        <v>123460</v>
      </c>
      <c r="K503" s="36"/>
      <c r="L503" s="79">
        <v>20130507</v>
      </c>
    </row>
    <row r="504" spans="1:12" ht="15">
      <c r="A504" s="7">
        <v>474</v>
      </c>
      <c r="B504" s="17" t="s">
        <v>1680</v>
      </c>
      <c r="C504" s="89" t="s">
        <v>1681</v>
      </c>
      <c r="D504" s="17" t="s">
        <v>1649</v>
      </c>
      <c r="E504" s="17" t="s">
        <v>1687</v>
      </c>
      <c r="F504" s="64">
        <f t="shared" si="18"/>
        <v>226500</v>
      </c>
      <c r="G504" s="36">
        <v>0</v>
      </c>
      <c r="H504" s="36">
        <v>13000</v>
      </c>
      <c r="I504" s="36">
        <v>0</v>
      </c>
      <c r="J504" s="36">
        <v>213500</v>
      </c>
      <c r="K504" s="36"/>
      <c r="L504" s="79">
        <v>20130408</v>
      </c>
    </row>
    <row r="505" spans="1:12" ht="15">
      <c r="A505" s="7">
        <v>475</v>
      </c>
      <c r="B505" s="17" t="s">
        <v>1688</v>
      </c>
      <c r="C505" s="89" t="s">
        <v>1689</v>
      </c>
      <c r="D505" s="17" t="s">
        <v>1649</v>
      </c>
      <c r="E505" s="17" t="s">
        <v>1690</v>
      </c>
      <c r="F505" s="64">
        <f t="shared" si="18"/>
        <v>159540</v>
      </c>
      <c r="G505" s="36">
        <v>0</v>
      </c>
      <c r="H505" s="36">
        <v>51671</v>
      </c>
      <c r="I505" s="36">
        <v>5000</v>
      </c>
      <c r="J505" s="36">
        <v>102869</v>
      </c>
      <c r="K505" s="36"/>
      <c r="L505" s="79">
        <v>20130408</v>
      </c>
    </row>
    <row r="506" spans="1:12" ht="15">
      <c r="A506" s="7">
        <v>476</v>
      </c>
      <c r="B506" s="17" t="s">
        <v>1691</v>
      </c>
      <c r="C506" s="89" t="s">
        <v>1692</v>
      </c>
      <c r="D506" s="17" t="s">
        <v>1649</v>
      </c>
      <c r="E506" s="17" t="s">
        <v>1693</v>
      </c>
      <c r="F506" s="64">
        <f t="shared" si="18"/>
        <v>514723</v>
      </c>
      <c r="G506" s="36">
        <v>108600</v>
      </c>
      <c r="H506" s="36">
        <v>269280</v>
      </c>
      <c r="I506" s="36">
        <v>0</v>
      </c>
      <c r="J506" s="36">
        <v>136843</v>
      </c>
      <c r="K506" s="36"/>
      <c r="L506" s="79">
        <v>20130408</v>
      </c>
    </row>
    <row r="507" spans="1:12" ht="15">
      <c r="A507" s="7">
        <v>477</v>
      </c>
      <c r="B507" s="17" t="s">
        <v>1694</v>
      </c>
      <c r="C507" s="89" t="s">
        <v>1695</v>
      </c>
      <c r="D507" s="17" t="s">
        <v>1649</v>
      </c>
      <c r="E507" s="17" t="s">
        <v>1696</v>
      </c>
      <c r="F507" s="64">
        <f t="shared" si="18"/>
        <v>95854</v>
      </c>
      <c r="G507" s="36">
        <v>12854</v>
      </c>
      <c r="H507" s="36">
        <v>8200</v>
      </c>
      <c r="I507" s="36">
        <v>50000</v>
      </c>
      <c r="J507" s="36">
        <v>24800</v>
      </c>
      <c r="K507" s="36"/>
      <c r="L507" s="79">
        <v>20130507</v>
      </c>
    </row>
    <row r="508" spans="1:12" ht="15">
      <c r="A508" s="7">
        <v>478</v>
      </c>
      <c r="B508" s="17" t="s">
        <v>1697</v>
      </c>
      <c r="C508" s="89" t="s">
        <v>1698</v>
      </c>
      <c r="D508" s="17" t="s">
        <v>1649</v>
      </c>
      <c r="E508" s="17" t="s">
        <v>1699</v>
      </c>
      <c r="F508" s="64">
        <f t="shared" si="18"/>
        <v>200655</v>
      </c>
      <c r="G508" s="36">
        <v>0</v>
      </c>
      <c r="H508" s="36">
        <v>200655</v>
      </c>
      <c r="I508" s="36">
        <v>0</v>
      </c>
      <c r="J508" s="36">
        <v>0</v>
      </c>
      <c r="K508" s="36"/>
      <c r="L508" s="79">
        <v>20130408</v>
      </c>
    </row>
    <row r="509" spans="1:12" ht="15">
      <c r="A509" s="7">
        <v>479</v>
      </c>
      <c r="B509" s="17" t="s">
        <v>1701</v>
      </c>
      <c r="C509" s="89" t="s">
        <v>1702</v>
      </c>
      <c r="D509" s="17" t="s">
        <v>1700</v>
      </c>
      <c r="E509" s="17" t="s">
        <v>1703</v>
      </c>
      <c r="F509" s="64">
        <f t="shared" si="18"/>
        <v>5170508</v>
      </c>
      <c r="G509" s="36">
        <v>3626255</v>
      </c>
      <c r="H509" s="36">
        <v>305597</v>
      </c>
      <c r="I509" s="36">
        <v>2500</v>
      </c>
      <c r="J509" s="36">
        <v>1236156</v>
      </c>
      <c r="K509" s="36"/>
      <c r="L509" s="79">
        <v>20130408</v>
      </c>
    </row>
    <row r="510" spans="1:12" ht="15">
      <c r="A510" s="7">
        <v>480</v>
      </c>
      <c r="B510" s="17" t="s">
        <v>1704</v>
      </c>
      <c r="C510" s="89" t="s">
        <v>1705</v>
      </c>
      <c r="D510" s="17" t="s">
        <v>1700</v>
      </c>
      <c r="E510" s="17" t="s">
        <v>1706</v>
      </c>
      <c r="F510" s="64">
        <f t="shared" si="18"/>
        <v>2476219</v>
      </c>
      <c r="G510" s="36">
        <v>10000</v>
      </c>
      <c r="H510" s="36">
        <v>1757818</v>
      </c>
      <c r="I510" s="36">
        <v>46625</v>
      </c>
      <c r="J510" s="36">
        <v>661776</v>
      </c>
      <c r="K510" s="36"/>
      <c r="L510" s="79">
        <v>20130408</v>
      </c>
    </row>
    <row r="511" spans="1:12" ht="15">
      <c r="A511" s="7">
        <v>481</v>
      </c>
      <c r="B511" s="17" t="s">
        <v>1707</v>
      </c>
      <c r="C511" s="89" t="s">
        <v>1708</v>
      </c>
      <c r="D511" s="17" t="s">
        <v>1700</v>
      </c>
      <c r="E511" s="17" t="s">
        <v>1709</v>
      </c>
      <c r="F511" s="64">
        <f t="shared" si="18"/>
        <v>813596</v>
      </c>
      <c r="G511" s="36">
        <v>0</v>
      </c>
      <c r="H511" s="36">
        <v>456510</v>
      </c>
      <c r="I511" s="36">
        <v>62200</v>
      </c>
      <c r="J511" s="36">
        <v>294886</v>
      </c>
      <c r="K511" s="36"/>
      <c r="L511" s="79">
        <v>20130408</v>
      </c>
    </row>
    <row r="512" spans="1:12" ht="15">
      <c r="A512" s="7">
        <v>482</v>
      </c>
      <c r="B512" s="17" t="s">
        <v>1710</v>
      </c>
      <c r="C512" s="89" t="s">
        <v>1711</v>
      </c>
      <c r="D512" s="17" t="s">
        <v>1700</v>
      </c>
      <c r="E512" s="17" t="s">
        <v>1712</v>
      </c>
      <c r="F512" s="64">
        <f t="shared" si="18"/>
        <v>10545120</v>
      </c>
      <c r="G512" s="36">
        <v>10270000</v>
      </c>
      <c r="H512" s="36">
        <v>159933</v>
      </c>
      <c r="I512" s="36">
        <v>0</v>
      </c>
      <c r="J512" s="36">
        <v>115187</v>
      </c>
      <c r="K512" s="36"/>
      <c r="L512" s="79">
        <v>20130408</v>
      </c>
    </row>
    <row r="513" spans="1:12" ht="15">
      <c r="A513" s="7">
        <v>483</v>
      </c>
      <c r="B513" s="17" t="s">
        <v>1713</v>
      </c>
      <c r="C513" s="89" t="s">
        <v>1714</v>
      </c>
      <c r="D513" s="17" t="s">
        <v>1700</v>
      </c>
      <c r="E513" s="17" t="s">
        <v>1715</v>
      </c>
      <c r="F513" s="64">
        <f t="shared" si="18"/>
        <v>1008645</v>
      </c>
      <c r="G513" s="36">
        <v>0</v>
      </c>
      <c r="H513" s="36">
        <v>635595</v>
      </c>
      <c r="I513" s="36">
        <v>45504</v>
      </c>
      <c r="J513" s="36">
        <v>327546</v>
      </c>
      <c r="K513" s="36"/>
      <c r="L513" s="79">
        <v>20130408</v>
      </c>
    </row>
    <row r="514" spans="1:12" ht="15">
      <c r="A514" s="7">
        <v>484</v>
      </c>
      <c r="B514" s="17" t="s">
        <v>1716</v>
      </c>
      <c r="C514" s="89" t="s">
        <v>1717</v>
      </c>
      <c r="D514" s="17" t="s">
        <v>1700</v>
      </c>
      <c r="E514" s="17" t="s">
        <v>1718</v>
      </c>
      <c r="F514" s="64">
        <f t="shared" si="18"/>
        <v>4941275</v>
      </c>
      <c r="G514" s="36">
        <v>0</v>
      </c>
      <c r="H514" s="36">
        <v>1688480</v>
      </c>
      <c r="I514" s="36">
        <v>0</v>
      </c>
      <c r="J514" s="36">
        <v>3252795</v>
      </c>
      <c r="K514" s="36"/>
      <c r="L514" s="79">
        <v>20130408</v>
      </c>
    </row>
    <row r="515" spans="1:12" ht="15">
      <c r="A515" s="7">
        <v>485</v>
      </c>
      <c r="B515" s="17" t="s">
        <v>1719</v>
      </c>
      <c r="C515" s="89" t="s">
        <v>1720</v>
      </c>
      <c r="D515" s="17" t="s">
        <v>1700</v>
      </c>
      <c r="E515" s="17" t="s">
        <v>1721</v>
      </c>
      <c r="F515" s="64" t="s">
        <v>9</v>
      </c>
      <c r="G515" s="64" t="s">
        <v>9</v>
      </c>
      <c r="H515" s="64" t="s">
        <v>9</v>
      </c>
      <c r="I515" s="64" t="s">
        <v>9</v>
      </c>
      <c r="J515" s="64" t="s">
        <v>9</v>
      </c>
      <c r="K515" s="36"/>
      <c r="L515" s="79" t="s">
        <v>9</v>
      </c>
    </row>
    <row r="516" spans="1:12" ht="15">
      <c r="A516" s="7">
        <v>486</v>
      </c>
      <c r="B516" s="17" t="s">
        <v>1722</v>
      </c>
      <c r="C516" s="89" t="s">
        <v>1723</v>
      </c>
      <c r="D516" s="17" t="s">
        <v>1700</v>
      </c>
      <c r="E516" s="17" t="s">
        <v>940</v>
      </c>
      <c r="F516" s="64">
        <f aca="true" t="shared" si="19" ref="F516:F521">G516+H516+I516+J516</f>
        <v>18485382</v>
      </c>
      <c r="G516" s="36">
        <v>1386125</v>
      </c>
      <c r="H516" s="36">
        <v>1619183</v>
      </c>
      <c r="I516" s="36">
        <v>7170000</v>
      </c>
      <c r="J516" s="36">
        <v>8310074</v>
      </c>
      <c r="K516" s="36"/>
      <c r="L516" s="79">
        <v>20130507</v>
      </c>
    </row>
    <row r="517" spans="1:12" ht="15">
      <c r="A517" s="7">
        <v>487</v>
      </c>
      <c r="B517" s="17" t="s">
        <v>1724</v>
      </c>
      <c r="C517" s="89" t="s">
        <v>1725</v>
      </c>
      <c r="D517" s="17" t="s">
        <v>1700</v>
      </c>
      <c r="E517" s="17" t="s">
        <v>13</v>
      </c>
      <c r="F517" s="64">
        <f t="shared" si="19"/>
        <v>502597</v>
      </c>
      <c r="G517" s="36">
        <v>250000</v>
      </c>
      <c r="H517" s="36">
        <v>197697</v>
      </c>
      <c r="I517" s="36">
        <v>0</v>
      </c>
      <c r="J517" s="36">
        <v>54900</v>
      </c>
      <c r="K517" s="36"/>
      <c r="L517" s="79">
        <v>20130507</v>
      </c>
    </row>
    <row r="518" spans="1:12" ht="15">
      <c r="A518" s="7">
        <v>488</v>
      </c>
      <c r="B518" s="17" t="s">
        <v>14</v>
      </c>
      <c r="C518" s="89" t="s">
        <v>15</v>
      </c>
      <c r="D518" s="17" t="s">
        <v>1700</v>
      </c>
      <c r="E518" s="17" t="s">
        <v>16</v>
      </c>
      <c r="F518" s="64">
        <f t="shared" si="19"/>
        <v>2210350</v>
      </c>
      <c r="G518" s="36">
        <v>272007</v>
      </c>
      <c r="H518" s="36">
        <v>1127028</v>
      </c>
      <c r="I518" s="36">
        <v>54953</v>
      </c>
      <c r="J518" s="36">
        <v>756362</v>
      </c>
      <c r="K518" s="36"/>
      <c r="L518" s="79">
        <v>20130408</v>
      </c>
    </row>
    <row r="519" spans="1:12" ht="15">
      <c r="A519" s="7">
        <v>489</v>
      </c>
      <c r="B519" s="17" t="s">
        <v>17</v>
      </c>
      <c r="C519" s="89" t="s">
        <v>18</v>
      </c>
      <c r="D519" s="17" t="s">
        <v>1700</v>
      </c>
      <c r="E519" s="17" t="s">
        <v>19</v>
      </c>
      <c r="F519" s="64">
        <f t="shared" si="19"/>
        <v>7997174</v>
      </c>
      <c r="G519" s="36">
        <v>0</v>
      </c>
      <c r="H519" s="36">
        <v>191055</v>
      </c>
      <c r="I519" s="36">
        <v>5710</v>
      </c>
      <c r="J519" s="36">
        <v>7800409</v>
      </c>
      <c r="K519" s="36"/>
      <c r="L519" s="79">
        <v>20130408</v>
      </c>
    </row>
    <row r="520" spans="1:12" s="5" customFormat="1" ht="15">
      <c r="A520" s="7">
        <v>490</v>
      </c>
      <c r="B520" s="17" t="s">
        <v>20</v>
      </c>
      <c r="C520" s="89" t="s">
        <v>21</v>
      </c>
      <c r="D520" s="17" t="s">
        <v>1700</v>
      </c>
      <c r="E520" s="17" t="s">
        <v>22</v>
      </c>
      <c r="F520" s="64">
        <f t="shared" si="19"/>
        <v>24340</v>
      </c>
      <c r="G520" s="36">
        <v>0</v>
      </c>
      <c r="H520" s="36">
        <v>24340</v>
      </c>
      <c r="I520" s="36">
        <v>0</v>
      </c>
      <c r="J520" s="36">
        <v>0</v>
      </c>
      <c r="K520" s="36"/>
      <c r="L520" s="79">
        <v>20130408</v>
      </c>
    </row>
    <row r="521" spans="1:12" ht="15">
      <c r="A521" s="7">
        <v>491</v>
      </c>
      <c r="B521" s="17" t="s">
        <v>23</v>
      </c>
      <c r="C521" s="89" t="s">
        <v>24</v>
      </c>
      <c r="D521" s="17" t="s">
        <v>1700</v>
      </c>
      <c r="E521" s="17" t="s">
        <v>25</v>
      </c>
      <c r="F521" s="64">
        <f t="shared" si="19"/>
        <v>739248</v>
      </c>
      <c r="G521" s="36">
        <v>7450</v>
      </c>
      <c r="H521" s="36">
        <v>712894</v>
      </c>
      <c r="I521" s="36">
        <v>8002</v>
      </c>
      <c r="J521" s="36">
        <v>10902</v>
      </c>
      <c r="K521" s="36"/>
      <c r="L521" s="79">
        <v>20130408</v>
      </c>
    </row>
    <row r="522" spans="1:12" ht="15">
      <c r="A522" s="7">
        <v>492</v>
      </c>
      <c r="B522" s="17" t="s">
        <v>26</v>
      </c>
      <c r="C522" s="89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89" t="s">
        <v>30</v>
      </c>
      <c r="D523" s="17" t="s">
        <v>1700</v>
      </c>
      <c r="E523" s="17" t="s">
        <v>1736</v>
      </c>
      <c r="F523" s="64">
        <f aca="true" t="shared" si="20" ref="F523:F528">G523+H523+I523+J523</f>
        <v>299970</v>
      </c>
      <c r="G523" s="36">
        <v>0</v>
      </c>
      <c r="H523" s="36">
        <v>194720</v>
      </c>
      <c r="I523" s="36">
        <v>0</v>
      </c>
      <c r="J523" s="36">
        <v>105250</v>
      </c>
      <c r="K523" s="36"/>
      <c r="L523" s="79">
        <v>20130507</v>
      </c>
    </row>
    <row r="524" spans="1:12" ht="15">
      <c r="A524" s="7">
        <v>494</v>
      </c>
      <c r="B524" s="17" t="s">
        <v>31</v>
      </c>
      <c r="C524" s="89" t="s">
        <v>32</v>
      </c>
      <c r="D524" s="17" t="s">
        <v>1700</v>
      </c>
      <c r="E524" s="17" t="s">
        <v>33</v>
      </c>
      <c r="F524" s="64">
        <f t="shared" si="20"/>
        <v>2247442</v>
      </c>
      <c r="G524" s="36">
        <v>1469000</v>
      </c>
      <c r="H524" s="36">
        <v>651302</v>
      </c>
      <c r="I524" s="36">
        <v>0</v>
      </c>
      <c r="J524" s="36">
        <v>127140</v>
      </c>
      <c r="K524" s="36"/>
      <c r="L524" s="79">
        <v>20130507</v>
      </c>
    </row>
    <row r="525" spans="1:12" ht="15">
      <c r="A525" s="7">
        <v>495</v>
      </c>
      <c r="B525" s="17" t="s">
        <v>34</v>
      </c>
      <c r="C525" s="89" t="s">
        <v>35</v>
      </c>
      <c r="D525" s="17" t="s">
        <v>1700</v>
      </c>
      <c r="E525" s="17" t="s">
        <v>36</v>
      </c>
      <c r="F525" s="64">
        <f t="shared" si="20"/>
        <v>46123</v>
      </c>
      <c r="G525" s="36">
        <v>0</v>
      </c>
      <c r="H525" s="36">
        <v>0</v>
      </c>
      <c r="I525" s="36">
        <v>0</v>
      </c>
      <c r="J525" s="36">
        <v>46123</v>
      </c>
      <c r="K525" s="36"/>
      <c r="L525" s="79">
        <v>20130408</v>
      </c>
    </row>
    <row r="526" spans="1:12" ht="15">
      <c r="A526" s="7">
        <v>496</v>
      </c>
      <c r="B526" s="17" t="s">
        <v>37</v>
      </c>
      <c r="C526" s="89" t="s">
        <v>38</v>
      </c>
      <c r="D526" s="17" t="s">
        <v>1700</v>
      </c>
      <c r="E526" s="17" t="s">
        <v>39</v>
      </c>
      <c r="F526" s="64">
        <f t="shared" si="20"/>
        <v>1731476</v>
      </c>
      <c r="G526" s="36">
        <v>0</v>
      </c>
      <c r="H526" s="36">
        <v>172854</v>
      </c>
      <c r="I526" s="36">
        <v>0</v>
      </c>
      <c r="J526" s="36">
        <v>1558622</v>
      </c>
      <c r="K526" s="36"/>
      <c r="L526" s="79">
        <v>20130507</v>
      </c>
    </row>
    <row r="527" spans="1:12" ht="15">
      <c r="A527" s="7">
        <v>497</v>
      </c>
      <c r="B527" s="17" t="s">
        <v>40</v>
      </c>
      <c r="C527" s="89" t="s">
        <v>41</v>
      </c>
      <c r="D527" s="17" t="s">
        <v>1700</v>
      </c>
      <c r="E527" s="17" t="s">
        <v>1685</v>
      </c>
      <c r="F527" s="64">
        <f t="shared" si="20"/>
        <v>586020</v>
      </c>
      <c r="G527" s="36">
        <v>0</v>
      </c>
      <c r="H527" s="36">
        <v>584020</v>
      </c>
      <c r="I527" s="36">
        <v>0</v>
      </c>
      <c r="J527" s="36">
        <v>2000</v>
      </c>
      <c r="K527" s="36"/>
      <c r="L527" s="79">
        <v>20130408</v>
      </c>
    </row>
    <row r="528" spans="1:12" ht="15">
      <c r="A528" s="7">
        <v>498</v>
      </c>
      <c r="B528" s="17" t="s">
        <v>42</v>
      </c>
      <c r="C528" s="89" t="s">
        <v>43</v>
      </c>
      <c r="D528" s="17" t="s">
        <v>1700</v>
      </c>
      <c r="E528" s="17" t="s">
        <v>44</v>
      </c>
      <c r="F528" s="64">
        <f t="shared" si="20"/>
        <v>3278108</v>
      </c>
      <c r="G528" s="36">
        <v>1640620</v>
      </c>
      <c r="H528" s="36">
        <v>1430260</v>
      </c>
      <c r="I528" s="36">
        <v>0</v>
      </c>
      <c r="J528" s="36">
        <v>207228</v>
      </c>
      <c r="K528" s="36"/>
      <c r="L528" s="79">
        <v>20130408</v>
      </c>
    </row>
    <row r="529" spans="1:12" ht="15">
      <c r="A529" s="7">
        <v>499</v>
      </c>
      <c r="B529" s="17" t="s">
        <v>45</v>
      </c>
      <c r="C529" s="89" t="s">
        <v>46</v>
      </c>
      <c r="D529" s="17" t="s">
        <v>1700</v>
      </c>
      <c r="E529" s="17" t="s">
        <v>47</v>
      </c>
      <c r="F529" s="64" t="s">
        <v>9</v>
      </c>
      <c r="G529" s="64" t="s">
        <v>9</v>
      </c>
      <c r="H529" s="64" t="s">
        <v>9</v>
      </c>
      <c r="I529" s="64" t="s">
        <v>9</v>
      </c>
      <c r="J529" s="64" t="s">
        <v>9</v>
      </c>
      <c r="K529" s="36"/>
      <c r="L529" s="79" t="s">
        <v>9</v>
      </c>
    </row>
    <row r="530" spans="1:12" ht="15">
      <c r="A530" s="7">
        <v>500</v>
      </c>
      <c r="B530" s="17" t="s">
        <v>49</v>
      </c>
      <c r="C530" s="89" t="s">
        <v>50</v>
      </c>
      <c r="D530" s="17" t="s">
        <v>48</v>
      </c>
      <c r="E530" s="17" t="s">
        <v>51</v>
      </c>
      <c r="F530" s="64">
        <f aca="true" t="shared" si="21" ref="F530:F559">G530+H530+I530+J530</f>
        <v>12500</v>
      </c>
      <c r="G530" s="36">
        <v>0</v>
      </c>
      <c r="H530" s="36">
        <v>8000</v>
      </c>
      <c r="I530" s="36">
        <v>0</v>
      </c>
      <c r="J530" s="36">
        <v>4500</v>
      </c>
      <c r="K530" s="36"/>
      <c r="L530" s="79">
        <v>20130507</v>
      </c>
    </row>
    <row r="531" spans="1:12" ht="15">
      <c r="A531" s="7">
        <v>501</v>
      </c>
      <c r="B531" s="17" t="s">
        <v>52</v>
      </c>
      <c r="C531" s="89" t="s">
        <v>53</v>
      </c>
      <c r="D531" s="17" t="s">
        <v>48</v>
      </c>
      <c r="E531" s="17" t="s">
        <v>54</v>
      </c>
      <c r="F531" s="64">
        <f t="shared" si="21"/>
        <v>418345</v>
      </c>
      <c r="G531" s="36">
        <v>0</v>
      </c>
      <c r="H531" s="36">
        <v>153005</v>
      </c>
      <c r="I531" s="36">
        <v>0</v>
      </c>
      <c r="J531" s="36">
        <v>265340</v>
      </c>
      <c r="K531" s="36"/>
      <c r="L531" s="79">
        <v>20130408</v>
      </c>
    </row>
    <row r="532" spans="1:12" ht="15">
      <c r="A532" s="7">
        <v>502</v>
      </c>
      <c r="B532" s="17" t="s">
        <v>55</v>
      </c>
      <c r="C532" s="89" t="s">
        <v>56</v>
      </c>
      <c r="D532" s="17" t="s">
        <v>48</v>
      </c>
      <c r="E532" s="17" t="s">
        <v>57</v>
      </c>
      <c r="F532" s="64">
        <f t="shared" si="21"/>
        <v>29399</v>
      </c>
      <c r="G532" s="36">
        <v>0</v>
      </c>
      <c r="H532" s="36">
        <v>0</v>
      </c>
      <c r="I532" s="36">
        <v>0</v>
      </c>
      <c r="J532" s="36">
        <v>29399</v>
      </c>
      <c r="K532" s="36"/>
      <c r="L532" s="79">
        <v>20130408</v>
      </c>
    </row>
    <row r="533" spans="1:12" ht="15">
      <c r="A533" s="7">
        <v>503</v>
      </c>
      <c r="B533" s="17" t="s">
        <v>58</v>
      </c>
      <c r="C533" s="89" t="s">
        <v>59</v>
      </c>
      <c r="D533" s="17" t="s">
        <v>48</v>
      </c>
      <c r="E533" s="17" t="s">
        <v>60</v>
      </c>
      <c r="F533" s="64">
        <f t="shared" si="21"/>
        <v>285518</v>
      </c>
      <c r="G533" s="36">
        <v>0</v>
      </c>
      <c r="H533" s="36">
        <v>262318</v>
      </c>
      <c r="I533" s="36">
        <v>0</v>
      </c>
      <c r="J533" s="36">
        <v>23200</v>
      </c>
      <c r="K533" s="36"/>
      <c r="L533" s="79">
        <v>20130408</v>
      </c>
    </row>
    <row r="534" spans="1:12" ht="15">
      <c r="A534" s="7">
        <v>504</v>
      </c>
      <c r="B534" s="17" t="s">
        <v>61</v>
      </c>
      <c r="C534" s="89" t="s">
        <v>62</v>
      </c>
      <c r="D534" s="17" t="s">
        <v>48</v>
      </c>
      <c r="E534" s="17" t="s">
        <v>63</v>
      </c>
      <c r="F534" s="64">
        <f t="shared" si="21"/>
        <v>508355</v>
      </c>
      <c r="G534" s="36">
        <v>266350</v>
      </c>
      <c r="H534" s="36">
        <v>176305</v>
      </c>
      <c r="I534" s="36">
        <v>4800</v>
      </c>
      <c r="J534" s="36">
        <v>60900</v>
      </c>
      <c r="K534" s="36"/>
      <c r="L534" s="79">
        <v>20130408</v>
      </c>
    </row>
    <row r="535" spans="1:12" ht="15">
      <c r="A535" s="7">
        <v>505</v>
      </c>
      <c r="B535" s="17" t="s">
        <v>64</v>
      </c>
      <c r="C535" s="89" t="s">
        <v>65</v>
      </c>
      <c r="D535" s="17" t="s">
        <v>48</v>
      </c>
      <c r="E535" s="17" t="s">
        <v>66</v>
      </c>
      <c r="F535" s="64">
        <f t="shared" si="21"/>
        <v>84600</v>
      </c>
      <c r="G535" s="36">
        <v>0</v>
      </c>
      <c r="H535" s="36">
        <v>21360</v>
      </c>
      <c r="I535" s="36">
        <v>0</v>
      </c>
      <c r="J535" s="36">
        <v>63240</v>
      </c>
      <c r="K535" s="36"/>
      <c r="L535" s="79">
        <v>20130408</v>
      </c>
    </row>
    <row r="536" spans="1:12" ht="15">
      <c r="A536" s="7">
        <v>506</v>
      </c>
      <c r="B536" s="17" t="s">
        <v>67</v>
      </c>
      <c r="C536" s="89" t="s">
        <v>68</v>
      </c>
      <c r="D536" s="17" t="s">
        <v>48</v>
      </c>
      <c r="E536" s="17" t="s">
        <v>69</v>
      </c>
      <c r="F536" s="64">
        <f t="shared" si="21"/>
        <v>76588</v>
      </c>
      <c r="G536" s="36">
        <v>0</v>
      </c>
      <c r="H536" s="36">
        <v>73728</v>
      </c>
      <c r="I536" s="36">
        <v>960</v>
      </c>
      <c r="J536" s="36">
        <v>1900</v>
      </c>
      <c r="K536" s="36"/>
      <c r="L536" s="79">
        <v>20130408</v>
      </c>
    </row>
    <row r="537" spans="1:12" ht="15">
      <c r="A537" s="7">
        <v>507</v>
      </c>
      <c r="B537" s="17" t="s">
        <v>70</v>
      </c>
      <c r="C537" s="89" t="s">
        <v>71</v>
      </c>
      <c r="D537" s="17" t="s">
        <v>48</v>
      </c>
      <c r="E537" s="17" t="s">
        <v>72</v>
      </c>
      <c r="F537" s="64">
        <f t="shared" si="21"/>
        <v>334447</v>
      </c>
      <c r="G537" s="36">
        <v>0</v>
      </c>
      <c r="H537" s="36">
        <v>288800</v>
      </c>
      <c r="I537" s="36">
        <v>4500</v>
      </c>
      <c r="J537" s="36">
        <v>41147</v>
      </c>
      <c r="K537" s="36"/>
      <c r="L537" s="79">
        <v>20130408</v>
      </c>
    </row>
    <row r="538" spans="1:12" ht="15">
      <c r="A538" s="7">
        <v>508</v>
      </c>
      <c r="B538" s="17" t="s">
        <v>73</v>
      </c>
      <c r="C538" s="89" t="s">
        <v>74</v>
      </c>
      <c r="D538" s="17" t="s">
        <v>48</v>
      </c>
      <c r="E538" s="17" t="s">
        <v>75</v>
      </c>
      <c r="F538" s="64">
        <f t="shared" si="21"/>
        <v>47501</v>
      </c>
      <c r="G538" s="36">
        <v>0</v>
      </c>
      <c r="H538" s="36">
        <v>47501</v>
      </c>
      <c r="I538" s="36">
        <v>0</v>
      </c>
      <c r="J538" s="36">
        <v>0</v>
      </c>
      <c r="K538" s="64"/>
      <c r="L538" s="79">
        <v>20130408</v>
      </c>
    </row>
    <row r="539" spans="1:12" ht="15">
      <c r="A539" s="7">
        <v>509</v>
      </c>
      <c r="B539" s="17" t="s">
        <v>76</v>
      </c>
      <c r="C539" s="89" t="s">
        <v>77</v>
      </c>
      <c r="D539" s="17" t="s">
        <v>48</v>
      </c>
      <c r="E539" s="17" t="s">
        <v>78</v>
      </c>
      <c r="F539" s="64">
        <f t="shared" si="21"/>
        <v>802645</v>
      </c>
      <c r="G539" s="36">
        <v>220500</v>
      </c>
      <c r="H539" s="36">
        <v>203850</v>
      </c>
      <c r="I539" s="36">
        <v>204300</v>
      </c>
      <c r="J539" s="36">
        <v>173995</v>
      </c>
      <c r="K539" s="36"/>
      <c r="L539" s="79">
        <v>20130408</v>
      </c>
    </row>
    <row r="540" spans="1:12" ht="15">
      <c r="A540" s="7">
        <v>510</v>
      </c>
      <c r="B540" s="17" t="s">
        <v>79</v>
      </c>
      <c r="C540" s="89" t="s">
        <v>80</v>
      </c>
      <c r="D540" s="17" t="s">
        <v>48</v>
      </c>
      <c r="E540" s="17" t="s">
        <v>81</v>
      </c>
      <c r="F540" s="64">
        <f t="shared" si="21"/>
        <v>87067</v>
      </c>
      <c r="G540" s="36">
        <v>0</v>
      </c>
      <c r="H540" s="36">
        <v>72614</v>
      </c>
      <c r="I540" s="36">
        <v>3000</v>
      </c>
      <c r="J540" s="36">
        <v>11453</v>
      </c>
      <c r="K540" s="36"/>
      <c r="L540" s="79">
        <v>20130408</v>
      </c>
    </row>
    <row r="541" spans="1:12" ht="15">
      <c r="A541" s="7">
        <v>511</v>
      </c>
      <c r="B541" s="17" t="s">
        <v>82</v>
      </c>
      <c r="C541" s="89" t="s">
        <v>83</v>
      </c>
      <c r="D541" s="17" t="s">
        <v>48</v>
      </c>
      <c r="E541" s="17" t="s">
        <v>84</v>
      </c>
      <c r="F541" s="64">
        <f t="shared" si="21"/>
        <v>1730130</v>
      </c>
      <c r="G541" s="36">
        <v>119000</v>
      </c>
      <c r="H541" s="36">
        <v>875866</v>
      </c>
      <c r="I541" s="36">
        <v>1400</v>
      </c>
      <c r="J541" s="36">
        <v>733864</v>
      </c>
      <c r="K541" s="36"/>
      <c r="L541" s="79">
        <v>20130408</v>
      </c>
    </row>
    <row r="542" spans="1:12" ht="15">
      <c r="A542" s="7">
        <v>512</v>
      </c>
      <c r="B542" s="17" t="s">
        <v>85</v>
      </c>
      <c r="C542" s="89" t="s">
        <v>86</v>
      </c>
      <c r="D542" s="17" t="s">
        <v>48</v>
      </c>
      <c r="E542" s="17" t="s">
        <v>87</v>
      </c>
      <c r="F542" s="64">
        <f t="shared" si="21"/>
        <v>93120</v>
      </c>
      <c r="G542" s="36">
        <v>0</v>
      </c>
      <c r="H542" s="36">
        <v>54770</v>
      </c>
      <c r="I542" s="36">
        <v>38100</v>
      </c>
      <c r="J542" s="36">
        <v>250</v>
      </c>
      <c r="K542" s="36"/>
      <c r="L542" s="79">
        <v>20130408</v>
      </c>
    </row>
    <row r="543" spans="1:12" ht="15">
      <c r="A543" s="7">
        <v>513</v>
      </c>
      <c r="B543" s="17" t="s">
        <v>88</v>
      </c>
      <c r="C543" s="89" t="s">
        <v>89</v>
      </c>
      <c r="D543" s="17" t="s">
        <v>48</v>
      </c>
      <c r="E543" s="17" t="s">
        <v>90</v>
      </c>
      <c r="F543" s="64">
        <f t="shared" si="21"/>
        <v>29408</v>
      </c>
      <c r="G543" s="36">
        <v>0</v>
      </c>
      <c r="H543" s="36">
        <v>29408</v>
      </c>
      <c r="I543" s="36">
        <v>0</v>
      </c>
      <c r="J543" s="36">
        <v>0</v>
      </c>
      <c r="K543" s="36"/>
      <c r="L543" s="79">
        <v>20130408</v>
      </c>
    </row>
    <row r="544" spans="1:12" ht="15">
      <c r="A544" s="7">
        <v>514</v>
      </c>
      <c r="B544" s="17" t="s">
        <v>91</v>
      </c>
      <c r="C544" s="89" t="s">
        <v>92</v>
      </c>
      <c r="D544" s="17" t="s">
        <v>48</v>
      </c>
      <c r="E544" s="17" t="s">
        <v>93</v>
      </c>
      <c r="F544" s="64">
        <f t="shared" si="21"/>
        <v>389466</v>
      </c>
      <c r="G544" s="36">
        <v>0</v>
      </c>
      <c r="H544" s="36">
        <v>55380</v>
      </c>
      <c r="I544" s="36">
        <v>6600</v>
      </c>
      <c r="J544" s="36">
        <v>327486</v>
      </c>
      <c r="K544" s="36"/>
      <c r="L544" s="79">
        <v>20130408</v>
      </c>
    </row>
    <row r="545" spans="1:12" ht="15">
      <c r="A545" s="7">
        <v>515</v>
      </c>
      <c r="B545" s="17" t="s">
        <v>94</v>
      </c>
      <c r="C545" s="89" t="s">
        <v>95</v>
      </c>
      <c r="D545" s="17" t="s">
        <v>48</v>
      </c>
      <c r="E545" s="17" t="s">
        <v>96</v>
      </c>
      <c r="F545" s="64">
        <f t="shared" si="21"/>
        <v>67750</v>
      </c>
      <c r="G545" s="36">
        <v>0</v>
      </c>
      <c r="H545" s="36">
        <v>51950</v>
      </c>
      <c r="I545" s="36">
        <v>5600</v>
      </c>
      <c r="J545" s="36">
        <v>10200</v>
      </c>
      <c r="K545" s="36"/>
      <c r="L545" s="79">
        <v>20130408</v>
      </c>
    </row>
    <row r="546" spans="1:12" ht="15">
      <c r="A546" s="7">
        <v>516</v>
      </c>
      <c r="B546" s="17" t="s">
        <v>97</v>
      </c>
      <c r="C546" s="89" t="s">
        <v>98</v>
      </c>
      <c r="D546" s="17" t="s">
        <v>48</v>
      </c>
      <c r="E546" s="17" t="s">
        <v>99</v>
      </c>
      <c r="F546" s="64">
        <f t="shared" si="21"/>
        <v>69765</v>
      </c>
      <c r="G546" s="36">
        <v>0</v>
      </c>
      <c r="H546" s="36">
        <v>17965</v>
      </c>
      <c r="I546" s="36">
        <v>49000</v>
      </c>
      <c r="J546" s="36">
        <v>2800</v>
      </c>
      <c r="K546" s="36"/>
      <c r="L546" s="79">
        <v>20130408</v>
      </c>
    </row>
    <row r="547" spans="1:12" s="5" customFormat="1" ht="15">
      <c r="A547" s="7">
        <v>517</v>
      </c>
      <c r="B547" s="17" t="s">
        <v>100</v>
      </c>
      <c r="C547" s="89" t="s">
        <v>101</v>
      </c>
      <c r="D547" s="17" t="s">
        <v>48</v>
      </c>
      <c r="E547" s="17" t="s">
        <v>102</v>
      </c>
      <c r="F547" s="64">
        <f t="shared" si="21"/>
        <v>1157167</v>
      </c>
      <c r="G547" s="36">
        <v>0</v>
      </c>
      <c r="H547" s="36">
        <v>778705</v>
      </c>
      <c r="I547" s="36">
        <v>0</v>
      </c>
      <c r="J547" s="36">
        <v>378462</v>
      </c>
      <c r="K547" s="36"/>
      <c r="L547" s="79">
        <v>20130408</v>
      </c>
    </row>
    <row r="548" spans="1:12" ht="15">
      <c r="A548" s="7">
        <v>518</v>
      </c>
      <c r="B548" s="17" t="s">
        <v>103</v>
      </c>
      <c r="C548" s="89" t="s">
        <v>104</v>
      </c>
      <c r="D548" s="17" t="s">
        <v>48</v>
      </c>
      <c r="E548" s="17" t="s">
        <v>105</v>
      </c>
      <c r="F548" s="64">
        <f t="shared" si="21"/>
        <v>201396</v>
      </c>
      <c r="G548" s="36">
        <v>0</v>
      </c>
      <c r="H548" s="36">
        <v>180758</v>
      </c>
      <c r="I548" s="36">
        <v>0</v>
      </c>
      <c r="J548" s="36">
        <v>20638</v>
      </c>
      <c r="K548" s="36"/>
      <c r="L548" s="79">
        <v>20130408</v>
      </c>
    </row>
    <row r="549" spans="1:12" ht="15">
      <c r="A549" s="7">
        <v>519</v>
      </c>
      <c r="B549" s="17" t="s">
        <v>106</v>
      </c>
      <c r="C549" s="89" t="s">
        <v>107</v>
      </c>
      <c r="D549" s="17" t="s">
        <v>48</v>
      </c>
      <c r="E549" s="17" t="s">
        <v>108</v>
      </c>
      <c r="F549" s="64">
        <f t="shared" si="21"/>
        <v>25449</v>
      </c>
      <c r="G549" s="36">
        <v>0</v>
      </c>
      <c r="H549" s="36">
        <v>25449</v>
      </c>
      <c r="I549" s="36">
        <v>0</v>
      </c>
      <c r="J549" s="36">
        <v>0</v>
      </c>
      <c r="K549" s="36"/>
      <c r="L549" s="79">
        <v>20130408</v>
      </c>
    </row>
    <row r="550" spans="1:12" ht="15">
      <c r="A550" s="7">
        <v>520</v>
      </c>
      <c r="B550" s="17" t="s">
        <v>109</v>
      </c>
      <c r="C550" s="89" t="s">
        <v>110</v>
      </c>
      <c r="D550" s="17" t="s">
        <v>48</v>
      </c>
      <c r="E550" s="17" t="s">
        <v>111</v>
      </c>
      <c r="F550" s="64">
        <f t="shared" si="21"/>
        <v>15900</v>
      </c>
      <c r="G550" s="36">
        <v>0</v>
      </c>
      <c r="H550" s="36">
        <v>6400</v>
      </c>
      <c r="I550" s="36">
        <v>0</v>
      </c>
      <c r="J550" s="36">
        <v>9500</v>
      </c>
      <c r="K550" s="36"/>
      <c r="L550" s="79">
        <v>20130408</v>
      </c>
    </row>
    <row r="551" spans="1:12" ht="15">
      <c r="A551" s="7">
        <v>521</v>
      </c>
      <c r="B551" s="17" t="s">
        <v>112</v>
      </c>
      <c r="C551" s="89" t="s">
        <v>113</v>
      </c>
      <c r="D551" s="17" t="s">
        <v>48</v>
      </c>
      <c r="E551" s="17" t="s">
        <v>122</v>
      </c>
      <c r="F551" s="64">
        <f t="shared" si="21"/>
        <v>1195535</v>
      </c>
      <c r="G551" s="36">
        <v>0</v>
      </c>
      <c r="H551" s="36">
        <v>800781</v>
      </c>
      <c r="I551" s="36">
        <v>0</v>
      </c>
      <c r="J551" s="36">
        <v>394754</v>
      </c>
      <c r="K551" s="36"/>
      <c r="L551" s="79">
        <v>20130507</v>
      </c>
    </row>
    <row r="552" spans="1:12" ht="15">
      <c r="A552" s="7">
        <v>522</v>
      </c>
      <c r="B552" s="17" t="s">
        <v>123</v>
      </c>
      <c r="C552" s="89" t="s">
        <v>124</v>
      </c>
      <c r="D552" s="17" t="s">
        <v>48</v>
      </c>
      <c r="E552" s="17" t="s">
        <v>125</v>
      </c>
      <c r="F552" s="64">
        <f t="shared" si="21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79">
        <v>20130507</v>
      </c>
    </row>
    <row r="553" spans="1:12" ht="15">
      <c r="A553" s="7">
        <v>523</v>
      </c>
      <c r="B553" s="17" t="s">
        <v>126</v>
      </c>
      <c r="C553" s="89" t="s">
        <v>127</v>
      </c>
      <c r="D553" s="17" t="s">
        <v>48</v>
      </c>
      <c r="E553" s="17" t="s">
        <v>128</v>
      </c>
      <c r="F553" s="64">
        <f t="shared" si="21"/>
        <v>536452</v>
      </c>
      <c r="G553" s="36">
        <v>0</v>
      </c>
      <c r="H553" s="36">
        <v>154643</v>
      </c>
      <c r="I553" s="36">
        <v>0</v>
      </c>
      <c r="J553" s="36">
        <v>381809</v>
      </c>
      <c r="K553" s="36"/>
      <c r="L553" s="79">
        <v>20130408</v>
      </c>
    </row>
    <row r="554" spans="1:12" ht="15">
      <c r="A554" s="7">
        <v>524</v>
      </c>
      <c r="B554" s="17" t="s">
        <v>131</v>
      </c>
      <c r="C554" s="89" t="s">
        <v>129</v>
      </c>
      <c r="D554" s="17" t="s">
        <v>130</v>
      </c>
      <c r="E554" s="17" t="s">
        <v>132</v>
      </c>
      <c r="F554" s="64">
        <f t="shared" si="21"/>
        <v>4532815</v>
      </c>
      <c r="G554" s="36">
        <v>683000</v>
      </c>
      <c r="H554" s="36">
        <v>921392</v>
      </c>
      <c r="I554" s="36">
        <v>0</v>
      </c>
      <c r="J554" s="36">
        <v>2928423</v>
      </c>
      <c r="K554" s="36"/>
      <c r="L554" s="79">
        <v>20130408</v>
      </c>
    </row>
    <row r="555" spans="1:12" ht="15">
      <c r="A555" s="7">
        <v>525</v>
      </c>
      <c r="B555" s="17" t="s">
        <v>134</v>
      </c>
      <c r="C555" s="89" t="s">
        <v>133</v>
      </c>
      <c r="D555" s="17" t="s">
        <v>130</v>
      </c>
      <c r="E555" s="17" t="s">
        <v>135</v>
      </c>
      <c r="F555" s="64">
        <f t="shared" si="21"/>
        <v>422289</v>
      </c>
      <c r="G555" s="36">
        <v>0</v>
      </c>
      <c r="H555" s="36">
        <v>321461</v>
      </c>
      <c r="I555" s="36">
        <v>0</v>
      </c>
      <c r="J555" s="36">
        <v>100828</v>
      </c>
      <c r="K555" s="36"/>
      <c r="L555" s="79">
        <v>20130408</v>
      </c>
    </row>
    <row r="556" spans="1:12" ht="15">
      <c r="A556" s="7">
        <v>526</v>
      </c>
      <c r="B556" s="17" t="s">
        <v>137</v>
      </c>
      <c r="C556" s="89" t="s">
        <v>136</v>
      </c>
      <c r="D556" s="17" t="s">
        <v>130</v>
      </c>
      <c r="E556" s="17" t="s">
        <v>138</v>
      </c>
      <c r="F556" s="64">
        <f t="shared" si="21"/>
        <v>2128339</v>
      </c>
      <c r="G556" s="36">
        <v>330600</v>
      </c>
      <c r="H556" s="36">
        <v>1679491</v>
      </c>
      <c r="I556" s="36">
        <v>60743</v>
      </c>
      <c r="J556" s="36">
        <v>57505</v>
      </c>
      <c r="K556" s="36"/>
      <c r="L556" s="79">
        <v>20130408</v>
      </c>
    </row>
    <row r="557" spans="1:12" ht="15">
      <c r="A557" s="7">
        <v>527</v>
      </c>
      <c r="B557" s="17" t="s">
        <v>140</v>
      </c>
      <c r="C557" s="89" t="s">
        <v>139</v>
      </c>
      <c r="D557" s="17" t="s">
        <v>130</v>
      </c>
      <c r="E557" s="17" t="s">
        <v>141</v>
      </c>
      <c r="F557" s="64">
        <f t="shared" si="21"/>
        <v>6755019</v>
      </c>
      <c r="G557" s="36">
        <v>235600</v>
      </c>
      <c r="H557" s="36">
        <v>5019137</v>
      </c>
      <c r="I557" s="36">
        <v>18890</v>
      </c>
      <c r="J557" s="36">
        <v>1481392</v>
      </c>
      <c r="K557" s="36"/>
      <c r="L557" s="79">
        <v>20130507</v>
      </c>
    </row>
    <row r="558" spans="1:12" ht="15">
      <c r="A558" s="7">
        <v>528</v>
      </c>
      <c r="B558" s="17" t="s">
        <v>143</v>
      </c>
      <c r="C558" s="89" t="s">
        <v>142</v>
      </c>
      <c r="D558" s="17" t="s">
        <v>130</v>
      </c>
      <c r="E558" s="17" t="s">
        <v>144</v>
      </c>
      <c r="F558" s="64">
        <f t="shared" si="21"/>
        <v>962697</v>
      </c>
      <c r="G558" s="36">
        <v>288300</v>
      </c>
      <c r="H558" s="36">
        <v>333546</v>
      </c>
      <c r="I558" s="36">
        <v>0</v>
      </c>
      <c r="J558" s="36">
        <v>340851</v>
      </c>
      <c r="K558" s="36"/>
      <c r="L558" s="79">
        <v>20130408</v>
      </c>
    </row>
    <row r="559" spans="1:12" ht="15">
      <c r="A559" s="7">
        <v>529</v>
      </c>
      <c r="B559" s="17" t="s">
        <v>146</v>
      </c>
      <c r="C559" s="89" t="s">
        <v>145</v>
      </c>
      <c r="D559" s="17" t="s">
        <v>130</v>
      </c>
      <c r="E559" s="17" t="s">
        <v>147</v>
      </c>
      <c r="F559" s="64">
        <f t="shared" si="21"/>
        <v>107602</v>
      </c>
      <c r="G559" s="36">
        <v>0</v>
      </c>
      <c r="H559" s="36">
        <v>68740</v>
      </c>
      <c r="I559" s="36">
        <v>0</v>
      </c>
      <c r="J559" s="36">
        <v>38862</v>
      </c>
      <c r="K559" s="36"/>
      <c r="L559" s="79">
        <v>20130408</v>
      </c>
    </row>
    <row r="560" spans="1:12" ht="15">
      <c r="A560" s="7">
        <v>530</v>
      </c>
      <c r="B560" s="17" t="s">
        <v>149</v>
      </c>
      <c r="C560" s="89" t="s">
        <v>148</v>
      </c>
      <c r="D560" s="17" t="s">
        <v>130</v>
      </c>
      <c r="E560" s="17" t="s">
        <v>150</v>
      </c>
      <c r="F560" s="64" t="s">
        <v>9</v>
      </c>
      <c r="G560" s="64" t="s">
        <v>9</v>
      </c>
      <c r="H560" s="64" t="s">
        <v>9</v>
      </c>
      <c r="I560" s="64" t="s">
        <v>9</v>
      </c>
      <c r="J560" s="64" t="s">
        <v>9</v>
      </c>
      <c r="K560" s="36"/>
      <c r="L560" s="79" t="s">
        <v>9</v>
      </c>
    </row>
    <row r="561" spans="1:12" ht="15">
      <c r="A561" s="7">
        <v>531</v>
      </c>
      <c r="B561" s="17" t="s">
        <v>152</v>
      </c>
      <c r="C561" s="89" t="s">
        <v>151</v>
      </c>
      <c r="D561" s="17" t="s">
        <v>130</v>
      </c>
      <c r="E561" s="17" t="s">
        <v>153</v>
      </c>
      <c r="F561" s="64">
        <f aca="true" t="shared" si="22" ref="F561:F568">G561+H561+I561+J561</f>
        <v>268129</v>
      </c>
      <c r="G561" s="36">
        <v>500</v>
      </c>
      <c r="H561" s="36">
        <v>234573</v>
      </c>
      <c r="I561" s="36">
        <v>0</v>
      </c>
      <c r="J561" s="36">
        <v>33056</v>
      </c>
      <c r="K561" s="36"/>
      <c r="L561" s="79">
        <v>20130408</v>
      </c>
    </row>
    <row r="562" spans="1:12" ht="15">
      <c r="A562" s="7">
        <v>532</v>
      </c>
      <c r="B562" s="17" t="s">
        <v>155</v>
      </c>
      <c r="C562" s="89" t="s">
        <v>154</v>
      </c>
      <c r="D562" s="17" t="s">
        <v>130</v>
      </c>
      <c r="E562" s="17" t="s">
        <v>156</v>
      </c>
      <c r="F562" s="64">
        <f t="shared" si="22"/>
        <v>58000</v>
      </c>
      <c r="G562" s="36">
        <v>0</v>
      </c>
      <c r="H562" s="36">
        <v>25400</v>
      </c>
      <c r="I562" s="36">
        <v>0</v>
      </c>
      <c r="J562" s="36">
        <v>32600</v>
      </c>
      <c r="K562" s="36"/>
      <c r="L562" s="79">
        <v>20130307</v>
      </c>
    </row>
    <row r="563" spans="1:12" ht="15">
      <c r="A563" s="7">
        <v>533</v>
      </c>
      <c r="B563" s="17" t="s">
        <v>158</v>
      </c>
      <c r="C563" s="89" t="s">
        <v>157</v>
      </c>
      <c r="D563" s="17" t="s">
        <v>130</v>
      </c>
      <c r="E563" s="17" t="s">
        <v>159</v>
      </c>
      <c r="F563" s="64">
        <f t="shared" si="22"/>
        <v>430822</v>
      </c>
      <c r="G563" s="36">
        <v>0</v>
      </c>
      <c r="H563" s="36">
        <v>356115</v>
      </c>
      <c r="I563" s="36">
        <v>0</v>
      </c>
      <c r="J563" s="36">
        <v>74707</v>
      </c>
      <c r="K563" s="36"/>
      <c r="L563" s="79">
        <v>20130408</v>
      </c>
    </row>
    <row r="564" spans="1:12" ht="15">
      <c r="A564" s="7">
        <v>534</v>
      </c>
      <c r="B564" s="17" t="s">
        <v>161</v>
      </c>
      <c r="C564" s="89" t="s">
        <v>160</v>
      </c>
      <c r="D564" s="17" t="s">
        <v>130</v>
      </c>
      <c r="E564" s="17" t="s">
        <v>162</v>
      </c>
      <c r="F564" s="64">
        <f t="shared" si="22"/>
        <v>1158833</v>
      </c>
      <c r="G564" s="36">
        <v>0</v>
      </c>
      <c r="H564" s="36">
        <v>853299</v>
      </c>
      <c r="I564" s="36">
        <v>0</v>
      </c>
      <c r="J564" s="36">
        <v>305534</v>
      </c>
      <c r="K564" s="36"/>
      <c r="L564" s="79">
        <v>20130408</v>
      </c>
    </row>
    <row r="565" spans="1:12" ht="15">
      <c r="A565" s="7">
        <v>535</v>
      </c>
      <c r="B565" s="17" t="s">
        <v>164</v>
      </c>
      <c r="C565" s="89" t="s">
        <v>163</v>
      </c>
      <c r="D565" s="17" t="s">
        <v>130</v>
      </c>
      <c r="E565" s="17" t="s">
        <v>165</v>
      </c>
      <c r="F565" s="64">
        <f t="shared" si="22"/>
        <v>1572458</v>
      </c>
      <c r="G565" s="36">
        <v>0</v>
      </c>
      <c r="H565" s="36">
        <v>960166</v>
      </c>
      <c r="I565" s="36">
        <v>43000</v>
      </c>
      <c r="J565" s="36">
        <v>569292</v>
      </c>
      <c r="K565" s="36"/>
      <c r="L565" s="79">
        <v>20130408</v>
      </c>
    </row>
    <row r="566" spans="1:12" ht="15">
      <c r="A566" s="7">
        <v>536</v>
      </c>
      <c r="B566" s="17" t="s">
        <v>167</v>
      </c>
      <c r="C566" s="89" t="s">
        <v>166</v>
      </c>
      <c r="D566" s="17" t="s">
        <v>130</v>
      </c>
      <c r="E566" s="17" t="s">
        <v>168</v>
      </c>
      <c r="F566" s="64">
        <f t="shared" si="22"/>
        <v>767643</v>
      </c>
      <c r="G566" s="36">
        <v>170000</v>
      </c>
      <c r="H566" s="36">
        <v>346340</v>
      </c>
      <c r="I566" s="36">
        <v>0</v>
      </c>
      <c r="J566" s="36">
        <v>251303</v>
      </c>
      <c r="K566" s="36"/>
      <c r="L566" s="79">
        <v>20130507</v>
      </c>
    </row>
    <row r="567" spans="1:12" ht="15">
      <c r="A567" s="7">
        <v>537</v>
      </c>
      <c r="B567" s="17" t="s">
        <v>170</v>
      </c>
      <c r="C567" s="89" t="s">
        <v>169</v>
      </c>
      <c r="D567" s="17" t="s">
        <v>130</v>
      </c>
      <c r="E567" s="17" t="s">
        <v>171</v>
      </c>
      <c r="F567" s="64">
        <f t="shared" si="22"/>
        <v>273680</v>
      </c>
      <c r="G567" s="36">
        <v>0</v>
      </c>
      <c r="H567" s="36">
        <v>263980</v>
      </c>
      <c r="I567" s="36">
        <v>0</v>
      </c>
      <c r="J567" s="36">
        <v>9700</v>
      </c>
      <c r="K567" s="36"/>
      <c r="L567" s="79">
        <v>20130408</v>
      </c>
    </row>
    <row r="568" spans="1:12" ht="15">
      <c r="A568" s="7">
        <v>538</v>
      </c>
      <c r="B568" s="17" t="s">
        <v>173</v>
      </c>
      <c r="C568" s="89" t="s">
        <v>172</v>
      </c>
      <c r="D568" s="17" t="s">
        <v>130</v>
      </c>
      <c r="E568" s="17" t="s">
        <v>174</v>
      </c>
      <c r="F568" s="64">
        <f t="shared" si="22"/>
        <v>255399</v>
      </c>
      <c r="G568" s="36">
        <v>67979</v>
      </c>
      <c r="H568" s="36">
        <v>184920</v>
      </c>
      <c r="I568" s="36">
        <v>0</v>
      </c>
      <c r="J568" s="36">
        <v>2500</v>
      </c>
      <c r="K568" s="36"/>
      <c r="L568" s="79">
        <v>20130408</v>
      </c>
    </row>
    <row r="569" spans="1:12" ht="15">
      <c r="A569" s="7">
        <v>539</v>
      </c>
      <c r="B569" s="17" t="s">
        <v>176</v>
      </c>
      <c r="C569" s="89" t="s">
        <v>175</v>
      </c>
      <c r="D569" s="17" t="s">
        <v>130</v>
      </c>
      <c r="E569" s="17" t="s">
        <v>177</v>
      </c>
      <c r="F569" s="64" t="s">
        <v>9</v>
      </c>
      <c r="G569" s="64" t="s">
        <v>9</v>
      </c>
      <c r="H569" s="64" t="s">
        <v>9</v>
      </c>
      <c r="I569" s="64" t="s">
        <v>9</v>
      </c>
      <c r="J569" s="64" t="s">
        <v>9</v>
      </c>
      <c r="K569" s="36"/>
      <c r="L569" s="79" t="s">
        <v>9</v>
      </c>
    </row>
    <row r="570" spans="1:12" ht="15">
      <c r="A570" s="7">
        <v>540</v>
      </c>
      <c r="B570" s="17" t="s">
        <v>179</v>
      </c>
      <c r="C570" s="89" t="s">
        <v>178</v>
      </c>
      <c r="D570" s="17" t="s">
        <v>130</v>
      </c>
      <c r="E570" s="17" t="s">
        <v>638</v>
      </c>
      <c r="F570" s="64">
        <f aca="true" t="shared" si="23" ref="F570:F576">G570+H570+I570+J570</f>
        <v>1340915</v>
      </c>
      <c r="G570" s="36">
        <v>0</v>
      </c>
      <c r="H570" s="36">
        <v>1114805</v>
      </c>
      <c r="I570" s="36">
        <v>174860</v>
      </c>
      <c r="J570" s="36">
        <v>51250</v>
      </c>
      <c r="K570" s="36"/>
      <c r="L570" s="79">
        <v>20130507</v>
      </c>
    </row>
    <row r="571" spans="1:12" s="5" customFormat="1" ht="15">
      <c r="A571" s="7">
        <v>541</v>
      </c>
      <c r="B571" s="17" t="s">
        <v>181</v>
      </c>
      <c r="C571" s="89" t="s">
        <v>180</v>
      </c>
      <c r="D571" s="17" t="s">
        <v>130</v>
      </c>
      <c r="E571" s="17" t="s">
        <v>182</v>
      </c>
      <c r="F571" s="64">
        <f t="shared" si="23"/>
        <v>2812710</v>
      </c>
      <c r="G571" s="36">
        <v>1000</v>
      </c>
      <c r="H571" s="36">
        <v>1924424</v>
      </c>
      <c r="I571" s="36">
        <v>0</v>
      </c>
      <c r="J571" s="36">
        <v>887286</v>
      </c>
      <c r="K571" s="36"/>
      <c r="L571" s="79">
        <v>20130408</v>
      </c>
    </row>
    <row r="572" spans="1:12" ht="15">
      <c r="A572" s="7">
        <v>542</v>
      </c>
      <c r="B572" s="17" t="s">
        <v>184</v>
      </c>
      <c r="C572" s="89" t="s">
        <v>183</v>
      </c>
      <c r="D572" s="17" t="s">
        <v>130</v>
      </c>
      <c r="E572" s="17" t="s">
        <v>1107</v>
      </c>
      <c r="F572" s="64">
        <f t="shared" si="23"/>
        <v>3588447</v>
      </c>
      <c r="G572" s="36">
        <v>7300</v>
      </c>
      <c r="H572" s="36">
        <v>1070308</v>
      </c>
      <c r="I572" s="36">
        <v>14500</v>
      </c>
      <c r="J572" s="36">
        <v>2496339</v>
      </c>
      <c r="K572" s="36"/>
      <c r="L572" s="79">
        <v>20130408</v>
      </c>
    </row>
    <row r="573" spans="1:12" ht="15">
      <c r="A573" s="7">
        <v>543</v>
      </c>
      <c r="B573" s="17" t="s">
        <v>186</v>
      </c>
      <c r="C573" s="89" t="s">
        <v>185</v>
      </c>
      <c r="D573" s="17" t="s">
        <v>130</v>
      </c>
      <c r="E573" s="17" t="s">
        <v>187</v>
      </c>
      <c r="F573" s="64">
        <f t="shared" si="23"/>
        <v>4559650</v>
      </c>
      <c r="G573" s="36">
        <v>1183800</v>
      </c>
      <c r="H573" s="36">
        <v>2312936</v>
      </c>
      <c r="I573" s="36">
        <v>152800</v>
      </c>
      <c r="J573" s="36">
        <v>910114</v>
      </c>
      <c r="K573" s="36"/>
      <c r="L573" s="79">
        <v>20130507</v>
      </c>
    </row>
    <row r="574" spans="1:12" ht="15">
      <c r="A574" s="7">
        <v>544</v>
      </c>
      <c r="B574" s="17" t="s">
        <v>189</v>
      </c>
      <c r="C574" s="89" t="s">
        <v>188</v>
      </c>
      <c r="D574" s="17" t="s">
        <v>130</v>
      </c>
      <c r="E574" s="17" t="s">
        <v>190</v>
      </c>
      <c r="F574" s="64">
        <f t="shared" si="23"/>
        <v>120500</v>
      </c>
      <c r="G574" s="36">
        <v>0</v>
      </c>
      <c r="H574" s="36">
        <v>120500</v>
      </c>
      <c r="I574" s="36">
        <v>0</v>
      </c>
      <c r="J574" s="36">
        <v>0</v>
      </c>
      <c r="K574" s="36"/>
      <c r="L574" s="79">
        <v>20130507</v>
      </c>
    </row>
    <row r="575" spans="1:12" ht="15">
      <c r="A575" s="7">
        <v>545</v>
      </c>
      <c r="B575" s="17" t="s">
        <v>196</v>
      </c>
      <c r="C575" s="89" t="s">
        <v>191</v>
      </c>
      <c r="D575" s="17" t="s">
        <v>195</v>
      </c>
      <c r="E575" s="17" t="s">
        <v>197</v>
      </c>
      <c r="F575" s="64">
        <f t="shared" si="23"/>
        <v>1746944</v>
      </c>
      <c r="G575" s="36">
        <v>1580684</v>
      </c>
      <c r="H575" s="36">
        <v>0</v>
      </c>
      <c r="I575" s="36">
        <v>0</v>
      </c>
      <c r="J575" s="36">
        <v>166260</v>
      </c>
      <c r="K575" s="36"/>
      <c r="L575" s="79">
        <v>20130507</v>
      </c>
    </row>
    <row r="576" spans="1:12" ht="15">
      <c r="A576" s="7">
        <v>546</v>
      </c>
      <c r="B576" s="17" t="s">
        <v>199</v>
      </c>
      <c r="C576" s="89" t="s">
        <v>192</v>
      </c>
      <c r="D576" s="17" t="s">
        <v>195</v>
      </c>
      <c r="E576" s="17" t="s">
        <v>200</v>
      </c>
      <c r="F576" s="64">
        <f t="shared" si="23"/>
        <v>55800</v>
      </c>
      <c r="G576" s="36">
        <v>0</v>
      </c>
      <c r="H576" s="36">
        <v>32300</v>
      </c>
      <c r="I576" s="36">
        <v>0</v>
      </c>
      <c r="J576" s="36">
        <v>23500</v>
      </c>
      <c r="K576" s="36"/>
      <c r="L576" s="79">
        <v>20130408</v>
      </c>
    </row>
    <row r="577" spans="1:12" ht="15">
      <c r="A577" s="7">
        <v>547</v>
      </c>
      <c r="B577" s="17" t="s">
        <v>202</v>
      </c>
      <c r="C577" s="89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79" t="s">
        <v>9</v>
      </c>
    </row>
    <row r="578" spans="1:12" ht="15">
      <c r="A578" s="7">
        <v>548</v>
      </c>
      <c r="B578" s="17" t="s">
        <v>205</v>
      </c>
      <c r="C578" s="89" t="s">
        <v>194</v>
      </c>
      <c r="D578" s="17" t="s">
        <v>195</v>
      </c>
      <c r="E578" s="17" t="s">
        <v>206</v>
      </c>
      <c r="F578" s="64">
        <f aca="true" t="shared" si="24" ref="F578:F591">G578+H578+I578+J578</f>
        <v>160238</v>
      </c>
      <c r="G578" s="36">
        <v>0</v>
      </c>
      <c r="H578" s="36">
        <v>84728</v>
      </c>
      <c r="I578" s="36">
        <v>0</v>
      </c>
      <c r="J578" s="36">
        <v>75510</v>
      </c>
      <c r="K578" s="36"/>
      <c r="L578" s="79">
        <v>20130408</v>
      </c>
    </row>
    <row r="579" spans="1:12" ht="15">
      <c r="A579" s="7">
        <v>549</v>
      </c>
      <c r="B579" s="17" t="s">
        <v>208</v>
      </c>
      <c r="C579" s="89" t="s">
        <v>198</v>
      </c>
      <c r="D579" s="17" t="s">
        <v>195</v>
      </c>
      <c r="E579" s="17" t="s">
        <v>940</v>
      </c>
      <c r="F579" s="64">
        <f t="shared" si="24"/>
        <v>213379</v>
      </c>
      <c r="G579" s="36">
        <v>0</v>
      </c>
      <c r="H579" s="36">
        <v>72945</v>
      </c>
      <c r="I579" s="36">
        <v>0</v>
      </c>
      <c r="J579" s="36">
        <v>140434</v>
      </c>
      <c r="K579" s="36"/>
      <c r="L579" s="79">
        <v>20130408</v>
      </c>
    </row>
    <row r="580" spans="1:12" ht="15">
      <c r="A580" s="7">
        <v>550</v>
      </c>
      <c r="B580" s="17" t="s">
        <v>210</v>
      </c>
      <c r="C580" s="89" t="s">
        <v>201</v>
      </c>
      <c r="D580" s="17" t="s">
        <v>195</v>
      </c>
      <c r="E580" s="17" t="s">
        <v>211</v>
      </c>
      <c r="F580" s="64">
        <f t="shared" si="24"/>
        <v>68615</v>
      </c>
      <c r="G580" s="36">
        <v>0</v>
      </c>
      <c r="H580" s="36">
        <v>20000</v>
      </c>
      <c r="I580" s="36">
        <v>0</v>
      </c>
      <c r="J580" s="36">
        <v>48615</v>
      </c>
      <c r="K580" s="36"/>
      <c r="L580" s="79">
        <v>20130408</v>
      </c>
    </row>
    <row r="581" spans="1:12" ht="15">
      <c r="A581" s="7">
        <v>551</v>
      </c>
      <c r="B581" s="17" t="s">
        <v>213</v>
      </c>
      <c r="C581" s="89" t="s">
        <v>204</v>
      </c>
      <c r="D581" s="17" t="s">
        <v>195</v>
      </c>
      <c r="E581" s="17" t="s">
        <v>835</v>
      </c>
      <c r="F581" s="64">
        <f t="shared" si="24"/>
        <v>391219</v>
      </c>
      <c r="G581" s="36">
        <v>0</v>
      </c>
      <c r="H581" s="36">
        <v>103391</v>
      </c>
      <c r="I581" s="36">
        <v>19300</v>
      </c>
      <c r="J581" s="36">
        <v>268528</v>
      </c>
      <c r="K581" s="36"/>
      <c r="L581" s="79">
        <v>20130408</v>
      </c>
    </row>
    <row r="582" spans="1:12" ht="15">
      <c r="A582" s="7">
        <v>552</v>
      </c>
      <c r="B582" s="17" t="s">
        <v>215</v>
      </c>
      <c r="C582" s="89" t="s">
        <v>207</v>
      </c>
      <c r="D582" s="17" t="s">
        <v>195</v>
      </c>
      <c r="E582" s="17" t="s">
        <v>216</v>
      </c>
      <c r="F582" s="64">
        <f t="shared" si="24"/>
        <v>189210</v>
      </c>
      <c r="G582" s="36">
        <v>0</v>
      </c>
      <c r="H582" s="36">
        <v>823</v>
      </c>
      <c r="I582" s="36">
        <v>0</v>
      </c>
      <c r="J582" s="36">
        <v>188387</v>
      </c>
      <c r="K582" s="36"/>
      <c r="L582" s="79">
        <v>20130507</v>
      </c>
    </row>
    <row r="583" spans="1:12" ht="15">
      <c r="A583" s="7">
        <v>553</v>
      </c>
      <c r="B583" s="17" t="s">
        <v>218</v>
      </c>
      <c r="C583" s="89" t="s">
        <v>209</v>
      </c>
      <c r="D583" s="17" t="s">
        <v>195</v>
      </c>
      <c r="E583" s="17" t="s">
        <v>219</v>
      </c>
      <c r="F583" s="64">
        <f t="shared" si="24"/>
        <v>11146</v>
      </c>
      <c r="G583" s="36">
        <v>0</v>
      </c>
      <c r="H583" s="36">
        <v>9041</v>
      </c>
      <c r="I583" s="36">
        <v>0</v>
      </c>
      <c r="J583" s="36">
        <v>2105</v>
      </c>
      <c r="K583" s="36"/>
      <c r="L583" s="79">
        <v>20130408</v>
      </c>
    </row>
    <row r="584" spans="1:12" ht="15">
      <c r="A584" s="7">
        <v>554</v>
      </c>
      <c r="B584" s="17" t="s">
        <v>221</v>
      </c>
      <c r="C584" s="89" t="s">
        <v>212</v>
      </c>
      <c r="D584" s="17" t="s">
        <v>195</v>
      </c>
      <c r="E584" s="17" t="s">
        <v>222</v>
      </c>
      <c r="F584" s="64">
        <f t="shared" si="24"/>
        <v>141429</v>
      </c>
      <c r="G584" s="36">
        <v>7000</v>
      </c>
      <c r="H584" s="36">
        <v>95778</v>
      </c>
      <c r="I584" s="36">
        <v>75</v>
      </c>
      <c r="J584" s="36">
        <v>38576</v>
      </c>
      <c r="K584" s="36"/>
      <c r="L584" s="79">
        <v>20130408</v>
      </c>
    </row>
    <row r="585" spans="1:12" ht="15">
      <c r="A585" s="7">
        <v>555</v>
      </c>
      <c r="B585" s="17" t="s">
        <v>224</v>
      </c>
      <c r="C585" s="89" t="s">
        <v>214</v>
      </c>
      <c r="D585" s="17" t="s">
        <v>195</v>
      </c>
      <c r="E585" s="17" t="s">
        <v>225</v>
      </c>
      <c r="F585" s="64">
        <f t="shared" si="24"/>
        <v>168570</v>
      </c>
      <c r="G585" s="36">
        <v>0</v>
      </c>
      <c r="H585" s="36">
        <v>145570</v>
      </c>
      <c r="I585" s="36">
        <v>20000</v>
      </c>
      <c r="J585" s="36">
        <v>3000</v>
      </c>
      <c r="K585" s="36"/>
      <c r="L585" s="79">
        <v>20130408</v>
      </c>
    </row>
    <row r="586" spans="1:12" ht="15">
      <c r="A586" s="7">
        <v>556</v>
      </c>
      <c r="B586" s="17" t="s">
        <v>227</v>
      </c>
      <c r="C586" s="89" t="s">
        <v>217</v>
      </c>
      <c r="D586" s="17" t="s">
        <v>195</v>
      </c>
      <c r="E586" s="17" t="s">
        <v>228</v>
      </c>
      <c r="F586" s="64">
        <f t="shared" si="24"/>
        <v>32400</v>
      </c>
      <c r="G586" s="36">
        <v>0</v>
      </c>
      <c r="H586" s="36">
        <v>25800</v>
      </c>
      <c r="I586" s="36">
        <v>0</v>
      </c>
      <c r="J586" s="36">
        <v>6600</v>
      </c>
      <c r="K586" s="36"/>
      <c r="L586" s="79">
        <v>20130408</v>
      </c>
    </row>
    <row r="587" spans="1:12" ht="15">
      <c r="A587" s="7">
        <v>557</v>
      </c>
      <c r="B587" s="17" t="s">
        <v>230</v>
      </c>
      <c r="C587" s="89" t="s">
        <v>220</v>
      </c>
      <c r="D587" s="17" t="s">
        <v>195</v>
      </c>
      <c r="E587" s="17" t="s">
        <v>231</v>
      </c>
      <c r="F587" s="64">
        <f t="shared" si="24"/>
        <v>13702</v>
      </c>
      <c r="G587" s="36">
        <v>0</v>
      </c>
      <c r="H587" s="36">
        <v>5502</v>
      </c>
      <c r="I587" s="36">
        <v>0</v>
      </c>
      <c r="J587" s="36">
        <v>8200</v>
      </c>
      <c r="K587" s="36"/>
      <c r="L587" s="79">
        <v>20130408</v>
      </c>
    </row>
    <row r="588" spans="1:12" ht="15">
      <c r="A588" s="7">
        <v>558</v>
      </c>
      <c r="B588" s="17" t="s">
        <v>233</v>
      </c>
      <c r="C588" s="89" t="s">
        <v>223</v>
      </c>
      <c r="D588" s="17" t="s">
        <v>195</v>
      </c>
      <c r="E588" s="17" t="s">
        <v>234</v>
      </c>
      <c r="F588" s="64">
        <f t="shared" si="24"/>
        <v>21188</v>
      </c>
      <c r="G588" s="36">
        <v>0</v>
      </c>
      <c r="H588" s="36">
        <v>18638</v>
      </c>
      <c r="I588" s="36">
        <v>0</v>
      </c>
      <c r="J588" s="36">
        <v>2550</v>
      </c>
      <c r="K588" s="36"/>
      <c r="L588" s="79">
        <v>20130408</v>
      </c>
    </row>
    <row r="589" spans="1:12" ht="15">
      <c r="A589" s="7">
        <v>559</v>
      </c>
      <c r="B589" s="17" t="s">
        <v>236</v>
      </c>
      <c r="C589" s="89" t="s">
        <v>226</v>
      </c>
      <c r="D589" s="17" t="s">
        <v>195</v>
      </c>
      <c r="E589" s="17" t="s">
        <v>237</v>
      </c>
      <c r="F589" s="64">
        <f t="shared" si="24"/>
        <v>1484745</v>
      </c>
      <c r="G589" s="36">
        <v>1343500</v>
      </c>
      <c r="H589" s="36">
        <v>66060</v>
      </c>
      <c r="I589" s="36">
        <v>0</v>
      </c>
      <c r="J589" s="36">
        <v>75185</v>
      </c>
      <c r="K589" s="36"/>
      <c r="L589" s="79">
        <v>20130408</v>
      </c>
    </row>
    <row r="590" spans="1:12" ht="15">
      <c r="A590" s="7">
        <v>560</v>
      </c>
      <c r="B590" s="17" t="s">
        <v>239</v>
      </c>
      <c r="C590" s="89" t="s">
        <v>229</v>
      </c>
      <c r="D590" s="17" t="s">
        <v>195</v>
      </c>
      <c r="E590" s="17" t="s">
        <v>590</v>
      </c>
      <c r="F590" s="64">
        <f t="shared" si="24"/>
        <v>215160</v>
      </c>
      <c r="G590" s="36">
        <v>0</v>
      </c>
      <c r="H590" s="36">
        <v>199160</v>
      </c>
      <c r="I590" s="36">
        <v>0</v>
      </c>
      <c r="J590" s="36">
        <v>16000</v>
      </c>
      <c r="K590" s="36"/>
      <c r="L590" s="79">
        <v>20130408</v>
      </c>
    </row>
    <row r="591" spans="1:12" ht="15">
      <c r="A591" s="7">
        <v>561</v>
      </c>
      <c r="B591" s="17" t="s">
        <v>241</v>
      </c>
      <c r="C591" s="89" t="s">
        <v>232</v>
      </c>
      <c r="D591" s="17" t="s">
        <v>195</v>
      </c>
      <c r="E591" s="17" t="s">
        <v>242</v>
      </c>
      <c r="F591" s="64">
        <f t="shared" si="24"/>
        <v>11185</v>
      </c>
      <c r="G591" s="36">
        <v>0</v>
      </c>
      <c r="H591" s="36">
        <v>10000</v>
      </c>
      <c r="I591" s="36">
        <v>0</v>
      </c>
      <c r="J591" s="36">
        <v>1185</v>
      </c>
      <c r="K591" s="36"/>
      <c r="L591" s="79">
        <v>20130408</v>
      </c>
    </row>
    <row r="592" spans="1:12" ht="15">
      <c r="A592" s="7">
        <v>562</v>
      </c>
      <c r="B592" s="20">
        <v>41090</v>
      </c>
      <c r="C592" s="90">
        <v>2118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1740</v>
      </c>
    </row>
    <row r="593" spans="1:12" ht="15">
      <c r="A593" s="7">
        <v>563</v>
      </c>
      <c r="B593" s="17" t="s">
        <v>244</v>
      </c>
      <c r="C593" s="89" t="s">
        <v>235</v>
      </c>
      <c r="D593" s="17" t="s">
        <v>195</v>
      </c>
      <c r="E593" s="17" t="s">
        <v>245</v>
      </c>
      <c r="F593" s="64">
        <f aca="true" t="shared" si="25" ref="F593:F598">G593+H593+I593+J593</f>
        <v>697050</v>
      </c>
      <c r="G593" s="36">
        <v>187000</v>
      </c>
      <c r="H593" s="36">
        <v>284785</v>
      </c>
      <c r="I593" s="36">
        <v>0</v>
      </c>
      <c r="J593" s="36">
        <v>225265</v>
      </c>
      <c r="K593" s="36"/>
      <c r="L593" s="79">
        <v>20130408</v>
      </c>
    </row>
    <row r="594" spans="1:12" ht="15">
      <c r="A594" s="7">
        <v>564</v>
      </c>
      <c r="B594" s="17" t="s">
        <v>247</v>
      </c>
      <c r="C594" s="89" t="s">
        <v>238</v>
      </c>
      <c r="D594" s="17" t="s">
        <v>195</v>
      </c>
      <c r="E594" s="17" t="s">
        <v>248</v>
      </c>
      <c r="F594" s="64">
        <f t="shared" si="25"/>
        <v>70800</v>
      </c>
      <c r="G594" s="36">
        <v>0</v>
      </c>
      <c r="H594" s="36">
        <v>65297</v>
      </c>
      <c r="I594" s="36">
        <v>0</v>
      </c>
      <c r="J594" s="36">
        <v>5503</v>
      </c>
      <c r="K594" s="36"/>
      <c r="L594" s="79">
        <v>20130408</v>
      </c>
    </row>
    <row r="595" spans="1:12" ht="15">
      <c r="A595" s="7">
        <v>565</v>
      </c>
      <c r="B595" s="17" t="s">
        <v>250</v>
      </c>
      <c r="C595" s="89" t="s">
        <v>240</v>
      </c>
      <c r="D595" s="17" t="s">
        <v>195</v>
      </c>
      <c r="E595" s="17" t="s">
        <v>251</v>
      </c>
      <c r="F595" s="64">
        <f t="shared" si="25"/>
        <v>1156134</v>
      </c>
      <c r="G595" s="36">
        <v>988267</v>
      </c>
      <c r="H595" s="36">
        <v>51900</v>
      </c>
      <c r="I595" s="36">
        <v>0</v>
      </c>
      <c r="J595" s="36">
        <v>115967</v>
      </c>
      <c r="K595" s="36"/>
      <c r="L595" s="79">
        <v>20130408</v>
      </c>
    </row>
    <row r="596" spans="1:12" ht="15">
      <c r="A596" s="7">
        <v>566</v>
      </c>
      <c r="B596" s="17" t="s">
        <v>252</v>
      </c>
      <c r="C596" s="89" t="s">
        <v>243</v>
      </c>
      <c r="D596" s="17" t="s">
        <v>195</v>
      </c>
      <c r="E596" s="17" t="s">
        <v>523</v>
      </c>
      <c r="F596" s="64">
        <f t="shared" si="25"/>
        <v>227065</v>
      </c>
      <c r="G596" s="36">
        <v>0</v>
      </c>
      <c r="H596" s="36">
        <v>205276</v>
      </c>
      <c r="I596" s="36">
        <v>10800</v>
      </c>
      <c r="J596" s="36">
        <v>10989</v>
      </c>
      <c r="K596" s="36"/>
      <c r="L596" s="79">
        <v>20130408</v>
      </c>
    </row>
    <row r="597" spans="1:12" s="5" customFormat="1" ht="15">
      <c r="A597" s="7">
        <v>567</v>
      </c>
      <c r="B597" s="17" t="s">
        <v>253</v>
      </c>
      <c r="C597" s="89" t="s">
        <v>246</v>
      </c>
      <c r="D597" s="17" t="s">
        <v>195</v>
      </c>
      <c r="E597" s="17" t="s">
        <v>254</v>
      </c>
      <c r="F597" s="64">
        <f t="shared" si="25"/>
        <v>154848</v>
      </c>
      <c r="G597" s="36">
        <v>100000</v>
      </c>
      <c r="H597" s="36">
        <v>32148</v>
      </c>
      <c r="I597" s="36">
        <v>5100</v>
      </c>
      <c r="J597" s="36">
        <v>17600</v>
      </c>
      <c r="K597" s="36"/>
      <c r="L597" s="79">
        <v>20130408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5"/>
        <v>12285434</v>
      </c>
      <c r="G598" s="36">
        <v>0</v>
      </c>
      <c r="H598" s="36">
        <v>0</v>
      </c>
      <c r="I598" s="36">
        <v>4609256</v>
      </c>
      <c r="J598" s="36">
        <v>7676178</v>
      </c>
      <c r="K598" s="36"/>
      <c r="L598" s="79">
        <v>20130408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Q1">
      <selection activeCell="V6" sqref="V6:Y551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2304</v>
      </c>
      <c r="B1" s="85"/>
      <c r="C1" s="91"/>
      <c r="D1" s="91"/>
      <c r="E1" s="85"/>
      <c r="F1" s="85"/>
      <c r="H1" s="85" t="s">
        <v>2305</v>
      </c>
      <c r="I1" s="85"/>
      <c r="J1" s="85"/>
      <c r="K1" s="85"/>
      <c r="L1" s="85"/>
      <c r="M1" s="85"/>
      <c r="O1" s="85" t="s">
        <v>2306</v>
      </c>
      <c r="P1" s="85"/>
      <c r="Q1" s="85"/>
      <c r="R1" s="91"/>
      <c r="S1" s="85"/>
      <c r="T1" s="85"/>
      <c r="V1" s="85" t="s">
        <v>2307</v>
      </c>
      <c r="W1" s="85"/>
      <c r="X1" s="91" t="s">
        <v>2295</v>
      </c>
      <c r="Y1" s="91"/>
      <c r="Z1" s="85"/>
      <c r="AA1" s="85"/>
    </row>
    <row r="2" spans="1:27" ht="15">
      <c r="A2" s="85"/>
      <c r="B2" s="85"/>
      <c r="C2" s="91"/>
      <c r="D2" s="91"/>
      <c r="E2" s="91" t="s">
        <v>2278</v>
      </c>
      <c r="F2" s="91" t="s">
        <v>2278</v>
      </c>
      <c r="G2" s="57"/>
      <c r="H2" s="85"/>
      <c r="I2" s="85"/>
      <c r="J2" s="91" t="s">
        <v>2295</v>
      </c>
      <c r="K2" s="91"/>
      <c r="L2" s="91" t="s">
        <v>2278</v>
      </c>
      <c r="M2" s="91" t="s">
        <v>2278</v>
      </c>
      <c r="N2" s="71"/>
      <c r="O2" s="85"/>
      <c r="P2" s="85"/>
      <c r="Q2" s="91" t="s">
        <v>2295</v>
      </c>
      <c r="R2" s="91"/>
      <c r="S2" s="91" t="s">
        <v>2278</v>
      </c>
      <c r="T2" s="91" t="s">
        <v>2278</v>
      </c>
      <c r="V2" s="85"/>
      <c r="W2" s="85"/>
      <c r="X2" s="91" t="s">
        <v>2296</v>
      </c>
      <c r="Y2" s="91"/>
      <c r="Z2" s="91" t="s">
        <v>2278</v>
      </c>
      <c r="AA2" s="91" t="s">
        <v>2278</v>
      </c>
    </row>
    <row r="3" spans="1:27" ht="15">
      <c r="A3" s="91" t="s">
        <v>2278</v>
      </c>
      <c r="B3" s="91" t="s">
        <v>2278</v>
      </c>
      <c r="C3" s="91" t="s">
        <v>2279</v>
      </c>
      <c r="D3" s="91"/>
      <c r="E3" s="91" t="s">
        <v>2278</v>
      </c>
      <c r="F3" s="91" t="s">
        <v>2278</v>
      </c>
      <c r="H3" s="91" t="s">
        <v>2278</v>
      </c>
      <c r="I3" s="91" t="s">
        <v>2278</v>
      </c>
      <c r="J3" s="91" t="s">
        <v>2296</v>
      </c>
      <c r="K3" s="91"/>
      <c r="L3" s="91" t="s">
        <v>2278</v>
      </c>
      <c r="M3" s="91" t="s">
        <v>2278</v>
      </c>
      <c r="O3" s="91" t="s">
        <v>2278</v>
      </c>
      <c r="P3" s="91" t="s">
        <v>2278</v>
      </c>
      <c r="Q3" s="91" t="s">
        <v>2296</v>
      </c>
      <c r="R3" s="91"/>
      <c r="S3" s="91" t="s">
        <v>2278</v>
      </c>
      <c r="T3" s="91" t="s">
        <v>2278</v>
      </c>
      <c r="V3" s="91" t="s">
        <v>2278</v>
      </c>
      <c r="W3" s="91" t="s">
        <v>2278</v>
      </c>
      <c r="X3" s="91" t="s">
        <v>2279</v>
      </c>
      <c r="Y3" s="91"/>
      <c r="Z3" s="91" t="s">
        <v>2278</v>
      </c>
      <c r="AA3" s="91" t="s">
        <v>2278</v>
      </c>
    </row>
    <row r="4" spans="1:27" ht="15">
      <c r="A4" s="91" t="s">
        <v>2278</v>
      </c>
      <c r="B4" s="91" t="s">
        <v>2278</v>
      </c>
      <c r="C4" s="91"/>
      <c r="D4" s="91"/>
      <c r="E4" s="91"/>
      <c r="F4" s="91"/>
      <c r="H4" s="91" t="s">
        <v>2278</v>
      </c>
      <c r="I4" s="91" t="s">
        <v>2278</v>
      </c>
      <c r="J4" s="91" t="s">
        <v>2279</v>
      </c>
      <c r="K4" s="91"/>
      <c r="L4" s="85"/>
      <c r="M4" s="85"/>
      <c r="O4" s="91" t="s">
        <v>2278</v>
      </c>
      <c r="P4" s="91" t="s">
        <v>2278</v>
      </c>
      <c r="Q4" s="91" t="s">
        <v>2279</v>
      </c>
      <c r="R4" s="85"/>
      <c r="S4" s="85"/>
      <c r="T4" s="85"/>
      <c r="V4" s="91" t="s">
        <v>2278</v>
      </c>
      <c r="W4" s="91" t="s">
        <v>2278</v>
      </c>
      <c r="X4" s="85"/>
      <c r="Y4" s="85"/>
      <c r="Z4" s="85"/>
      <c r="AA4" s="85"/>
    </row>
    <row r="5" spans="1:27" ht="15.75" thickBot="1">
      <c r="A5" s="92" t="s">
        <v>2280</v>
      </c>
      <c r="B5" s="92" t="s">
        <v>2281</v>
      </c>
      <c r="C5" s="94" t="s">
        <v>2282</v>
      </c>
      <c r="D5" s="94" t="s">
        <v>2283</v>
      </c>
      <c r="E5" s="94" t="s">
        <v>2284</v>
      </c>
      <c r="F5" s="94" t="s">
        <v>2285</v>
      </c>
      <c r="H5" s="92" t="s">
        <v>2280</v>
      </c>
      <c r="I5" s="92" t="s">
        <v>2281</v>
      </c>
      <c r="J5" s="93" t="s">
        <v>2282</v>
      </c>
      <c r="K5" s="94" t="s">
        <v>2283</v>
      </c>
      <c r="L5" s="93" t="s">
        <v>2284</v>
      </c>
      <c r="M5" s="93" t="s">
        <v>2285</v>
      </c>
      <c r="O5" s="92" t="s">
        <v>2280</v>
      </c>
      <c r="P5" s="92" t="s">
        <v>2281</v>
      </c>
      <c r="Q5" s="93" t="s">
        <v>2282</v>
      </c>
      <c r="R5" s="94" t="s">
        <v>2283</v>
      </c>
      <c r="S5" s="93" t="s">
        <v>2284</v>
      </c>
      <c r="T5" s="93" t="s">
        <v>2285</v>
      </c>
      <c r="V5" s="92" t="s">
        <v>2280</v>
      </c>
      <c r="W5" s="92" t="s">
        <v>2281</v>
      </c>
      <c r="X5" s="93" t="s">
        <v>2282</v>
      </c>
      <c r="Y5" s="94" t="s">
        <v>2283</v>
      </c>
      <c r="Z5" s="93" t="s">
        <v>2284</v>
      </c>
      <c r="AA5" s="93" t="s">
        <v>2285</v>
      </c>
    </row>
    <row r="6" spans="1:27" ht="15.75" thickTop="1">
      <c r="A6" s="95" t="s">
        <v>257</v>
      </c>
      <c r="B6" s="95" t="s">
        <v>1741</v>
      </c>
      <c r="C6" s="46"/>
      <c r="D6" s="46">
        <f>E6+F6</f>
        <v>75716</v>
      </c>
      <c r="E6" s="46"/>
      <c r="F6" s="87">
        <v>75716</v>
      </c>
      <c r="H6" s="95" t="s">
        <v>257</v>
      </c>
      <c r="I6" s="95" t="s">
        <v>1741</v>
      </c>
      <c r="J6" s="46"/>
      <c r="K6" s="46">
        <f>L6+M6</f>
        <v>64126</v>
      </c>
      <c r="L6" s="46"/>
      <c r="M6" s="87">
        <v>64126</v>
      </c>
      <c r="O6" s="95" t="s">
        <v>257</v>
      </c>
      <c r="P6" s="95" t="s">
        <v>1741</v>
      </c>
      <c r="Q6" s="46"/>
      <c r="R6" s="46">
        <f>S6+T6</f>
        <v>269500</v>
      </c>
      <c r="S6" s="46"/>
      <c r="T6" s="87">
        <v>269500</v>
      </c>
      <c r="V6" s="95" t="s">
        <v>257</v>
      </c>
      <c r="W6" s="95" t="s">
        <v>1741</v>
      </c>
      <c r="X6" s="46"/>
      <c r="Y6" s="46">
        <f>Z6+AA6</f>
        <v>132105</v>
      </c>
      <c r="Z6" s="46"/>
      <c r="AA6" s="87">
        <v>132105</v>
      </c>
    </row>
    <row r="7" spans="1:27" ht="15">
      <c r="A7" s="95" t="s">
        <v>260</v>
      </c>
      <c r="B7" s="95" t="s">
        <v>1742</v>
      </c>
      <c r="C7" s="46"/>
      <c r="D7" s="46">
        <f aca="true" t="shared" si="0" ref="D7:D70">E7+F7</f>
        <v>956811</v>
      </c>
      <c r="E7" s="46"/>
      <c r="F7" s="87">
        <v>956811</v>
      </c>
      <c r="H7" s="95" t="s">
        <v>260</v>
      </c>
      <c r="I7" s="95" t="s">
        <v>1742</v>
      </c>
      <c r="J7" s="46"/>
      <c r="K7" s="46">
        <f aca="true" t="shared" si="1" ref="K7:K70">L7+M7</f>
        <v>14462216</v>
      </c>
      <c r="L7" s="46"/>
      <c r="M7" s="87">
        <v>14462216</v>
      </c>
      <c r="O7" s="95" t="s">
        <v>260</v>
      </c>
      <c r="P7" s="95" t="s">
        <v>1742</v>
      </c>
      <c r="Q7" s="87">
        <v>1054800</v>
      </c>
      <c r="R7" s="46">
        <f aca="true" t="shared" si="2" ref="R7:R70">S7+T7</f>
        <v>5200432</v>
      </c>
      <c r="S7" s="46"/>
      <c r="T7" s="87">
        <v>5200432</v>
      </c>
      <c r="V7" s="95" t="s">
        <v>260</v>
      </c>
      <c r="W7" s="95" t="s">
        <v>1742</v>
      </c>
      <c r="X7" s="87">
        <v>5061536</v>
      </c>
      <c r="Y7" s="46">
        <f aca="true" t="shared" si="3" ref="Y7:Y70">Z7+AA7</f>
        <v>20407437</v>
      </c>
      <c r="Z7" s="46"/>
      <c r="AA7" s="87">
        <v>20407437</v>
      </c>
    </row>
    <row r="8" spans="1:27" ht="15">
      <c r="A8" s="95" t="s">
        <v>263</v>
      </c>
      <c r="B8" s="95" t="s">
        <v>1743</v>
      </c>
      <c r="C8" s="87">
        <v>1808150</v>
      </c>
      <c r="D8" s="46">
        <f t="shared" si="0"/>
        <v>2146838</v>
      </c>
      <c r="E8" s="87">
        <v>238700</v>
      </c>
      <c r="F8" s="87">
        <v>1908138</v>
      </c>
      <c r="H8" s="95" t="s">
        <v>263</v>
      </c>
      <c r="I8" s="95" t="s">
        <v>1743</v>
      </c>
      <c r="J8" s="46"/>
      <c r="K8" s="46">
        <f t="shared" si="1"/>
        <v>14000</v>
      </c>
      <c r="L8" s="46"/>
      <c r="M8" s="87">
        <v>14000</v>
      </c>
      <c r="O8" s="95" t="s">
        <v>263</v>
      </c>
      <c r="P8" s="95" t="s">
        <v>1743</v>
      </c>
      <c r="Q8" s="87">
        <v>1808150</v>
      </c>
      <c r="R8" s="46">
        <f t="shared" si="2"/>
        <v>4335070</v>
      </c>
      <c r="S8" s="87">
        <v>274685</v>
      </c>
      <c r="T8" s="87">
        <v>4060385</v>
      </c>
      <c r="V8" s="95" t="s">
        <v>263</v>
      </c>
      <c r="W8" s="95" t="s">
        <v>1743</v>
      </c>
      <c r="X8" s="46"/>
      <c r="Y8" s="46">
        <f t="shared" si="3"/>
        <v>154565</v>
      </c>
      <c r="Z8" s="46"/>
      <c r="AA8" s="87">
        <v>154565</v>
      </c>
    </row>
    <row r="9" spans="1:27" ht="15">
      <c r="A9" s="95" t="s">
        <v>266</v>
      </c>
      <c r="B9" s="95" t="s">
        <v>1744</v>
      </c>
      <c r="C9" s="46"/>
      <c r="D9" s="46">
        <f t="shared" si="0"/>
        <v>32950</v>
      </c>
      <c r="E9" s="46"/>
      <c r="F9" s="87">
        <v>32950</v>
      </c>
      <c r="H9" s="95" t="s">
        <v>266</v>
      </c>
      <c r="I9" s="95" t="s">
        <v>1744</v>
      </c>
      <c r="J9" s="46"/>
      <c r="K9" s="46">
        <f t="shared" si="1"/>
        <v>15300</v>
      </c>
      <c r="L9" s="46"/>
      <c r="M9" s="87">
        <v>15300</v>
      </c>
      <c r="O9" s="95" t="s">
        <v>266</v>
      </c>
      <c r="P9" s="95" t="s">
        <v>1744</v>
      </c>
      <c r="Q9" s="87">
        <v>2500</v>
      </c>
      <c r="R9" s="46">
        <f t="shared" si="2"/>
        <v>174859</v>
      </c>
      <c r="S9" s="87">
        <v>7000</v>
      </c>
      <c r="T9" s="87">
        <v>167859</v>
      </c>
      <c r="V9" s="95" t="s">
        <v>266</v>
      </c>
      <c r="W9" s="95" t="s">
        <v>1744</v>
      </c>
      <c r="X9" s="46"/>
      <c r="Y9" s="46">
        <f t="shared" si="3"/>
        <v>15300</v>
      </c>
      <c r="Z9" s="46"/>
      <c r="AA9" s="87">
        <v>15300</v>
      </c>
    </row>
    <row r="10" spans="1:27" ht="15">
      <c r="A10" s="95" t="s">
        <v>269</v>
      </c>
      <c r="B10" s="95" t="s">
        <v>1745</v>
      </c>
      <c r="C10" s="46"/>
      <c r="D10" s="46">
        <f t="shared" si="0"/>
        <v>83218</v>
      </c>
      <c r="E10" s="87">
        <v>1100</v>
      </c>
      <c r="F10" s="87">
        <v>82118</v>
      </c>
      <c r="H10" s="95" t="s">
        <v>269</v>
      </c>
      <c r="I10" s="95" t="s">
        <v>1745</v>
      </c>
      <c r="J10" s="87">
        <v>33728</v>
      </c>
      <c r="K10" s="46">
        <f t="shared" si="1"/>
        <v>82250</v>
      </c>
      <c r="L10" s="46"/>
      <c r="M10" s="87">
        <v>82250</v>
      </c>
      <c r="O10" s="95" t="s">
        <v>269</v>
      </c>
      <c r="P10" s="95" t="s">
        <v>1745</v>
      </c>
      <c r="Q10" s="46"/>
      <c r="R10" s="46">
        <f t="shared" si="2"/>
        <v>349691</v>
      </c>
      <c r="S10" s="87">
        <v>63800</v>
      </c>
      <c r="T10" s="87">
        <v>285891</v>
      </c>
      <c r="V10" s="95" t="s">
        <v>269</v>
      </c>
      <c r="W10" s="95" t="s">
        <v>1745</v>
      </c>
      <c r="X10" s="87">
        <v>33728</v>
      </c>
      <c r="Y10" s="46">
        <f t="shared" si="3"/>
        <v>203600</v>
      </c>
      <c r="Z10" s="87">
        <v>250</v>
      </c>
      <c r="AA10" s="87">
        <v>203350</v>
      </c>
    </row>
    <row r="11" spans="1:27" ht="15">
      <c r="A11" s="95" t="s">
        <v>272</v>
      </c>
      <c r="B11" s="95" t="s">
        <v>2264</v>
      </c>
      <c r="C11" s="46"/>
      <c r="D11" s="46">
        <f t="shared" si="0"/>
        <v>500</v>
      </c>
      <c r="E11" s="46"/>
      <c r="F11" s="87">
        <v>500</v>
      </c>
      <c r="H11" s="95" t="s">
        <v>272</v>
      </c>
      <c r="I11" s="95" t="s">
        <v>2264</v>
      </c>
      <c r="J11" s="87">
        <v>28900</v>
      </c>
      <c r="K11" s="46">
        <f t="shared" si="1"/>
        <v>1600</v>
      </c>
      <c r="L11" s="46"/>
      <c r="M11" s="87">
        <v>1600</v>
      </c>
      <c r="O11" s="95" t="s">
        <v>272</v>
      </c>
      <c r="P11" s="95" t="s">
        <v>2264</v>
      </c>
      <c r="Q11" s="46"/>
      <c r="R11" s="46">
        <f t="shared" si="2"/>
        <v>500</v>
      </c>
      <c r="S11" s="46"/>
      <c r="T11" s="87">
        <v>500</v>
      </c>
      <c r="V11" s="95" t="s">
        <v>272</v>
      </c>
      <c r="W11" s="95" t="s">
        <v>2264</v>
      </c>
      <c r="X11" s="87">
        <v>30100</v>
      </c>
      <c r="Y11" s="46">
        <f t="shared" si="3"/>
        <v>10401</v>
      </c>
      <c r="Z11" s="46"/>
      <c r="AA11" s="87">
        <v>10401</v>
      </c>
    </row>
    <row r="12" spans="1:27" ht="15">
      <c r="A12" s="95" t="s">
        <v>275</v>
      </c>
      <c r="B12" s="95" t="s">
        <v>1746</v>
      </c>
      <c r="C12" s="87">
        <v>109000</v>
      </c>
      <c r="D12" s="46">
        <f t="shared" si="0"/>
        <v>67542</v>
      </c>
      <c r="E12" s="46"/>
      <c r="F12" s="87">
        <v>67542</v>
      </c>
      <c r="H12" s="95" t="s">
        <v>275</v>
      </c>
      <c r="I12" s="95" t="s">
        <v>1746</v>
      </c>
      <c r="J12" s="46"/>
      <c r="K12" s="46">
        <f t="shared" si="1"/>
        <v>39020</v>
      </c>
      <c r="L12" s="46"/>
      <c r="M12" s="87">
        <v>39020</v>
      </c>
      <c r="O12" s="95" t="s">
        <v>275</v>
      </c>
      <c r="P12" s="95" t="s">
        <v>1746</v>
      </c>
      <c r="Q12" s="87">
        <v>109000</v>
      </c>
      <c r="R12" s="46">
        <f t="shared" si="2"/>
        <v>94107</v>
      </c>
      <c r="S12" s="46"/>
      <c r="T12" s="87">
        <v>94107</v>
      </c>
      <c r="V12" s="95" t="s">
        <v>275</v>
      </c>
      <c r="W12" s="95" t="s">
        <v>1746</v>
      </c>
      <c r="X12" s="87">
        <v>2238000</v>
      </c>
      <c r="Y12" s="46">
        <f t="shared" si="3"/>
        <v>44670</v>
      </c>
      <c r="Z12" s="46"/>
      <c r="AA12" s="87">
        <v>44670</v>
      </c>
    </row>
    <row r="13" spans="1:27" ht="15">
      <c r="A13" s="95" t="s">
        <v>278</v>
      </c>
      <c r="B13" s="95" t="s">
        <v>1747</v>
      </c>
      <c r="C13" s="87">
        <v>487292</v>
      </c>
      <c r="D13" s="46">
        <f t="shared" si="0"/>
        <v>919416</v>
      </c>
      <c r="E13" s="87">
        <v>211087</v>
      </c>
      <c r="F13" s="87">
        <v>708329</v>
      </c>
      <c r="H13" s="95" t="s">
        <v>278</v>
      </c>
      <c r="I13" s="95" t="s">
        <v>1747</v>
      </c>
      <c r="J13" s="87">
        <v>465523</v>
      </c>
      <c r="K13" s="46">
        <f t="shared" si="1"/>
        <v>479888</v>
      </c>
      <c r="L13" s="46"/>
      <c r="M13" s="87">
        <v>479888</v>
      </c>
      <c r="O13" s="95" t="s">
        <v>278</v>
      </c>
      <c r="P13" s="95" t="s">
        <v>1747</v>
      </c>
      <c r="Q13" s="87">
        <v>2205312</v>
      </c>
      <c r="R13" s="46">
        <f t="shared" si="2"/>
        <v>2334927</v>
      </c>
      <c r="S13" s="87">
        <v>290662</v>
      </c>
      <c r="T13" s="87">
        <v>2044265</v>
      </c>
      <c r="V13" s="95" t="s">
        <v>278</v>
      </c>
      <c r="W13" s="95" t="s">
        <v>1747</v>
      </c>
      <c r="X13" s="87">
        <v>809523</v>
      </c>
      <c r="Y13" s="46">
        <f t="shared" si="3"/>
        <v>1376837</v>
      </c>
      <c r="Z13" s="46"/>
      <c r="AA13" s="87">
        <v>1376837</v>
      </c>
    </row>
    <row r="14" spans="1:27" ht="15">
      <c r="A14" s="95" t="s">
        <v>281</v>
      </c>
      <c r="B14" s="95" t="s">
        <v>1748</v>
      </c>
      <c r="C14" s="87">
        <v>250</v>
      </c>
      <c r="D14" s="46">
        <f t="shared" si="0"/>
        <v>7275</v>
      </c>
      <c r="E14" s="46"/>
      <c r="F14" s="87">
        <v>7275</v>
      </c>
      <c r="H14" s="95" t="s">
        <v>284</v>
      </c>
      <c r="I14" s="95" t="s">
        <v>1749</v>
      </c>
      <c r="J14" s="46"/>
      <c r="K14" s="46">
        <f t="shared" si="1"/>
        <v>3532</v>
      </c>
      <c r="L14" s="46"/>
      <c r="M14" s="87">
        <v>3532</v>
      </c>
      <c r="O14" s="95" t="s">
        <v>281</v>
      </c>
      <c r="P14" s="95" t="s">
        <v>1748</v>
      </c>
      <c r="Q14" s="87">
        <v>155251</v>
      </c>
      <c r="R14" s="46">
        <f t="shared" si="2"/>
        <v>22077</v>
      </c>
      <c r="S14" s="87">
        <v>1300</v>
      </c>
      <c r="T14" s="87">
        <v>20777</v>
      </c>
      <c r="V14" s="95" t="s">
        <v>281</v>
      </c>
      <c r="W14" s="95" t="s">
        <v>1748</v>
      </c>
      <c r="X14" s="87">
        <v>21000</v>
      </c>
      <c r="Y14" s="46">
        <f t="shared" si="3"/>
        <v>84657</v>
      </c>
      <c r="Z14" s="46"/>
      <c r="AA14" s="87">
        <v>84657</v>
      </c>
    </row>
    <row r="15" spans="1:27" ht="15">
      <c r="A15" s="95" t="s">
        <v>284</v>
      </c>
      <c r="B15" s="95" t="s">
        <v>1749</v>
      </c>
      <c r="C15" s="46"/>
      <c r="D15" s="46">
        <f t="shared" si="0"/>
        <v>65778</v>
      </c>
      <c r="E15" s="46"/>
      <c r="F15" s="87">
        <v>65778</v>
      </c>
      <c r="H15" s="95" t="s">
        <v>287</v>
      </c>
      <c r="I15" s="95" t="s">
        <v>1750</v>
      </c>
      <c r="J15" s="46"/>
      <c r="K15" s="46">
        <f t="shared" si="1"/>
        <v>37736</v>
      </c>
      <c r="L15" s="87">
        <v>1100</v>
      </c>
      <c r="M15" s="87">
        <v>36636</v>
      </c>
      <c r="O15" s="95" t="s">
        <v>284</v>
      </c>
      <c r="P15" s="95" t="s">
        <v>1749</v>
      </c>
      <c r="Q15" s="87">
        <v>49200</v>
      </c>
      <c r="R15" s="46">
        <f t="shared" si="2"/>
        <v>145415</v>
      </c>
      <c r="S15" s="87">
        <v>67600</v>
      </c>
      <c r="T15" s="87">
        <v>77815</v>
      </c>
      <c r="V15" s="95" t="s">
        <v>284</v>
      </c>
      <c r="W15" s="95" t="s">
        <v>1749</v>
      </c>
      <c r="X15" s="46"/>
      <c r="Y15" s="46">
        <f t="shared" si="3"/>
        <v>33032</v>
      </c>
      <c r="Z15" s="46"/>
      <c r="AA15" s="87">
        <v>33032</v>
      </c>
    </row>
    <row r="16" spans="1:27" ht="15">
      <c r="A16" s="95" t="s">
        <v>287</v>
      </c>
      <c r="B16" s="95" t="s">
        <v>1750</v>
      </c>
      <c r="C16" s="87">
        <v>396800</v>
      </c>
      <c r="D16" s="46">
        <f t="shared" si="0"/>
        <v>642190</v>
      </c>
      <c r="E16" s="87">
        <v>18500</v>
      </c>
      <c r="F16" s="87">
        <v>623690</v>
      </c>
      <c r="H16" s="95" t="s">
        <v>290</v>
      </c>
      <c r="I16" s="95" t="s">
        <v>1751</v>
      </c>
      <c r="J16" s="87">
        <v>9526400</v>
      </c>
      <c r="K16" s="46">
        <f t="shared" si="1"/>
        <v>328945</v>
      </c>
      <c r="L16" s="46"/>
      <c r="M16" s="87">
        <v>328945</v>
      </c>
      <c r="O16" s="95" t="s">
        <v>287</v>
      </c>
      <c r="P16" s="95" t="s">
        <v>1750</v>
      </c>
      <c r="Q16" s="87">
        <v>1013800</v>
      </c>
      <c r="R16" s="46">
        <f t="shared" si="2"/>
        <v>1939609</v>
      </c>
      <c r="S16" s="87">
        <v>243100</v>
      </c>
      <c r="T16" s="87">
        <v>1696509</v>
      </c>
      <c r="V16" s="95" t="s">
        <v>287</v>
      </c>
      <c r="W16" s="95" t="s">
        <v>1750</v>
      </c>
      <c r="X16" s="87">
        <v>30800</v>
      </c>
      <c r="Y16" s="46">
        <f t="shared" si="3"/>
        <v>1844186</v>
      </c>
      <c r="Z16" s="87">
        <v>1100</v>
      </c>
      <c r="AA16" s="87">
        <v>1843086</v>
      </c>
    </row>
    <row r="17" spans="1:27" ht="15">
      <c r="A17" s="95" t="s">
        <v>290</v>
      </c>
      <c r="B17" s="95" t="s">
        <v>1751</v>
      </c>
      <c r="C17" s="87">
        <v>481301</v>
      </c>
      <c r="D17" s="46">
        <f t="shared" si="0"/>
        <v>278886</v>
      </c>
      <c r="E17" s="87">
        <v>16150</v>
      </c>
      <c r="F17" s="87">
        <v>262736</v>
      </c>
      <c r="H17" s="95" t="s">
        <v>293</v>
      </c>
      <c r="I17" s="95" t="s">
        <v>1752</v>
      </c>
      <c r="J17" s="46"/>
      <c r="K17" s="46">
        <f t="shared" si="1"/>
        <v>64045</v>
      </c>
      <c r="L17" s="46"/>
      <c r="M17" s="87">
        <v>64045</v>
      </c>
      <c r="O17" s="95" t="s">
        <v>290</v>
      </c>
      <c r="P17" s="95" t="s">
        <v>1751</v>
      </c>
      <c r="Q17" s="87">
        <v>1273982</v>
      </c>
      <c r="R17" s="46">
        <f t="shared" si="2"/>
        <v>699983</v>
      </c>
      <c r="S17" s="87">
        <v>52850</v>
      </c>
      <c r="T17" s="87">
        <v>647133</v>
      </c>
      <c r="V17" s="95" t="s">
        <v>290</v>
      </c>
      <c r="W17" s="95" t="s">
        <v>1751</v>
      </c>
      <c r="X17" s="87">
        <v>9614720</v>
      </c>
      <c r="Y17" s="46">
        <f t="shared" si="3"/>
        <v>3530737</v>
      </c>
      <c r="Z17" s="87">
        <v>10000</v>
      </c>
      <c r="AA17" s="87">
        <v>3520737</v>
      </c>
    </row>
    <row r="18" spans="1:27" ht="15">
      <c r="A18" s="95" t="s">
        <v>293</v>
      </c>
      <c r="B18" s="95" t="s">
        <v>1752</v>
      </c>
      <c r="C18" s="87">
        <v>2800</v>
      </c>
      <c r="D18" s="46">
        <f t="shared" si="0"/>
        <v>216986</v>
      </c>
      <c r="E18" s="87">
        <v>97000</v>
      </c>
      <c r="F18" s="87">
        <v>119986</v>
      </c>
      <c r="H18" s="95" t="s">
        <v>296</v>
      </c>
      <c r="I18" s="95" t="s">
        <v>1753</v>
      </c>
      <c r="J18" s="46"/>
      <c r="K18" s="46">
        <f t="shared" si="1"/>
        <v>22775</v>
      </c>
      <c r="L18" s="46"/>
      <c r="M18" s="87">
        <v>22775</v>
      </c>
      <c r="O18" s="95" t="s">
        <v>293</v>
      </c>
      <c r="P18" s="95" t="s">
        <v>1752</v>
      </c>
      <c r="Q18" s="87">
        <v>387800</v>
      </c>
      <c r="R18" s="46">
        <f t="shared" si="2"/>
        <v>504099</v>
      </c>
      <c r="S18" s="87">
        <v>97000</v>
      </c>
      <c r="T18" s="87">
        <v>407099</v>
      </c>
      <c r="V18" s="95" t="s">
        <v>293</v>
      </c>
      <c r="W18" s="95" t="s">
        <v>1752</v>
      </c>
      <c r="X18" s="87">
        <v>428075</v>
      </c>
      <c r="Y18" s="46">
        <f t="shared" si="3"/>
        <v>2080065</v>
      </c>
      <c r="Z18" s="87">
        <v>500</v>
      </c>
      <c r="AA18" s="87">
        <v>2079565</v>
      </c>
    </row>
    <row r="19" spans="1:27" ht="15">
      <c r="A19" s="95" t="s">
        <v>296</v>
      </c>
      <c r="B19" s="95" t="s">
        <v>1753</v>
      </c>
      <c r="C19" s="87">
        <v>440</v>
      </c>
      <c r="D19" s="46">
        <f t="shared" si="0"/>
        <v>155368</v>
      </c>
      <c r="E19" s="87">
        <v>20000</v>
      </c>
      <c r="F19" s="87">
        <v>135368</v>
      </c>
      <c r="H19" s="95" t="s">
        <v>302</v>
      </c>
      <c r="I19" s="95" t="s">
        <v>1755</v>
      </c>
      <c r="J19" s="46"/>
      <c r="K19" s="46">
        <f t="shared" si="1"/>
        <v>265158</v>
      </c>
      <c r="L19" s="46"/>
      <c r="M19" s="87">
        <v>265158</v>
      </c>
      <c r="O19" s="95" t="s">
        <v>296</v>
      </c>
      <c r="P19" s="95" t="s">
        <v>1753</v>
      </c>
      <c r="Q19" s="87">
        <v>440</v>
      </c>
      <c r="R19" s="46">
        <f t="shared" si="2"/>
        <v>698892</v>
      </c>
      <c r="S19" s="87">
        <v>129800</v>
      </c>
      <c r="T19" s="87">
        <v>569092</v>
      </c>
      <c r="V19" s="95" t="s">
        <v>296</v>
      </c>
      <c r="W19" s="95" t="s">
        <v>1753</v>
      </c>
      <c r="X19" s="46"/>
      <c r="Y19" s="46">
        <f t="shared" si="3"/>
        <v>125676</v>
      </c>
      <c r="Z19" s="46"/>
      <c r="AA19" s="87">
        <v>125676</v>
      </c>
    </row>
    <row r="20" spans="1:27" ht="15">
      <c r="A20" s="95" t="s">
        <v>302</v>
      </c>
      <c r="B20" s="95" t="s">
        <v>1755</v>
      </c>
      <c r="C20" s="87">
        <v>1567400</v>
      </c>
      <c r="D20" s="46">
        <f t="shared" si="0"/>
        <v>1636716</v>
      </c>
      <c r="E20" s="87">
        <v>92340</v>
      </c>
      <c r="F20" s="87">
        <v>1544376</v>
      </c>
      <c r="H20" s="95" t="s">
        <v>305</v>
      </c>
      <c r="I20" s="95" t="s">
        <v>1756</v>
      </c>
      <c r="J20" s="46"/>
      <c r="K20" s="46">
        <f t="shared" si="1"/>
        <v>900</v>
      </c>
      <c r="L20" s="46"/>
      <c r="M20" s="87">
        <v>900</v>
      </c>
      <c r="O20" s="95" t="s">
        <v>299</v>
      </c>
      <c r="P20" s="95" t="s">
        <v>1754</v>
      </c>
      <c r="Q20" s="87">
        <v>2318996</v>
      </c>
      <c r="R20" s="46">
        <f t="shared" si="2"/>
        <v>2797472</v>
      </c>
      <c r="S20" s="87">
        <v>184500</v>
      </c>
      <c r="T20" s="87">
        <v>2612972</v>
      </c>
      <c r="V20" s="95" t="s">
        <v>302</v>
      </c>
      <c r="W20" s="95" t="s">
        <v>1755</v>
      </c>
      <c r="X20" s="46"/>
      <c r="Y20" s="46">
        <f t="shared" si="3"/>
        <v>1520799</v>
      </c>
      <c r="Z20" s="46"/>
      <c r="AA20" s="87">
        <v>1520799</v>
      </c>
    </row>
    <row r="21" spans="1:27" ht="15">
      <c r="A21" s="95" t="s">
        <v>305</v>
      </c>
      <c r="B21" s="95" t="s">
        <v>1756</v>
      </c>
      <c r="C21" s="46"/>
      <c r="D21" s="46">
        <f t="shared" si="0"/>
        <v>97530</v>
      </c>
      <c r="E21" s="87">
        <v>1826</v>
      </c>
      <c r="F21" s="87">
        <v>95704</v>
      </c>
      <c r="H21" s="95" t="s">
        <v>308</v>
      </c>
      <c r="I21" s="95" t="s">
        <v>1757</v>
      </c>
      <c r="J21" s="87">
        <v>11800</v>
      </c>
      <c r="K21" s="46">
        <f t="shared" si="1"/>
        <v>187081</v>
      </c>
      <c r="L21" s="46"/>
      <c r="M21" s="87">
        <v>187081</v>
      </c>
      <c r="O21" s="95" t="s">
        <v>302</v>
      </c>
      <c r="P21" s="95" t="s">
        <v>1755</v>
      </c>
      <c r="Q21" s="87">
        <v>4439395</v>
      </c>
      <c r="R21" s="46">
        <f t="shared" si="2"/>
        <v>3931947</v>
      </c>
      <c r="S21" s="87">
        <v>142618</v>
      </c>
      <c r="T21" s="87">
        <v>3789329</v>
      </c>
      <c r="V21" s="95" t="s">
        <v>305</v>
      </c>
      <c r="W21" s="95" t="s">
        <v>1756</v>
      </c>
      <c r="X21" s="87">
        <v>69500</v>
      </c>
      <c r="Y21" s="46">
        <f t="shared" si="3"/>
        <v>69096</v>
      </c>
      <c r="Z21" s="46"/>
      <c r="AA21" s="87">
        <v>69096</v>
      </c>
    </row>
    <row r="22" spans="1:27" ht="15">
      <c r="A22" s="95" t="s">
        <v>308</v>
      </c>
      <c r="B22" s="95" t="s">
        <v>1757</v>
      </c>
      <c r="C22" s="87">
        <v>121000</v>
      </c>
      <c r="D22" s="46">
        <f t="shared" si="0"/>
        <v>124892</v>
      </c>
      <c r="E22" s="87">
        <v>35700</v>
      </c>
      <c r="F22" s="87">
        <v>89192</v>
      </c>
      <c r="H22" s="95" t="s">
        <v>311</v>
      </c>
      <c r="I22" s="95" t="s">
        <v>1758</v>
      </c>
      <c r="J22" s="46"/>
      <c r="K22" s="46">
        <f t="shared" si="1"/>
        <v>93315</v>
      </c>
      <c r="L22" s="46"/>
      <c r="M22" s="87">
        <v>93315</v>
      </c>
      <c r="O22" s="95" t="s">
        <v>305</v>
      </c>
      <c r="P22" s="95" t="s">
        <v>1756</v>
      </c>
      <c r="Q22" s="46"/>
      <c r="R22" s="46">
        <f t="shared" si="2"/>
        <v>426361</v>
      </c>
      <c r="S22" s="87">
        <v>133101</v>
      </c>
      <c r="T22" s="87">
        <v>293260</v>
      </c>
      <c r="V22" s="95" t="s">
        <v>308</v>
      </c>
      <c r="W22" s="95" t="s">
        <v>1757</v>
      </c>
      <c r="X22" s="87">
        <v>11800</v>
      </c>
      <c r="Y22" s="46">
        <f t="shared" si="3"/>
        <v>308626</v>
      </c>
      <c r="Z22" s="46"/>
      <c r="AA22" s="87">
        <v>308626</v>
      </c>
    </row>
    <row r="23" spans="1:27" ht="15">
      <c r="A23" s="95" t="s">
        <v>311</v>
      </c>
      <c r="B23" s="95" t="s">
        <v>1758</v>
      </c>
      <c r="C23" s="46"/>
      <c r="D23" s="46">
        <f t="shared" si="0"/>
        <v>162943</v>
      </c>
      <c r="E23" s="46"/>
      <c r="F23" s="87">
        <v>162943</v>
      </c>
      <c r="H23" s="95" t="s">
        <v>317</v>
      </c>
      <c r="I23" s="95" t="s">
        <v>1760</v>
      </c>
      <c r="J23" s="46"/>
      <c r="K23" s="46">
        <f t="shared" si="1"/>
        <v>1172143</v>
      </c>
      <c r="L23" s="46"/>
      <c r="M23" s="87">
        <v>1172143</v>
      </c>
      <c r="O23" s="95" t="s">
        <v>308</v>
      </c>
      <c r="P23" s="95" t="s">
        <v>1757</v>
      </c>
      <c r="Q23" s="87">
        <v>121000</v>
      </c>
      <c r="R23" s="46">
        <f t="shared" si="2"/>
        <v>224093</v>
      </c>
      <c r="S23" s="87">
        <v>35700</v>
      </c>
      <c r="T23" s="87">
        <v>188393</v>
      </c>
      <c r="V23" s="95" t="s">
        <v>311</v>
      </c>
      <c r="W23" s="95" t="s">
        <v>1758</v>
      </c>
      <c r="X23" s="87">
        <v>205500</v>
      </c>
      <c r="Y23" s="46">
        <f t="shared" si="3"/>
        <v>422765</v>
      </c>
      <c r="Z23" s="46"/>
      <c r="AA23" s="87">
        <v>422765</v>
      </c>
    </row>
    <row r="24" spans="1:27" ht="15">
      <c r="A24" s="95" t="s">
        <v>314</v>
      </c>
      <c r="B24" s="95" t="s">
        <v>1759</v>
      </c>
      <c r="C24" s="46"/>
      <c r="D24" s="46">
        <f t="shared" si="0"/>
        <v>145600</v>
      </c>
      <c r="E24" s="46"/>
      <c r="F24" s="87">
        <v>145600</v>
      </c>
      <c r="H24" s="95" t="s">
        <v>320</v>
      </c>
      <c r="I24" s="95" t="s">
        <v>1761</v>
      </c>
      <c r="J24" s="46"/>
      <c r="K24" s="46">
        <f t="shared" si="1"/>
        <v>24000</v>
      </c>
      <c r="L24" s="46"/>
      <c r="M24" s="87">
        <v>24000</v>
      </c>
      <c r="O24" s="95" t="s">
        <v>311</v>
      </c>
      <c r="P24" s="95" t="s">
        <v>1758</v>
      </c>
      <c r="Q24" s="87">
        <v>426200</v>
      </c>
      <c r="R24" s="46">
        <f t="shared" si="2"/>
        <v>502530</v>
      </c>
      <c r="S24" s="46"/>
      <c r="T24" s="87">
        <v>502530</v>
      </c>
      <c r="V24" s="95" t="s">
        <v>317</v>
      </c>
      <c r="W24" s="95" t="s">
        <v>1760</v>
      </c>
      <c r="X24" s="87">
        <v>153775</v>
      </c>
      <c r="Y24" s="46">
        <f t="shared" si="3"/>
        <v>1427125</v>
      </c>
      <c r="Z24" s="46"/>
      <c r="AA24" s="87">
        <v>1427125</v>
      </c>
    </row>
    <row r="25" spans="1:27" ht="15">
      <c r="A25" s="95" t="s">
        <v>317</v>
      </c>
      <c r="B25" s="95" t="s">
        <v>1760</v>
      </c>
      <c r="C25" s="87">
        <v>506250</v>
      </c>
      <c r="D25" s="46">
        <f t="shared" si="0"/>
        <v>171257</v>
      </c>
      <c r="E25" s="87">
        <v>4600</v>
      </c>
      <c r="F25" s="87">
        <v>166657</v>
      </c>
      <c r="H25" s="95" t="s">
        <v>323</v>
      </c>
      <c r="I25" s="95" t="s">
        <v>1762</v>
      </c>
      <c r="J25" s="46"/>
      <c r="K25" s="46">
        <f t="shared" si="1"/>
        <v>2</v>
      </c>
      <c r="L25" s="46"/>
      <c r="M25" s="87">
        <v>2</v>
      </c>
      <c r="O25" s="95" t="s">
        <v>314</v>
      </c>
      <c r="P25" s="95" t="s">
        <v>1759</v>
      </c>
      <c r="Q25" s="87">
        <v>41000</v>
      </c>
      <c r="R25" s="46">
        <f t="shared" si="2"/>
        <v>234950</v>
      </c>
      <c r="S25" s="46"/>
      <c r="T25" s="87">
        <v>234950</v>
      </c>
      <c r="V25" s="95" t="s">
        <v>320</v>
      </c>
      <c r="W25" s="95" t="s">
        <v>1761</v>
      </c>
      <c r="X25" s="46"/>
      <c r="Y25" s="46">
        <f t="shared" si="3"/>
        <v>24000</v>
      </c>
      <c r="Z25" s="46"/>
      <c r="AA25" s="87">
        <v>24000</v>
      </c>
    </row>
    <row r="26" spans="1:27" ht="15">
      <c r="A26" s="95" t="s">
        <v>320</v>
      </c>
      <c r="B26" s="95" t="s">
        <v>1761</v>
      </c>
      <c r="C26" s="46"/>
      <c r="D26" s="46">
        <f t="shared" si="0"/>
        <v>1442992</v>
      </c>
      <c r="E26" s="46"/>
      <c r="F26" s="87">
        <v>1442992</v>
      </c>
      <c r="H26" s="95" t="s">
        <v>327</v>
      </c>
      <c r="I26" s="95" t="s">
        <v>1763</v>
      </c>
      <c r="J26" s="46"/>
      <c r="K26" s="46">
        <f t="shared" si="1"/>
        <v>346000</v>
      </c>
      <c r="L26" s="46"/>
      <c r="M26" s="87">
        <v>346000</v>
      </c>
      <c r="O26" s="95" t="s">
        <v>317</v>
      </c>
      <c r="P26" s="95" t="s">
        <v>1760</v>
      </c>
      <c r="Q26" s="87">
        <v>1541250</v>
      </c>
      <c r="R26" s="46">
        <f t="shared" si="2"/>
        <v>384325</v>
      </c>
      <c r="S26" s="87">
        <v>30600</v>
      </c>
      <c r="T26" s="87">
        <v>353725</v>
      </c>
      <c r="V26" s="95" t="s">
        <v>323</v>
      </c>
      <c r="W26" s="95" t="s">
        <v>1762</v>
      </c>
      <c r="X26" s="46"/>
      <c r="Y26" s="46">
        <f t="shared" si="3"/>
        <v>6202</v>
      </c>
      <c r="Z26" s="46"/>
      <c r="AA26" s="87">
        <v>6202</v>
      </c>
    </row>
    <row r="27" spans="1:27" ht="15">
      <c r="A27" s="95" t="s">
        <v>323</v>
      </c>
      <c r="B27" s="95" t="s">
        <v>1762</v>
      </c>
      <c r="C27" s="46"/>
      <c r="D27" s="46">
        <f t="shared" si="0"/>
        <v>14875</v>
      </c>
      <c r="E27" s="87">
        <v>11200</v>
      </c>
      <c r="F27" s="87">
        <v>3675</v>
      </c>
      <c r="H27" s="95" t="s">
        <v>330</v>
      </c>
      <c r="I27" s="95" t="s">
        <v>1764</v>
      </c>
      <c r="J27" s="46"/>
      <c r="K27" s="46">
        <f t="shared" si="1"/>
        <v>95540</v>
      </c>
      <c r="L27" s="46"/>
      <c r="M27" s="87">
        <v>95540</v>
      </c>
      <c r="O27" s="95" t="s">
        <v>320</v>
      </c>
      <c r="P27" s="95" t="s">
        <v>1761</v>
      </c>
      <c r="Q27" s="46"/>
      <c r="R27" s="46">
        <f t="shared" si="2"/>
        <v>4834594</v>
      </c>
      <c r="S27" s="87">
        <v>120600</v>
      </c>
      <c r="T27" s="87">
        <v>4713994</v>
      </c>
      <c r="V27" s="95" t="s">
        <v>327</v>
      </c>
      <c r="W27" s="95" t="s">
        <v>1763</v>
      </c>
      <c r="X27" s="46"/>
      <c r="Y27" s="46">
        <f t="shared" si="3"/>
        <v>687500</v>
      </c>
      <c r="Z27" s="46"/>
      <c r="AA27" s="87">
        <v>687500</v>
      </c>
    </row>
    <row r="28" spans="1:27" ht="15">
      <c r="A28" s="95" t="s">
        <v>327</v>
      </c>
      <c r="B28" s="95" t="s">
        <v>1763</v>
      </c>
      <c r="C28" s="46"/>
      <c r="D28" s="46">
        <f t="shared" si="0"/>
        <v>582795</v>
      </c>
      <c r="E28" s="87">
        <v>204300</v>
      </c>
      <c r="F28" s="87">
        <v>378495</v>
      </c>
      <c r="H28" s="95" t="s">
        <v>333</v>
      </c>
      <c r="I28" s="95" t="s">
        <v>1765</v>
      </c>
      <c r="J28" s="46"/>
      <c r="K28" s="46">
        <f t="shared" si="1"/>
        <v>156256</v>
      </c>
      <c r="L28" s="46"/>
      <c r="M28" s="87">
        <v>156256</v>
      </c>
      <c r="O28" s="95" t="s">
        <v>323</v>
      </c>
      <c r="P28" s="95" t="s">
        <v>1762</v>
      </c>
      <c r="Q28" s="46"/>
      <c r="R28" s="46">
        <f t="shared" si="2"/>
        <v>147572</v>
      </c>
      <c r="S28" s="87">
        <v>27800</v>
      </c>
      <c r="T28" s="87">
        <v>119772</v>
      </c>
      <c r="V28" s="95" t="s">
        <v>330</v>
      </c>
      <c r="W28" s="95" t="s">
        <v>1764</v>
      </c>
      <c r="X28" s="46"/>
      <c r="Y28" s="46">
        <f t="shared" si="3"/>
        <v>503956</v>
      </c>
      <c r="Z28" s="46"/>
      <c r="AA28" s="87">
        <v>503956</v>
      </c>
    </row>
    <row r="29" spans="1:27" ht="15">
      <c r="A29" s="95" t="s">
        <v>330</v>
      </c>
      <c r="B29" s="95" t="s">
        <v>1764</v>
      </c>
      <c r="C29" s="46"/>
      <c r="D29" s="46">
        <f t="shared" si="0"/>
        <v>139366</v>
      </c>
      <c r="E29" s="46"/>
      <c r="F29" s="87">
        <v>139366</v>
      </c>
      <c r="H29" s="95" t="s">
        <v>336</v>
      </c>
      <c r="I29" s="95" t="s">
        <v>1766</v>
      </c>
      <c r="J29" s="87">
        <v>16000</v>
      </c>
      <c r="K29" s="46">
        <f t="shared" si="1"/>
        <v>2500</v>
      </c>
      <c r="L29" s="46"/>
      <c r="M29" s="87">
        <v>2500</v>
      </c>
      <c r="O29" s="95" t="s">
        <v>327</v>
      </c>
      <c r="P29" s="95" t="s">
        <v>1763</v>
      </c>
      <c r="Q29" s="46"/>
      <c r="R29" s="46">
        <f t="shared" si="2"/>
        <v>1305789</v>
      </c>
      <c r="S29" s="87">
        <v>311302</v>
      </c>
      <c r="T29" s="87">
        <v>994487</v>
      </c>
      <c r="V29" s="95" t="s">
        <v>333</v>
      </c>
      <c r="W29" s="95" t="s">
        <v>1765</v>
      </c>
      <c r="X29" s="46"/>
      <c r="Y29" s="46">
        <f t="shared" si="3"/>
        <v>772413</v>
      </c>
      <c r="Z29" s="46"/>
      <c r="AA29" s="87">
        <v>772413</v>
      </c>
    </row>
    <row r="30" spans="1:27" ht="15">
      <c r="A30" s="95" t="s">
        <v>333</v>
      </c>
      <c r="B30" s="95" t="s">
        <v>1765</v>
      </c>
      <c r="C30" s="87">
        <v>738600</v>
      </c>
      <c r="D30" s="46">
        <f t="shared" si="0"/>
        <v>453460</v>
      </c>
      <c r="E30" s="87">
        <v>110700</v>
      </c>
      <c r="F30" s="87">
        <v>342760</v>
      </c>
      <c r="H30" s="95" t="s">
        <v>339</v>
      </c>
      <c r="I30" s="95" t="s">
        <v>1767</v>
      </c>
      <c r="J30" s="87">
        <v>2500</v>
      </c>
      <c r="K30" s="46">
        <f t="shared" si="1"/>
        <v>13005771</v>
      </c>
      <c r="L30" s="46"/>
      <c r="M30" s="87">
        <v>13005771</v>
      </c>
      <c r="O30" s="95" t="s">
        <v>330</v>
      </c>
      <c r="P30" s="95" t="s">
        <v>1764</v>
      </c>
      <c r="Q30" s="87">
        <v>56500</v>
      </c>
      <c r="R30" s="46">
        <f t="shared" si="2"/>
        <v>1181366</v>
      </c>
      <c r="S30" s="87">
        <v>952000</v>
      </c>
      <c r="T30" s="87">
        <v>229366</v>
      </c>
      <c r="V30" s="95" t="s">
        <v>336</v>
      </c>
      <c r="W30" s="95" t="s">
        <v>1766</v>
      </c>
      <c r="X30" s="87">
        <v>16000</v>
      </c>
      <c r="Y30" s="46">
        <f t="shared" si="3"/>
        <v>47050</v>
      </c>
      <c r="Z30" s="46"/>
      <c r="AA30" s="87">
        <v>47050</v>
      </c>
    </row>
    <row r="31" spans="1:27" ht="15">
      <c r="A31" s="95" t="s">
        <v>336</v>
      </c>
      <c r="B31" s="95" t="s">
        <v>1766</v>
      </c>
      <c r="C31" s="46"/>
      <c r="D31" s="46">
        <f t="shared" si="0"/>
        <v>170982</v>
      </c>
      <c r="E31" s="87">
        <v>56000</v>
      </c>
      <c r="F31" s="87">
        <v>114982</v>
      </c>
      <c r="H31" s="95" t="s">
        <v>342</v>
      </c>
      <c r="I31" s="95" t="s">
        <v>1768</v>
      </c>
      <c r="J31" s="46"/>
      <c r="K31" s="46">
        <f t="shared" si="1"/>
        <v>47150</v>
      </c>
      <c r="L31" s="46"/>
      <c r="M31" s="87">
        <v>47150</v>
      </c>
      <c r="O31" s="95" t="s">
        <v>333</v>
      </c>
      <c r="P31" s="95" t="s">
        <v>1765</v>
      </c>
      <c r="Q31" s="87">
        <v>1471400</v>
      </c>
      <c r="R31" s="46">
        <f t="shared" si="2"/>
        <v>1667441</v>
      </c>
      <c r="S31" s="87">
        <v>567100</v>
      </c>
      <c r="T31" s="87">
        <v>1100341</v>
      </c>
      <c r="V31" s="95" t="s">
        <v>339</v>
      </c>
      <c r="W31" s="95" t="s">
        <v>1767</v>
      </c>
      <c r="X31" s="87">
        <v>138100</v>
      </c>
      <c r="Y31" s="46">
        <f t="shared" si="3"/>
        <v>13682473</v>
      </c>
      <c r="Z31" s="87">
        <v>14300</v>
      </c>
      <c r="AA31" s="87">
        <v>13668173</v>
      </c>
    </row>
    <row r="32" spans="1:27" ht="15">
      <c r="A32" s="95" t="s">
        <v>339</v>
      </c>
      <c r="B32" s="95" t="s">
        <v>1767</v>
      </c>
      <c r="C32" s="46"/>
      <c r="D32" s="46">
        <f t="shared" si="0"/>
        <v>94384</v>
      </c>
      <c r="E32" s="46"/>
      <c r="F32" s="87">
        <v>94384</v>
      </c>
      <c r="H32" s="95" t="s">
        <v>345</v>
      </c>
      <c r="I32" s="95" t="s">
        <v>1769</v>
      </c>
      <c r="J32" s="87">
        <v>30010</v>
      </c>
      <c r="K32" s="46">
        <f t="shared" si="1"/>
        <v>180000</v>
      </c>
      <c r="L32" s="46"/>
      <c r="M32" s="87">
        <v>180000</v>
      </c>
      <c r="O32" s="95" t="s">
        <v>336</v>
      </c>
      <c r="P32" s="95" t="s">
        <v>1766</v>
      </c>
      <c r="Q32" s="46"/>
      <c r="R32" s="46">
        <f t="shared" si="2"/>
        <v>455378</v>
      </c>
      <c r="S32" s="87">
        <v>56000</v>
      </c>
      <c r="T32" s="87">
        <v>399378</v>
      </c>
      <c r="V32" s="95" t="s">
        <v>342</v>
      </c>
      <c r="W32" s="95" t="s">
        <v>1768</v>
      </c>
      <c r="X32" s="46"/>
      <c r="Y32" s="46">
        <f t="shared" si="3"/>
        <v>401900</v>
      </c>
      <c r="Z32" s="46"/>
      <c r="AA32" s="87">
        <v>401900</v>
      </c>
    </row>
    <row r="33" spans="1:27" ht="15">
      <c r="A33" s="95" t="s">
        <v>342</v>
      </c>
      <c r="B33" s="95" t="s">
        <v>1768</v>
      </c>
      <c r="C33" s="87">
        <v>1275500</v>
      </c>
      <c r="D33" s="46">
        <f t="shared" si="0"/>
        <v>1691175</v>
      </c>
      <c r="E33" s="46"/>
      <c r="F33" s="87">
        <v>1691175</v>
      </c>
      <c r="H33" s="95" t="s">
        <v>348</v>
      </c>
      <c r="I33" s="95" t="s">
        <v>1770</v>
      </c>
      <c r="J33" s="46"/>
      <c r="K33" s="46">
        <f t="shared" si="1"/>
        <v>216547</v>
      </c>
      <c r="L33" s="46"/>
      <c r="M33" s="87">
        <v>216547</v>
      </c>
      <c r="O33" s="95" t="s">
        <v>339</v>
      </c>
      <c r="P33" s="95" t="s">
        <v>1767</v>
      </c>
      <c r="Q33" s="46"/>
      <c r="R33" s="46">
        <f t="shared" si="2"/>
        <v>264070</v>
      </c>
      <c r="S33" s="87">
        <v>6000</v>
      </c>
      <c r="T33" s="87">
        <v>258070</v>
      </c>
      <c r="V33" s="95" t="s">
        <v>345</v>
      </c>
      <c r="W33" s="95" t="s">
        <v>1769</v>
      </c>
      <c r="X33" s="87">
        <v>30010</v>
      </c>
      <c r="Y33" s="46">
        <f t="shared" si="3"/>
        <v>650490</v>
      </c>
      <c r="Z33" s="87">
        <v>1600</v>
      </c>
      <c r="AA33" s="87">
        <v>648890</v>
      </c>
    </row>
    <row r="34" spans="1:27" ht="15">
      <c r="A34" s="95" t="s">
        <v>345</v>
      </c>
      <c r="B34" s="95" t="s">
        <v>1769</v>
      </c>
      <c r="C34" s="87">
        <v>29600</v>
      </c>
      <c r="D34" s="46">
        <f t="shared" si="0"/>
        <v>262891</v>
      </c>
      <c r="E34" s="46"/>
      <c r="F34" s="87">
        <v>262891</v>
      </c>
      <c r="H34" s="95" t="s">
        <v>351</v>
      </c>
      <c r="I34" s="95" t="s">
        <v>1771</v>
      </c>
      <c r="J34" s="46"/>
      <c r="K34" s="46">
        <f t="shared" si="1"/>
        <v>86500</v>
      </c>
      <c r="L34" s="46"/>
      <c r="M34" s="87">
        <v>86500</v>
      </c>
      <c r="O34" s="95" t="s">
        <v>342</v>
      </c>
      <c r="P34" s="95" t="s">
        <v>1768</v>
      </c>
      <c r="Q34" s="87">
        <v>2605500</v>
      </c>
      <c r="R34" s="46">
        <f t="shared" si="2"/>
        <v>2437207</v>
      </c>
      <c r="S34" s="46"/>
      <c r="T34" s="87">
        <v>2437207</v>
      </c>
      <c r="V34" s="95" t="s">
        <v>348</v>
      </c>
      <c r="W34" s="95" t="s">
        <v>1770</v>
      </c>
      <c r="X34" s="46"/>
      <c r="Y34" s="46">
        <f t="shared" si="3"/>
        <v>229497</v>
      </c>
      <c r="Z34" s="46"/>
      <c r="AA34" s="87">
        <v>229497</v>
      </c>
    </row>
    <row r="35" spans="1:27" ht="15">
      <c r="A35" s="95" t="s">
        <v>348</v>
      </c>
      <c r="B35" s="95" t="s">
        <v>1770</v>
      </c>
      <c r="C35" s="87">
        <v>20100</v>
      </c>
      <c r="D35" s="46">
        <f t="shared" si="0"/>
        <v>218698</v>
      </c>
      <c r="E35" s="46"/>
      <c r="F35" s="87">
        <v>218698</v>
      </c>
      <c r="H35" s="95" t="s">
        <v>357</v>
      </c>
      <c r="I35" s="95" t="s">
        <v>1773</v>
      </c>
      <c r="J35" s="87">
        <v>1751300</v>
      </c>
      <c r="K35" s="46">
        <f t="shared" si="1"/>
        <v>70400</v>
      </c>
      <c r="L35" s="46"/>
      <c r="M35" s="87">
        <v>70400</v>
      </c>
      <c r="O35" s="95" t="s">
        <v>345</v>
      </c>
      <c r="P35" s="95" t="s">
        <v>1769</v>
      </c>
      <c r="Q35" s="87">
        <v>539599</v>
      </c>
      <c r="R35" s="46">
        <f t="shared" si="2"/>
        <v>911513</v>
      </c>
      <c r="S35" s="87">
        <v>208400</v>
      </c>
      <c r="T35" s="87">
        <v>703113</v>
      </c>
      <c r="V35" s="95" t="s">
        <v>351</v>
      </c>
      <c r="W35" s="95" t="s">
        <v>1771</v>
      </c>
      <c r="X35" s="46"/>
      <c r="Y35" s="46">
        <f t="shared" si="3"/>
        <v>388775</v>
      </c>
      <c r="Z35" s="46"/>
      <c r="AA35" s="87">
        <v>388775</v>
      </c>
    </row>
    <row r="36" spans="1:27" ht="15">
      <c r="A36" s="95" t="s">
        <v>351</v>
      </c>
      <c r="B36" s="95" t="s">
        <v>1771</v>
      </c>
      <c r="C36" s="87">
        <v>2500</v>
      </c>
      <c r="D36" s="46">
        <f t="shared" si="0"/>
        <v>191610</v>
      </c>
      <c r="E36" s="87">
        <v>36600</v>
      </c>
      <c r="F36" s="87">
        <v>155010</v>
      </c>
      <c r="H36" s="95" t="s">
        <v>360</v>
      </c>
      <c r="I36" s="95" t="s">
        <v>1774</v>
      </c>
      <c r="J36" s="46"/>
      <c r="K36" s="46">
        <f t="shared" si="1"/>
        <v>1321484</v>
      </c>
      <c r="L36" s="46"/>
      <c r="M36" s="87">
        <v>1321484</v>
      </c>
      <c r="O36" s="95" t="s">
        <v>348</v>
      </c>
      <c r="P36" s="95" t="s">
        <v>1770</v>
      </c>
      <c r="Q36" s="87">
        <v>390100</v>
      </c>
      <c r="R36" s="46">
        <f t="shared" si="2"/>
        <v>602442</v>
      </c>
      <c r="S36" s="87">
        <v>1000</v>
      </c>
      <c r="T36" s="87">
        <v>601442</v>
      </c>
      <c r="V36" s="95" t="s">
        <v>354</v>
      </c>
      <c r="W36" s="95" t="s">
        <v>1772</v>
      </c>
      <c r="X36" s="46"/>
      <c r="Y36" s="46">
        <f t="shared" si="3"/>
        <v>8400</v>
      </c>
      <c r="Z36" s="46"/>
      <c r="AA36" s="87">
        <v>8400</v>
      </c>
    </row>
    <row r="37" spans="1:27" ht="15">
      <c r="A37" s="95" t="s">
        <v>354</v>
      </c>
      <c r="B37" s="95" t="s">
        <v>1772</v>
      </c>
      <c r="C37" s="46"/>
      <c r="D37" s="46">
        <f t="shared" si="0"/>
        <v>432710</v>
      </c>
      <c r="E37" s="46"/>
      <c r="F37" s="87">
        <v>432710</v>
      </c>
      <c r="H37" s="95" t="s">
        <v>363</v>
      </c>
      <c r="I37" s="95" t="s">
        <v>1775</v>
      </c>
      <c r="J37" s="46"/>
      <c r="K37" s="46">
        <f t="shared" si="1"/>
        <v>1046187</v>
      </c>
      <c r="L37" s="46"/>
      <c r="M37" s="87">
        <v>1046187</v>
      </c>
      <c r="O37" s="95" t="s">
        <v>351</v>
      </c>
      <c r="P37" s="95" t="s">
        <v>1771</v>
      </c>
      <c r="Q37" s="87">
        <v>604550</v>
      </c>
      <c r="R37" s="46">
        <f t="shared" si="2"/>
        <v>660554</v>
      </c>
      <c r="S37" s="87">
        <v>215600</v>
      </c>
      <c r="T37" s="87">
        <v>444954</v>
      </c>
      <c r="V37" s="95" t="s">
        <v>357</v>
      </c>
      <c r="W37" s="95" t="s">
        <v>1773</v>
      </c>
      <c r="X37" s="87">
        <v>1754300</v>
      </c>
      <c r="Y37" s="46">
        <f t="shared" si="3"/>
        <v>1101800</v>
      </c>
      <c r="Z37" s="46"/>
      <c r="AA37" s="87">
        <v>1101800</v>
      </c>
    </row>
    <row r="38" spans="1:27" ht="15">
      <c r="A38" s="95" t="s">
        <v>357</v>
      </c>
      <c r="B38" s="95" t="s">
        <v>1773</v>
      </c>
      <c r="C38" s="87">
        <v>205500</v>
      </c>
      <c r="D38" s="46">
        <f t="shared" si="0"/>
        <v>463125</v>
      </c>
      <c r="E38" s="87">
        <v>147975</v>
      </c>
      <c r="F38" s="87">
        <v>315150</v>
      </c>
      <c r="H38" s="95" t="s">
        <v>366</v>
      </c>
      <c r="I38" s="95" t="s">
        <v>1776</v>
      </c>
      <c r="J38" s="46"/>
      <c r="K38" s="46">
        <f t="shared" si="1"/>
        <v>527730</v>
      </c>
      <c r="L38" s="87">
        <v>2800</v>
      </c>
      <c r="M38" s="87">
        <v>524930</v>
      </c>
      <c r="O38" s="95" t="s">
        <v>354</v>
      </c>
      <c r="P38" s="95" t="s">
        <v>1772</v>
      </c>
      <c r="Q38" s="46"/>
      <c r="R38" s="46">
        <f t="shared" si="2"/>
        <v>775977</v>
      </c>
      <c r="S38" s="46"/>
      <c r="T38" s="87">
        <v>775977</v>
      </c>
      <c r="V38" s="95" t="s">
        <v>360</v>
      </c>
      <c r="W38" s="95" t="s">
        <v>1774</v>
      </c>
      <c r="X38" s="87">
        <v>920000</v>
      </c>
      <c r="Y38" s="46">
        <f t="shared" si="3"/>
        <v>2619401</v>
      </c>
      <c r="Z38" s="46"/>
      <c r="AA38" s="87">
        <v>2619401</v>
      </c>
    </row>
    <row r="39" spans="1:27" ht="15">
      <c r="A39" s="95" t="s">
        <v>360</v>
      </c>
      <c r="B39" s="95" t="s">
        <v>1774</v>
      </c>
      <c r="C39" s="46"/>
      <c r="D39" s="46">
        <f t="shared" si="0"/>
        <v>126526</v>
      </c>
      <c r="E39" s="46"/>
      <c r="F39" s="87">
        <v>126526</v>
      </c>
      <c r="H39" s="95" t="s">
        <v>369</v>
      </c>
      <c r="I39" s="95" t="s">
        <v>1777</v>
      </c>
      <c r="J39" s="87">
        <v>31100</v>
      </c>
      <c r="K39" s="46">
        <f t="shared" si="1"/>
        <v>501379</v>
      </c>
      <c r="L39" s="87">
        <v>55000</v>
      </c>
      <c r="M39" s="87">
        <v>446379</v>
      </c>
      <c r="O39" s="95" t="s">
        <v>357</v>
      </c>
      <c r="P39" s="95" t="s">
        <v>1773</v>
      </c>
      <c r="Q39" s="87">
        <v>207300</v>
      </c>
      <c r="R39" s="46">
        <f t="shared" si="2"/>
        <v>1191151</v>
      </c>
      <c r="S39" s="87">
        <v>271575</v>
      </c>
      <c r="T39" s="87">
        <v>919576</v>
      </c>
      <c r="V39" s="95" t="s">
        <v>363</v>
      </c>
      <c r="W39" s="95" t="s">
        <v>1775</v>
      </c>
      <c r="X39" s="46"/>
      <c r="Y39" s="46">
        <f t="shared" si="3"/>
        <v>1519367</v>
      </c>
      <c r="Z39" s="46"/>
      <c r="AA39" s="87">
        <v>1519367</v>
      </c>
    </row>
    <row r="40" spans="1:27" ht="15">
      <c r="A40" s="95" t="s">
        <v>363</v>
      </c>
      <c r="B40" s="95" t="s">
        <v>1775</v>
      </c>
      <c r="C40" s="46"/>
      <c r="D40" s="46">
        <f t="shared" si="0"/>
        <v>328975</v>
      </c>
      <c r="E40" s="46"/>
      <c r="F40" s="87">
        <v>328975</v>
      </c>
      <c r="H40" s="95" t="s">
        <v>372</v>
      </c>
      <c r="I40" s="95" t="s">
        <v>1778</v>
      </c>
      <c r="J40" s="87">
        <v>44000</v>
      </c>
      <c r="K40" s="46">
        <f t="shared" si="1"/>
        <v>33500</v>
      </c>
      <c r="L40" s="46"/>
      <c r="M40" s="87">
        <v>33500</v>
      </c>
      <c r="O40" s="95" t="s">
        <v>360</v>
      </c>
      <c r="P40" s="95" t="s">
        <v>1774</v>
      </c>
      <c r="Q40" s="46"/>
      <c r="R40" s="46">
        <f t="shared" si="2"/>
        <v>350150</v>
      </c>
      <c r="S40" s="46"/>
      <c r="T40" s="87">
        <v>350150</v>
      </c>
      <c r="V40" s="95" t="s">
        <v>366</v>
      </c>
      <c r="W40" s="95" t="s">
        <v>1776</v>
      </c>
      <c r="X40" s="87">
        <v>7800</v>
      </c>
      <c r="Y40" s="46">
        <f t="shared" si="3"/>
        <v>1213696</v>
      </c>
      <c r="Z40" s="87">
        <v>374800</v>
      </c>
      <c r="AA40" s="87">
        <v>838896</v>
      </c>
    </row>
    <row r="41" spans="1:27" ht="15">
      <c r="A41" s="95" t="s">
        <v>366</v>
      </c>
      <c r="B41" s="95" t="s">
        <v>1776</v>
      </c>
      <c r="C41" s="87">
        <v>211500</v>
      </c>
      <c r="D41" s="46">
        <f t="shared" si="0"/>
        <v>337426</v>
      </c>
      <c r="E41" s="87">
        <v>244000</v>
      </c>
      <c r="F41" s="87">
        <v>93426</v>
      </c>
      <c r="H41" s="95" t="s">
        <v>375</v>
      </c>
      <c r="I41" s="95" t="s">
        <v>1779</v>
      </c>
      <c r="J41" s="46"/>
      <c r="K41" s="46">
        <f t="shared" si="1"/>
        <v>167087</v>
      </c>
      <c r="L41" s="46"/>
      <c r="M41" s="87">
        <v>167087</v>
      </c>
      <c r="O41" s="95" t="s">
        <v>363</v>
      </c>
      <c r="P41" s="95" t="s">
        <v>1775</v>
      </c>
      <c r="Q41" s="87">
        <v>2949000</v>
      </c>
      <c r="R41" s="46">
        <f t="shared" si="2"/>
        <v>806502</v>
      </c>
      <c r="S41" s="46"/>
      <c r="T41" s="87">
        <v>806502</v>
      </c>
      <c r="V41" s="95" t="s">
        <v>369</v>
      </c>
      <c r="W41" s="95" t="s">
        <v>1777</v>
      </c>
      <c r="X41" s="87">
        <v>31100</v>
      </c>
      <c r="Y41" s="46">
        <f t="shared" si="3"/>
        <v>1494740</v>
      </c>
      <c r="Z41" s="87">
        <v>502800</v>
      </c>
      <c r="AA41" s="87">
        <v>991940</v>
      </c>
    </row>
    <row r="42" spans="1:27" ht="15">
      <c r="A42" s="95" t="s">
        <v>369</v>
      </c>
      <c r="B42" s="95" t="s">
        <v>1777</v>
      </c>
      <c r="C42" s="87">
        <v>1883050</v>
      </c>
      <c r="D42" s="46">
        <f t="shared" si="0"/>
        <v>711822</v>
      </c>
      <c r="E42" s="87">
        <v>49293</v>
      </c>
      <c r="F42" s="87">
        <v>662529</v>
      </c>
      <c r="H42" s="95" t="s">
        <v>378</v>
      </c>
      <c r="I42" s="95" t="s">
        <v>1780</v>
      </c>
      <c r="J42" s="46"/>
      <c r="K42" s="46">
        <f t="shared" si="1"/>
        <v>63649</v>
      </c>
      <c r="L42" s="46"/>
      <c r="M42" s="87">
        <v>63649</v>
      </c>
      <c r="O42" s="95" t="s">
        <v>366</v>
      </c>
      <c r="P42" s="95" t="s">
        <v>1776</v>
      </c>
      <c r="Q42" s="87">
        <v>486500</v>
      </c>
      <c r="R42" s="46">
        <f t="shared" si="2"/>
        <v>613807</v>
      </c>
      <c r="S42" s="87">
        <v>245050</v>
      </c>
      <c r="T42" s="87">
        <v>368757</v>
      </c>
      <c r="V42" s="95" t="s">
        <v>372</v>
      </c>
      <c r="W42" s="95" t="s">
        <v>1778</v>
      </c>
      <c r="X42" s="87">
        <v>44000</v>
      </c>
      <c r="Y42" s="46">
        <f t="shared" si="3"/>
        <v>282736</v>
      </c>
      <c r="Z42" s="46"/>
      <c r="AA42" s="87">
        <v>282736</v>
      </c>
    </row>
    <row r="43" spans="1:27" ht="15">
      <c r="A43" s="95" t="s">
        <v>372</v>
      </c>
      <c r="B43" s="95" t="s">
        <v>1778</v>
      </c>
      <c r="C43" s="87">
        <v>2388500</v>
      </c>
      <c r="D43" s="46">
        <f t="shared" si="0"/>
        <v>130765</v>
      </c>
      <c r="E43" s="46"/>
      <c r="F43" s="87">
        <v>130765</v>
      </c>
      <c r="H43" s="95" t="s">
        <v>381</v>
      </c>
      <c r="I43" s="95" t="s">
        <v>1781</v>
      </c>
      <c r="J43" s="46"/>
      <c r="K43" s="46">
        <f t="shared" si="1"/>
        <v>644532</v>
      </c>
      <c r="L43" s="46"/>
      <c r="M43" s="87">
        <v>644532</v>
      </c>
      <c r="O43" s="95" t="s">
        <v>369</v>
      </c>
      <c r="P43" s="95" t="s">
        <v>1777</v>
      </c>
      <c r="Q43" s="87">
        <v>2218050</v>
      </c>
      <c r="R43" s="46">
        <f t="shared" si="2"/>
        <v>1785784</v>
      </c>
      <c r="S43" s="87">
        <v>495293</v>
      </c>
      <c r="T43" s="87">
        <v>1290491</v>
      </c>
      <c r="V43" s="95" t="s">
        <v>375</v>
      </c>
      <c r="W43" s="95" t="s">
        <v>1779</v>
      </c>
      <c r="X43" s="87">
        <v>500001</v>
      </c>
      <c r="Y43" s="46">
        <f t="shared" si="3"/>
        <v>435689</v>
      </c>
      <c r="Z43" s="46"/>
      <c r="AA43" s="87">
        <v>435689</v>
      </c>
    </row>
    <row r="44" spans="1:27" ht="15">
      <c r="A44" s="95" t="s">
        <v>375</v>
      </c>
      <c r="B44" s="95" t="s">
        <v>1779</v>
      </c>
      <c r="C44" s="87">
        <v>1125100</v>
      </c>
      <c r="D44" s="46">
        <f t="shared" si="0"/>
        <v>1236718</v>
      </c>
      <c r="E44" s="87">
        <v>484455</v>
      </c>
      <c r="F44" s="87">
        <v>752263</v>
      </c>
      <c r="H44" s="95" t="s">
        <v>384</v>
      </c>
      <c r="I44" s="95" t="s">
        <v>1782</v>
      </c>
      <c r="J44" s="46"/>
      <c r="K44" s="46">
        <f t="shared" si="1"/>
        <v>227717</v>
      </c>
      <c r="L44" s="46"/>
      <c r="M44" s="87">
        <v>227717</v>
      </c>
      <c r="O44" s="95" t="s">
        <v>372</v>
      </c>
      <c r="P44" s="95" t="s">
        <v>1778</v>
      </c>
      <c r="Q44" s="87">
        <v>3319000</v>
      </c>
      <c r="R44" s="46">
        <f t="shared" si="2"/>
        <v>703372</v>
      </c>
      <c r="S44" s="46"/>
      <c r="T44" s="87">
        <v>703372</v>
      </c>
      <c r="V44" s="95" t="s">
        <v>378</v>
      </c>
      <c r="W44" s="95" t="s">
        <v>1780</v>
      </c>
      <c r="X44" s="46"/>
      <c r="Y44" s="46">
        <f t="shared" si="3"/>
        <v>103367</v>
      </c>
      <c r="Z44" s="46"/>
      <c r="AA44" s="87">
        <v>103367</v>
      </c>
    </row>
    <row r="45" spans="1:27" ht="15">
      <c r="A45" s="95" t="s">
        <v>378</v>
      </c>
      <c r="B45" s="95" t="s">
        <v>1780</v>
      </c>
      <c r="C45" s="46"/>
      <c r="D45" s="46">
        <f t="shared" si="0"/>
        <v>123106</v>
      </c>
      <c r="E45" s="87">
        <v>12800</v>
      </c>
      <c r="F45" s="87">
        <v>110306</v>
      </c>
      <c r="H45" s="95" t="s">
        <v>387</v>
      </c>
      <c r="I45" s="95" t="s">
        <v>1783</v>
      </c>
      <c r="J45" s="87">
        <v>2080000</v>
      </c>
      <c r="K45" s="46">
        <f t="shared" si="1"/>
        <v>240250</v>
      </c>
      <c r="L45" s="87">
        <v>118500</v>
      </c>
      <c r="M45" s="87">
        <v>121750</v>
      </c>
      <c r="O45" s="95" t="s">
        <v>375</v>
      </c>
      <c r="P45" s="95" t="s">
        <v>1779</v>
      </c>
      <c r="Q45" s="87">
        <v>2354603</v>
      </c>
      <c r="R45" s="46">
        <f t="shared" si="2"/>
        <v>3065211</v>
      </c>
      <c r="S45" s="87">
        <v>604796</v>
      </c>
      <c r="T45" s="87">
        <v>2460415</v>
      </c>
      <c r="V45" s="95" t="s">
        <v>381</v>
      </c>
      <c r="W45" s="95" t="s">
        <v>1781</v>
      </c>
      <c r="X45" s="46"/>
      <c r="Y45" s="46">
        <f t="shared" si="3"/>
        <v>1565057</v>
      </c>
      <c r="Z45" s="87">
        <v>152000</v>
      </c>
      <c r="AA45" s="87">
        <v>1413057</v>
      </c>
    </row>
    <row r="46" spans="1:27" ht="15">
      <c r="A46" s="95" t="s">
        <v>381</v>
      </c>
      <c r="B46" s="95" t="s">
        <v>1781</v>
      </c>
      <c r="C46" s="87">
        <v>500</v>
      </c>
      <c r="D46" s="46">
        <f t="shared" si="0"/>
        <v>951309</v>
      </c>
      <c r="E46" s="87">
        <v>1100</v>
      </c>
      <c r="F46" s="87">
        <v>950209</v>
      </c>
      <c r="H46" s="95" t="s">
        <v>390</v>
      </c>
      <c r="I46" s="95" t="s">
        <v>1784</v>
      </c>
      <c r="J46" s="46"/>
      <c r="K46" s="46">
        <f t="shared" si="1"/>
        <v>99120</v>
      </c>
      <c r="L46" s="46"/>
      <c r="M46" s="87">
        <v>99120</v>
      </c>
      <c r="O46" s="95" t="s">
        <v>378</v>
      </c>
      <c r="P46" s="95" t="s">
        <v>1780</v>
      </c>
      <c r="Q46" s="87">
        <v>443000</v>
      </c>
      <c r="R46" s="46">
        <f t="shared" si="2"/>
        <v>289767</v>
      </c>
      <c r="S46" s="87">
        <v>40800</v>
      </c>
      <c r="T46" s="87">
        <v>248967</v>
      </c>
      <c r="V46" s="95" t="s">
        <v>384</v>
      </c>
      <c r="W46" s="95" t="s">
        <v>1782</v>
      </c>
      <c r="X46" s="87">
        <v>3000200</v>
      </c>
      <c r="Y46" s="46">
        <f t="shared" si="3"/>
        <v>675284</v>
      </c>
      <c r="Z46" s="46"/>
      <c r="AA46" s="87">
        <v>675284</v>
      </c>
    </row>
    <row r="47" spans="1:27" ht="15">
      <c r="A47" s="95" t="s">
        <v>384</v>
      </c>
      <c r="B47" s="95" t="s">
        <v>1782</v>
      </c>
      <c r="C47" s="87">
        <v>774120</v>
      </c>
      <c r="D47" s="46">
        <f t="shared" si="0"/>
        <v>631544</v>
      </c>
      <c r="E47" s="87">
        <v>81500</v>
      </c>
      <c r="F47" s="87">
        <v>550044</v>
      </c>
      <c r="H47" s="95" t="s">
        <v>393</v>
      </c>
      <c r="I47" s="95" t="s">
        <v>1785</v>
      </c>
      <c r="J47" s="46"/>
      <c r="K47" s="46">
        <f t="shared" si="1"/>
        <v>1974980</v>
      </c>
      <c r="L47" s="46"/>
      <c r="M47" s="87">
        <v>1974980</v>
      </c>
      <c r="O47" s="95" t="s">
        <v>381</v>
      </c>
      <c r="P47" s="95" t="s">
        <v>1781</v>
      </c>
      <c r="Q47" s="87">
        <v>914500</v>
      </c>
      <c r="R47" s="46">
        <f t="shared" si="2"/>
        <v>2601304</v>
      </c>
      <c r="S47" s="87">
        <v>10600</v>
      </c>
      <c r="T47" s="87">
        <v>2590704</v>
      </c>
      <c r="V47" s="95" t="s">
        <v>387</v>
      </c>
      <c r="W47" s="95" t="s">
        <v>1783</v>
      </c>
      <c r="X47" s="87">
        <v>2711500</v>
      </c>
      <c r="Y47" s="46">
        <f t="shared" si="3"/>
        <v>501440</v>
      </c>
      <c r="Z47" s="87">
        <v>128010</v>
      </c>
      <c r="AA47" s="87">
        <v>373430</v>
      </c>
    </row>
    <row r="48" spans="1:27" ht="15">
      <c r="A48" s="95" t="s">
        <v>387</v>
      </c>
      <c r="B48" s="95" t="s">
        <v>1783</v>
      </c>
      <c r="C48" s="46"/>
      <c r="D48" s="46">
        <f t="shared" si="0"/>
        <v>566843</v>
      </c>
      <c r="E48" s="87">
        <v>179500</v>
      </c>
      <c r="F48" s="87">
        <v>387343</v>
      </c>
      <c r="H48" s="95" t="s">
        <v>396</v>
      </c>
      <c r="I48" s="95" t="s">
        <v>1786</v>
      </c>
      <c r="J48" s="46"/>
      <c r="K48" s="46">
        <f t="shared" si="1"/>
        <v>3000</v>
      </c>
      <c r="L48" s="46"/>
      <c r="M48" s="87">
        <v>3000</v>
      </c>
      <c r="O48" s="95" t="s">
        <v>384</v>
      </c>
      <c r="P48" s="95" t="s">
        <v>1782</v>
      </c>
      <c r="Q48" s="87">
        <v>784120</v>
      </c>
      <c r="R48" s="46">
        <f t="shared" si="2"/>
        <v>2468009</v>
      </c>
      <c r="S48" s="87">
        <v>88251</v>
      </c>
      <c r="T48" s="87">
        <v>2379758</v>
      </c>
      <c r="V48" s="95" t="s">
        <v>390</v>
      </c>
      <c r="W48" s="95" t="s">
        <v>1784</v>
      </c>
      <c r="X48" s="46"/>
      <c r="Y48" s="46">
        <f t="shared" si="3"/>
        <v>373179</v>
      </c>
      <c r="Z48" s="46"/>
      <c r="AA48" s="87">
        <v>373179</v>
      </c>
    </row>
    <row r="49" spans="1:27" ht="15">
      <c r="A49" s="95" t="s">
        <v>390</v>
      </c>
      <c r="B49" s="95" t="s">
        <v>1784</v>
      </c>
      <c r="C49" s="87">
        <v>282000</v>
      </c>
      <c r="D49" s="46">
        <f t="shared" si="0"/>
        <v>1376897</v>
      </c>
      <c r="E49" s="87">
        <v>907100</v>
      </c>
      <c r="F49" s="87">
        <v>469797</v>
      </c>
      <c r="H49" s="95" t="s">
        <v>399</v>
      </c>
      <c r="I49" s="95" t="s">
        <v>1787</v>
      </c>
      <c r="J49" s="46"/>
      <c r="K49" s="46">
        <f t="shared" si="1"/>
        <v>277700</v>
      </c>
      <c r="L49" s="46"/>
      <c r="M49" s="87">
        <v>277700</v>
      </c>
      <c r="O49" s="95" t="s">
        <v>387</v>
      </c>
      <c r="P49" s="95" t="s">
        <v>1783</v>
      </c>
      <c r="Q49" s="87">
        <v>199500</v>
      </c>
      <c r="R49" s="46">
        <f t="shared" si="2"/>
        <v>1449969</v>
      </c>
      <c r="S49" s="87">
        <v>408020</v>
      </c>
      <c r="T49" s="87">
        <v>1041949</v>
      </c>
      <c r="V49" s="95" t="s">
        <v>393</v>
      </c>
      <c r="W49" s="95" t="s">
        <v>1785</v>
      </c>
      <c r="X49" s="87">
        <v>5217500</v>
      </c>
      <c r="Y49" s="46">
        <f t="shared" si="3"/>
        <v>11892647</v>
      </c>
      <c r="Z49" s="87">
        <v>2500</v>
      </c>
      <c r="AA49" s="87">
        <v>11890147</v>
      </c>
    </row>
    <row r="50" spans="1:27" ht="15">
      <c r="A50" s="95" t="s">
        <v>393</v>
      </c>
      <c r="B50" s="95" t="s">
        <v>1785</v>
      </c>
      <c r="C50" s="87">
        <v>131650</v>
      </c>
      <c r="D50" s="46">
        <f t="shared" si="0"/>
        <v>908898</v>
      </c>
      <c r="E50" s="46"/>
      <c r="F50" s="87">
        <v>908898</v>
      </c>
      <c r="H50" s="95" t="s">
        <v>402</v>
      </c>
      <c r="I50" s="95" t="s">
        <v>1788</v>
      </c>
      <c r="J50" s="46"/>
      <c r="K50" s="46">
        <f t="shared" si="1"/>
        <v>135288</v>
      </c>
      <c r="L50" s="87">
        <v>89400</v>
      </c>
      <c r="M50" s="87">
        <v>45888</v>
      </c>
      <c r="O50" s="95" t="s">
        <v>390</v>
      </c>
      <c r="P50" s="95" t="s">
        <v>1784</v>
      </c>
      <c r="Q50" s="87">
        <v>297250</v>
      </c>
      <c r="R50" s="46">
        <f t="shared" si="2"/>
        <v>2918869</v>
      </c>
      <c r="S50" s="87">
        <v>1441000</v>
      </c>
      <c r="T50" s="87">
        <v>1477869</v>
      </c>
      <c r="V50" s="95" t="s">
        <v>396</v>
      </c>
      <c r="W50" s="95" t="s">
        <v>1786</v>
      </c>
      <c r="X50" s="87">
        <v>17050</v>
      </c>
      <c r="Y50" s="46">
        <f t="shared" si="3"/>
        <v>17200</v>
      </c>
      <c r="Z50" s="46"/>
      <c r="AA50" s="87">
        <v>17200</v>
      </c>
    </row>
    <row r="51" spans="1:27" ht="15">
      <c r="A51" s="95" t="s">
        <v>396</v>
      </c>
      <c r="B51" s="95" t="s">
        <v>1786</v>
      </c>
      <c r="C51" s="46"/>
      <c r="D51" s="46">
        <f t="shared" si="0"/>
        <v>199217</v>
      </c>
      <c r="E51" s="46"/>
      <c r="F51" s="87">
        <v>199217</v>
      </c>
      <c r="H51" s="95" t="s">
        <v>405</v>
      </c>
      <c r="I51" s="95" t="s">
        <v>1789</v>
      </c>
      <c r="J51" s="46"/>
      <c r="K51" s="46">
        <f t="shared" si="1"/>
        <v>13600</v>
      </c>
      <c r="L51" s="46"/>
      <c r="M51" s="87">
        <v>13600</v>
      </c>
      <c r="O51" s="95" t="s">
        <v>393</v>
      </c>
      <c r="P51" s="95" t="s">
        <v>1785</v>
      </c>
      <c r="Q51" s="87">
        <v>301450</v>
      </c>
      <c r="R51" s="46">
        <f t="shared" si="2"/>
        <v>2403961</v>
      </c>
      <c r="S51" s="46"/>
      <c r="T51" s="87">
        <v>2403961</v>
      </c>
      <c r="V51" s="95" t="s">
        <v>399</v>
      </c>
      <c r="W51" s="95" t="s">
        <v>1787</v>
      </c>
      <c r="X51" s="46"/>
      <c r="Y51" s="46">
        <f t="shared" si="3"/>
        <v>380100</v>
      </c>
      <c r="Z51" s="46"/>
      <c r="AA51" s="87">
        <v>380100</v>
      </c>
    </row>
    <row r="52" spans="1:27" ht="15">
      <c r="A52" s="95" t="s">
        <v>399</v>
      </c>
      <c r="B52" s="95" t="s">
        <v>1787</v>
      </c>
      <c r="C52" s="87">
        <v>221300</v>
      </c>
      <c r="D52" s="46">
        <f t="shared" si="0"/>
        <v>583733</v>
      </c>
      <c r="E52" s="87">
        <v>190100</v>
      </c>
      <c r="F52" s="87">
        <v>393633</v>
      </c>
      <c r="H52" s="95" t="s">
        <v>411</v>
      </c>
      <c r="I52" s="95" t="s">
        <v>1791</v>
      </c>
      <c r="J52" s="46"/>
      <c r="K52" s="46">
        <f t="shared" si="1"/>
        <v>51405</v>
      </c>
      <c r="L52" s="46"/>
      <c r="M52" s="87">
        <v>51405</v>
      </c>
      <c r="O52" s="95" t="s">
        <v>396</v>
      </c>
      <c r="P52" s="95" t="s">
        <v>1786</v>
      </c>
      <c r="Q52" s="87">
        <v>2301</v>
      </c>
      <c r="R52" s="46">
        <f t="shared" si="2"/>
        <v>735274</v>
      </c>
      <c r="S52" s="87">
        <v>31235</v>
      </c>
      <c r="T52" s="87">
        <v>704039</v>
      </c>
      <c r="V52" s="95" t="s">
        <v>402</v>
      </c>
      <c r="W52" s="95" t="s">
        <v>1788</v>
      </c>
      <c r="X52" s="46"/>
      <c r="Y52" s="46">
        <f t="shared" si="3"/>
        <v>176388</v>
      </c>
      <c r="Z52" s="87">
        <v>89400</v>
      </c>
      <c r="AA52" s="87">
        <v>86988</v>
      </c>
    </row>
    <row r="53" spans="1:27" ht="15">
      <c r="A53" s="95" t="s">
        <v>402</v>
      </c>
      <c r="B53" s="95" t="s">
        <v>1788</v>
      </c>
      <c r="C53" s="46"/>
      <c r="D53" s="46">
        <f t="shared" si="0"/>
        <v>321679</v>
      </c>
      <c r="E53" s="87">
        <v>15000</v>
      </c>
      <c r="F53" s="87">
        <v>306679</v>
      </c>
      <c r="H53" s="95" t="s">
        <v>414</v>
      </c>
      <c r="I53" s="95" t="s">
        <v>1792</v>
      </c>
      <c r="J53" s="46"/>
      <c r="K53" s="46">
        <f t="shared" si="1"/>
        <v>25100</v>
      </c>
      <c r="L53" s="46"/>
      <c r="M53" s="87">
        <v>25100</v>
      </c>
      <c r="O53" s="95" t="s">
        <v>399</v>
      </c>
      <c r="P53" s="95" t="s">
        <v>1787</v>
      </c>
      <c r="Q53" s="87">
        <v>420275</v>
      </c>
      <c r="R53" s="46">
        <f t="shared" si="2"/>
        <v>1074553</v>
      </c>
      <c r="S53" s="87">
        <v>203100</v>
      </c>
      <c r="T53" s="87">
        <v>871453</v>
      </c>
      <c r="V53" s="95" t="s">
        <v>405</v>
      </c>
      <c r="W53" s="95" t="s">
        <v>1789</v>
      </c>
      <c r="X53" s="46"/>
      <c r="Y53" s="46">
        <f t="shared" si="3"/>
        <v>27400</v>
      </c>
      <c r="Z53" s="46"/>
      <c r="AA53" s="87">
        <v>27400</v>
      </c>
    </row>
    <row r="54" spans="1:27" ht="15">
      <c r="A54" s="95" t="s">
        <v>405</v>
      </c>
      <c r="B54" s="95" t="s">
        <v>1789</v>
      </c>
      <c r="C54" s="46"/>
      <c r="D54" s="46">
        <f t="shared" si="0"/>
        <v>257188</v>
      </c>
      <c r="E54" s="87">
        <v>1200</v>
      </c>
      <c r="F54" s="87">
        <v>255988</v>
      </c>
      <c r="H54" s="95" t="s">
        <v>417</v>
      </c>
      <c r="I54" s="95" t="s">
        <v>1793</v>
      </c>
      <c r="J54" s="46"/>
      <c r="K54" s="46">
        <f t="shared" si="1"/>
        <v>43625</v>
      </c>
      <c r="L54" s="46"/>
      <c r="M54" s="87">
        <v>43625</v>
      </c>
      <c r="O54" s="95" t="s">
        <v>402</v>
      </c>
      <c r="P54" s="95" t="s">
        <v>1788</v>
      </c>
      <c r="Q54" s="87">
        <v>355500</v>
      </c>
      <c r="R54" s="46">
        <f t="shared" si="2"/>
        <v>536577</v>
      </c>
      <c r="S54" s="87">
        <v>71500</v>
      </c>
      <c r="T54" s="87">
        <v>465077</v>
      </c>
      <c r="V54" s="95" t="s">
        <v>408</v>
      </c>
      <c r="W54" s="95" t="s">
        <v>1790</v>
      </c>
      <c r="X54" s="46"/>
      <c r="Y54" s="46">
        <f t="shared" si="3"/>
        <v>269096</v>
      </c>
      <c r="Z54" s="46"/>
      <c r="AA54" s="87">
        <v>269096</v>
      </c>
    </row>
    <row r="55" spans="1:27" ht="15">
      <c r="A55" s="95" t="s">
        <v>408</v>
      </c>
      <c r="B55" s="95" t="s">
        <v>1790</v>
      </c>
      <c r="C55" s="46"/>
      <c r="D55" s="46">
        <f t="shared" si="0"/>
        <v>593659</v>
      </c>
      <c r="E55" s="87">
        <v>404700</v>
      </c>
      <c r="F55" s="87">
        <v>188959</v>
      </c>
      <c r="H55" s="95" t="s">
        <v>420</v>
      </c>
      <c r="I55" s="95" t="s">
        <v>1794</v>
      </c>
      <c r="J55" s="46"/>
      <c r="K55" s="46">
        <f t="shared" si="1"/>
        <v>844952</v>
      </c>
      <c r="L55" s="46"/>
      <c r="M55" s="87">
        <v>844952</v>
      </c>
      <c r="O55" s="95" t="s">
        <v>405</v>
      </c>
      <c r="P55" s="95" t="s">
        <v>1789</v>
      </c>
      <c r="Q55" s="46"/>
      <c r="R55" s="46">
        <f t="shared" si="2"/>
        <v>590417</v>
      </c>
      <c r="S55" s="87">
        <v>9501</v>
      </c>
      <c r="T55" s="87">
        <v>580916</v>
      </c>
      <c r="V55" s="95" t="s">
        <v>411</v>
      </c>
      <c r="W55" s="95" t="s">
        <v>1791</v>
      </c>
      <c r="X55" s="46"/>
      <c r="Y55" s="46">
        <f t="shared" si="3"/>
        <v>101689</v>
      </c>
      <c r="Z55" s="87">
        <v>10000</v>
      </c>
      <c r="AA55" s="87">
        <v>91689</v>
      </c>
    </row>
    <row r="56" spans="1:27" ht="15">
      <c r="A56" s="95" t="s">
        <v>411</v>
      </c>
      <c r="B56" s="95" t="s">
        <v>1791</v>
      </c>
      <c r="C56" s="87">
        <v>900</v>
      </c>
      <c r="D56" s="46">
        <f t="shared" si="0"/>
        <v>393140</v>
      </c>
      <c r="E56" s="87">
        <v>99905</v>
      </c>
      <c r="F56" s="87">
        <v>293235</v>
      </c>
      <c r="H56" s="95" t="s">
        <v>423</v>
      </c>
      <c r="I56" s="95" t="s">
        <v>1795</v>
      </c>
      <c r="J56" s="46"/>
      <c r="K56" s="46">
        <f t="shared" si="1"/>
        <v>184445</v>
      </c>
      <c r="L56" s="87">
        <v>200</v>
      </c>
      <c r="M56" s="87">
        <v>184245</v>
      </c>
      <c r="O56" s="95" t="s">
        <v>408</v>
      </c>
      <c r="P56" s="95" t="s">
        <v>1790</v>
      </c>
      <c r="Q56" s="46"/>
      <c r="R56" s="46">
        <f t="shared" si="2"/>
        <v>1172271</v>
      </c>
      <c r="S56" s="87">
        <v>404700</v>
      </c>
      <c r="T56" s="87">
        <v>767571</v>
      </c>
      <c r="V56" s="95" t="s">
        <v>414</v>
      </c>
      <c r="W56" s="95" t="s">
        <v>1792</v>
      </c>
      <c r="X56" s="46"/>
      <c r="Y56" s="46">
        <f t="shared" si="3"/>
        <v>481865</v>
      </c>
      <c r="Z56" s="46"/>
      <c r="AA56" s="87">
        <v>481865</v>
      </c>
    </row>
    <row r="57" spans="1:27" ht="15">
      <c r="A57" s="95" t="s">
        <v>414</v>
      </c>
      <c r="B57" s="95" t="s">
        <v>1792</v>
      </c>
      <c r="C57" s="46"/>
      <c r="D57" s="46">
        <f t="shared" si="0"/>
        <v>604986</v>
      </c>
      <c r="E57" s="46"/>
      <c r="F57" s="87">
        <v>604986</v>
      </c>
      <c r="H57" s="95" t="s">
        <v>426</v>
      </c>
      <c r="I57" s="95" t="s">
        <v>1796</v>
      </c>
      <c r="J57" s="87">
        <v>12000</v>
      </c>
      <c r="K57" s="46">
        <f t="shared" si="1"/>
        <v>171425</v>
      </c>
      <c r="L57" s="87">
        <v>8300</v>
      </c>
      <c r="M57" s="87">
        <v>163125</v>
      </c>
      <c r="O57" s="95" t="s">
        <v>411</v>
      </c>
      <c r="P57" s="95" t="s">
        <v>1791</v>
      </c>
      <c r="Q57" s="87">
        <v>900</v>
      </c>
      <c r="R57" s="46">
        <f t="shared" si="2"/>
        <v>610106</v>
      </c>
      <c r="S57" s="87">
        <v>99905</v>
      </c>
      <c r="T57" s="87">
        <v>510201</v>
      </c>
      <c r="V57" s="95" t="s">
        <v>417</v>
      </c>
      <c r="W57" s="95" t="s">
        <v>1793</v>
      </c>
      <c r="X57" s="46"/>
      <c r="Y57" s="46">
        <f t="shared" si="3"/>
        <v>312525</v>
      </c>
      <c r="Z57" s="87">
        <v>11950</v>
      </c>
      <c r="AA57" s="87">
        <v>300575</v>
      </c>
    </row>
    <row r="58" spans="1:27" ht="15">
      <c r="A58" s="95" t="s">
        <v>417</v>
      </c>
      <c r="B58" s="95" t="s">
        <v>1793</v>
      </c>
      <c r="C58" s="46"/>
      <c r="D58" s="46">
        <f t="shared" si="0"/>
        <v>150859</v>
      </c>
      <c r="E58" s="46"/>
      <c r="F58" s="87">
        <v>150859</v>
      </c>
      <c r="H58" s="95" t="s">
        <v>429</v>
      </c>
      <c r="I58" s="95" t="s">
        <v>1797</v>
      </c>
      <c r="J58" s="46"/>
      <c r="K58" s="46">
        <f t="shared" si="1"/>
        <v>101461</v>
      </c>
      <c r="L58" s="46"/>
      <c r="M58" s="87">
        <v>101461</v>
      </c>
      <c r="O58" s="95" t="s">
        <v>414</v>
      </c>
      <c r="P58" s="95" t="s">
        <v>1792</v>
      </c>
      <c r="Q58" s="46"/>
      <c r="R58" s="46">
        <f t="shared" si="2"/>
        <v>1844521</v>
      </c>
      <c r="S58" s="46"/>
      <c r="T58" s="87">
        <v>1844521</v>
      </c>
      <c r="V58" s="95" t="s">
        <v>420</v>
      </c>
      <c r="W58" s="95" t="s">
        <v>1794</v>
      </c>
      <c r="X58" s="87">
        <v>27525</v>
      </c>
      <c r="Y58" s="46">
        <f t="shared" si="3"/>
        <v>1521574</v>
      </c>
      <c r="Z58" s="46"/>
      <c r="AA58" s="87">
        <v>1521574</v>
      </c>
    </row>
    <row r="59" spans="1:27" ht="15">
      <c r="A59" s="95" t="s">
        <v>420</v>
      </c>
      <c r="B59" s="95" t="s">
        <v>1794</v>
      </c>
      <c r="C59" s="87">
        <v>23241242</v>
      </c>
      <c r="D59" s="46">
        <f t="shared" si="0"/>
        <v>372383</v>
      </c>
      <c r="E59" s="87">
        <v>38725</v>
      </c>
      <c r="F59" s="87">
        <v>333658</v>
      </c>
      <c r="H59" s="95" t="s">
        <v>432</v>
      </c>
      <c r="I59" s="95" t="s">
        <v>1798</v>
      </c>
      <c r="J59" s="46"/>
      <c r="K59" s="46">
        <f t="shared" si="1"/>
        <v>3247380</v>
      </c>
      <c r="L59" s="87">
        <v>152141</v>
      </c>
      <c r="M59" s="87">
        <v>3095239</v>
      </c>
      <c r="O59" s="95" t="s">
        <v>417</v>
      </c>
      <c r="P59" s="95" t="s">
        <v>1793</v>
      </c>
      <c r="Q59" s="46"/>
      <c r="R59" s="46">
        <f t="shared" si="2"/>
        <v>652261</v>
      </c>
      <c r="S59" s="46"/>
      <c r="T59" s="87">
        <v>652261</v>
      </c>
      <c r="V59" s="95" t="s">
        <v>423</v>
      </c>
      <c r="W59" s="95" t="s">
        <v>1795</v>
      </c>
      <c r="X59" s="46"/>
      <c r="Y59" s="46">
        <f t="shared" si="3"/>
        <v>4185967</v>
      </c>
      <c r="Z59" s="87">
        <v>250</v>
      </c>
      <c r="AA59" s="87">
        <v>4185717</v>
      </c>
    </row>
    <row r="60" spans="1:27" ht="15">
      <c r="A60" s="95" t="s">
        <v>423</v>
      </c>
      <c r="B60" s="95" t="s">
        <v>1795</v>
      </c>
      <c r="C60" s="87">
        <v>577600</v>
      </c>
      <c r="D60" s="46">
        <f t="shared" si="0"/>
        <v>1955306</v>
      </c>
      <c r="E60" s="87">
        <v>125360</v>
      </c>
      <c r="F60" s="87">
        <v>1829946</v>
      </c>
      <c r="H60" s="95" t="s">
        <v>435</v>
      </c>
      <c r="I60" s="95" t="s">
        <v>1799</v>
      </c>
      <c r="J60" s="46"/>
      <c r="K60" s="46">
        <f t="shared" si="1"/>
        <v>2000</v>
      </c>
      <c r="L60" s="46"/>
      <c r="M60" s="87">
        <v>2000</v>
      </c>
      <c r="O60" s="95" t="s">
        <v>420</v>
      </c>
      <c r="P60" s="95" t="s">
        <v>1794</v>
      </c>
      <c r="Q60" s="87">
        <v>23941743</v>
      </c>
      <c r="R60" s="46">
        <f t="shared" si="2"/>
        <v>2071963</v>
      </c>
      <c r="S60" s="87">
        <v>39025</v>
      </c>
      <c r="T60" s="87">
        <v>2032938</v>
      </c>
      <c r="V60" s="95" t="s">
        <v>426</v>
      </c>
      <c r="W60" s="95" t="s">
        <v>1796</v>
      </c>
      <c r="X60" s="87">
        <v>11028050</v>
      </c>
      <c r="Y60" s="46">
        <f t="shared" si="3"/>
        <v>667870</v>
      </c>
      <c r="Z60" s="87">
        <v>40995</v>
      </c>
      <c r="AA60" s="87">
        <v>626875</v>
      </c>
    </row>
    <row r="61" spans="1:27" ht="15">
      <c r="A61" s="95" t="s">
        <v>426</v>
      </c>
      <c r="B61" s="95" t="s">
        <v>1796</v>
      </c>
      <c r="C61" s="46"/>
      <c r="D61" s="46">
        <f t="shared" si="0"/>
        <v>613462</v>
      </c>
      <c r="E61" s="87">
        <v>434300</v>
      </c>
      <c r="F61" s="87">
        <v>179162</v>
      </c>
      <c r="H61" s="95" t="s">
        <v>438</v>
      </c>
      <c r="I61" s="95" t="s">
        <v>1800</v>
      </c>
      <c r="J61" s="46"/>
      <c r="K61" s="46">
        <f t="shared" si="1"/>
        <v>6150</v>
      </c>
      <c r="L61" s="46"/>
      <c r="M61" s="87">
        <v>6150</v>
      </c>
      <c r="O61" s="95" t="s">
        <v>423</v>
      </c>
      <c r="P61" s="95" t="s">
        <v>1795</v>
      </c>
      <c r="Q61" s="87">
        <v>597600</v>
      </c>
      <c r="R61" s="46">
        <f t="shared" si="2"/>
        <v>3589185</v>
      </c>
      <c r="S61" s="87">
        <v>304580</v>
      </c>
      <c r="T61" s="87">
        <v>3284605</v>
      </c>
      <c r="V61" s="95" t="s">
        <v>429</v>
      </c>
      <c r="W61" s="95" t="s">
        <v>1797</v>
      </c>
      <c r="X61" s="46"/>
      <c r="Y61" s="46">
        <f t="shared" si="3"/>
        <v>165602</v>
      </c>
      <c r="Z61" s="46"/>
      <c r="AA61" s="87">
        <v>165602</v>
      </c>
    </row>
    <row r="62" spans="1:27" ht="15">
      <c r="A62" s="95" t="s">
        <v>429</v>
      </c>
      <c r="B62" s="95" t="s">
        <v>1797</v>
      </c>
      <c r="C62" s="46"/>
      <c r="D62" s="46">
        <f t="shared" si="0"/>
        <v>203420</v>
      </c>
      <c r="E62" s="87">
        <v>35150</v>
      </c>
      <c r="F62" s="87">
        <v>168270</v>
      </c>
      <c r="H62" s="95" t="s">
        <v>441</v>
      </c>
      <c r="I62" s="95" t="s">
        <v>1801</v>
      </c>
      <c r="J62" s="46"/>
      <c r="K62" s="46">
        <f t="shared" si="1"/>
        <v>382782</v>
      </c>
      <c r="L62" s="46"/>
      <c r="M62" s="87">
        <v>382782</v>
      </c>
      <c r="O62" s="95" t="s">
        <v>426</v>
      </c>
      <c r="P62" s="95" t="s">
        <v>1796</v>
      </c>
      <c r="Q62" s="87">
        <v>226000</v>
      </c>
      <c r="R62" s="46">
        <f t="shared" si="2"/>
        <v>1203427</v>
      </c>
      <c r="S62" s="87">
        <v>651000</v>
      </c>
      <c r="T62" s="87">
        <v>552427</v>
      </c>
      <c r="V62" s="95" t="s">
        <v>432</v>
      </c>
      <c r="W62" s="95" t="s">
        <v>1798</v>
      </c>
      <c r="X62" s="46"/>
      <c r="Y62" s="46">
        <f t="shared" si="3"/>
        <v>3607208</v>
      </c>
      <c r="Z62" s="87">
        <v>167141</v>
      </c>
      <c r="AA62" s="87">
        <v>3440067</v>
      </c>
    </row>
    <row r="63" spans="1:27" ht="15">
      <c r="A63" s="95" t="s">
        <v>432</v>
      </c>
      <c r="B63" s="95" t="s">
        <v>1798</v>
      </c>
      <c r="C63" s="87">
        <v>253000</v>
      </c>
      <c r="D63" s="46">
        <f t="shared" si="0"/>
        <v>310023</v>
      </c>
      <c r="E63" s="87">
        <v>185000</v>
      </c>
      <c r="F63" s="87">
        <v>125023</v>
      </c>
      <c r="H63" s="95" t="s">
        <v>444</v>
      </c>
      <c r="I63" s="95" t="s">
        <v>1802</v>
      </c>
      <c r="J63" s="46"/>
      <c r="K63" s="46">
        <f t="shared" si="1"/>
        <v>27950</v>
      </c>
      <c r="L63" s="46"/>
      <c r="M63" s="87">
        <v>27950</v>
      </c>
      <c r="O63" s="95" t="s">
        <v>429</v>
      </c>
      <c r="P63" s="95" t="s">
        <v>1797</v>
      </c>
      <c r="Q63" s="46"/>
      <c r="R63" s="46">
        <f t="shared" si="2"/>
        <v>579678</v>
      </c>
      <c r="S63" s="87">
        <v>104250</v>
      </c>
      <c r="T63" s="87">
        <v>475428</v>
      </c>
      <c r="V63" s="95" t="s">
        <v>435</v>
      </c>
      <c r="W63" s="95" t="s">
        <v>1799</v>
      </c>
      <c r="X63" s="46"/>
      <c r="Y63" s="46">
        <f t="shared" si="3"/>
        <v>450966</v>
      </c>
      <c r="Z63" s="46"/>
      <c r="AA63" s="87">
        <v>450966</v>
      </c>
    </row>
    <row r="64" spans="1:27" ht="15">
      <c r="A64" s="95" t="s">
        <v>435</v>
      </c>
      <c r="B64" s="95" t="s">
        <v>1799</v>
      </c>
      <c r="C64" s="46"/>
      <c r="D64" s="46">
        <f t="shared" si="0"/>
        <v>10500</v>
      </c>
      <c r="E64" s="46"/>
      <c r="F64" s="87">
        <v>10500</v>
      </c>
      <c r="H64" s="95" t="s">
        <v>450</v>
      </c>
      <c r="I64" s="95" t="s">
        <v>1804</v>
      </c>
      <c r="J64" s="46"/>
      <c r="K64" s="46">
        <f t="shared" si="1"/>
        <v>231400</v>
      </c>
      <c r="L64" s="46"/>
      <c r="M64" s="87">
        <v>231400</v>
      </c>
      <c r="O64" s="95" t="s">
        <v>432</v>
      </c>
      <c r="P64" s="95" t="s">
        <v>1798</v>
      </c>
      <c r="Q64" s="87">
        <v>4593160</v>
      </c>
      <c r="R64" s="46">
        <f t="shared" si="2"/>
        <v>848953</v>
      </c>
      <c r="S64" s="87">
        <v>185000</v>
      </c>
      <c r="T64" s="87">
        <v>663953</v>
      </c>
      <c r="V64" s="95" t="s">
        <v>438</v>
      </c>
      <c r="W64" s="95" t="s">
        <v>1800</v>
      </c>
      <c r="X64" s="46"/>
      <c r="Y64" s="46">
        <f t="shared" si="3"/>
        <v>51061</v>
      </c>
      <c r="Z64" s="46"/>
      <c r="AA64" s="87">
        <v>51061</v>
      </c>
    </row>
    <row r="65" spans="1:27" ht="15">
      <c r="A65" s="95" t="s">
        <v>438</v>
      </c>
      <c r="B65" s="95" t="s">
        <v>1800</v>
      </c>
      <c r="C65" s="46"/>
      <c r="D65" s="46">
        <f t="shared" si="0"/>
        <v>27399</v>
      </c>
      <c r="E65" s="46"/>
      <c r="F65" s="87">
        <v>27399</v>
      </c>
      <c r="H65" s="95" t="s">
        <v>454</v>
      </c>
      <c r="I65" s="95" t="s">
        <v>1805</v>
      </c>
      <c r="J65" s="46"/>
      <c r="K65" s="46">
        <f t="shared" si="1"/>
        <v>1141290</v>
      </c>
      <c r="L65" s="46"/>
      <c r="M65" s="87">
        <v>1141290</v>
      </c>
      <c r="O65" s="95" t="s">
        <v>435</v>
      </c>
      <c r="P65" s="95" t="s">
        <v>1799</v>
      </c>
      <c r="Q65" s="46"/>
      <c r="R65" s="46">
        <f t="shared" si="2"/>
        <v>254295</v>
      </c>
      <c r="S65" s="46"/>
      <c r="T65" s="87">
        <v>254295</v>
      </c>
      <c r="V65" s="95" t="s">
        <v>441</v>
      </c>
      <c r="W65" s="95" t="s">
        <v>1801</v>
      </c>
      <c r="X65" s="46"/>
      <c r="Y65" s="46">
        <f t="shared" si="3"/>
        <v>858744</v>
      </c>
      <c r="Z65" s="46"/>
      <c r="AA65" s="87">
        <v>858744</v>
      </c>
    </row>
    <row r="66" spans="1:27" ht="15">
      <c r="A66" s="95" t="s">
        <v>441</v>
      </c>
      <c r="B66" s="95" t="s">
        <v>1801</v>
      </c>
      <c r="C66" s="46"/>
      <c r="D66" s="46">
        <f t="shared" si="0"/>
        <v>255314</v>
      </c>
      <c r="E66" s="87">
        <v>61002</v>
      </c>
      <c r="F66" s="87">
        <v>194312</v>
      </c>
      <c r="H66" s="95" t="s">
        <v>457</v>
      </c>
      <c r="I66" s="95" t="s">
        <v>1806</v>
      </c>
      <c r="J66" s="46"/>
      <c r="K66" s="46">
        <f t="shared" si="1"/>
        <v>35950</v>
      </c>
      <c r="L66" s="46"/>
      <c r="M66" s="87">
        <v>35950</v>
      </c>
      <c r="O66" s="95" t="s">
        <v>438</v>
      </c>
      <c r="P66" s="95" t="s">
        <v>1800</v>
      </c>
      <c r="Q66" s="87">
        <v>700</v>
      </c>
      <c r="R66" s="46">
        <f t="shared" si="2"/>
        <v>581739</v>
      </c>
      <c r="S66" s="87">
        <v>102300</v>
      </c>
      <c r="T66" s="87">
        <v>479439</v>
      </c>
      <c r="V66" s="95" t="s">
        <v>444</v>
      </c>
      <c r="W66" s="95" t="s">
        <v>1802</v>
      </c>
      <c r="X66" s="46"/>
      <c r="Y66" s="46">
        <f t="shared" si="3"/>
        <v>244950</v>
      </c>
      <c r="Z66" s="46"/>
      <c r="AA66" s="87">
        <v>244950</v>
      </c>
    </row>
    <row r="67" spans="1:27" ht="15">
      <c r="A67" s="95" t="s">
        <v>444</v>
      </c>
      <c r="B67" s="95" t="s">
        <v>1802</v>
      </c>
      <c r="C67" s="87">
        <v>100000</v>
      </c>
      <c r="D67" s="46">
        <f t="shared" si="0"/>
        <v>52051</v>
      </c>
      <c r="E67" s="46"/>
      <c r="F67" s="87">
        <v>52051</v>
      </c>
      <c r="H67" s="95" t="s">
        <v>460</v>
      </c>
      <c r="I67" s="95" t="s">
        <v>1807</v>
      </c>
      <c r="J67" s="46"/>
      <c r="K67" s="46">
        <f t="shared" si="1"/>
        <v>261870</v>
      </c>
      <c r="L67" s="46"/>
      <c r="M67" s="87">
        <v>261870</v>
      </c>
      <c r="O67" s="95" t="s">
        <v>441</v>
      </c>
      <c r="P67" s="95" t="s">
        <v>1801</v>
      </c>
      <c r="Q67" s="46"/>
      <c r="R67" s="46">
        <f t="shared" si="2"/>
        <v>700285</v>
      </c>
      <c r="S67" s="87">
        <v>61502</v>
      </c>
      <c r="T67" s="87">
        <v>638783</v>
      </c>
      <c r="V67" s="95" t="s">
        <v>450</v>
      </c>
      <c r="W67" s="95" t="s">
        <v>1804</v>
      </c>
      <c r="X67" s="46"/>
      <c r="Y67" s="46">
        <f t="shared" si="3"/>
        <v>594227</v>
      </c>
      <c r="Z67" s="46"/>
      <c r="AA67" s="87">
        <v>594227</v>
      </c>
    </row>
    <row r="68" spans="1:27" ht="15">
      <c r="A68" s="95" t="s">
        <v>447</v>
      </c>
      <c r="B68" s="95" t="s">
        <v>1803</v>
      </c>
      <c r="C68" s="46"/>
      <c r="D68" s="46">
        <f t="shared" si="0"/>
        <v>202700</v>
      </c>
      <c r="E68" s="87">
        <v>21000</v>
      </c>
      <c r="F68" s="87">
        <v>181700</v>
      </c>
      <c r="H68" s="95" t="s">
        <v>463</v>
      </c>
      <c r="I68" s="95" t="s">
        <v>1808</v>
      </c>
      <c r="J68" s="46"/>
      <c r="K68" s="46">
        <f t="shared" si="1"/>
        <v>1453045</v>
      </c>
      <c r="L68" s="46"/>
      <c r="M68" s="87">
        <v>1453045</v>
      </c>
      <c r="O68" s="95" t="s">
        <v>444</v>
      </c>
      <c r="P68" s="95" t="s">
        <v>1802</v>
      </c>
      <c r="Q68" s="87">
        <v>100000</v>
      </c>
      <c r="R68" s="46">
        <f t="shared" si="2"/>
        <v>142884</v>
      </c>
      <c r="S68" s="46"/>
      <c r="T68" s="87">
        <v>142884</v>
      </c>
      <c r="V68" s="95" t="s">
        <v>454</v>
      </c>
      <c r="W68" s="95" t="s">
        <v>1805</v>
      </c>
      <c r="X68" s="46"/>
      <c r="Y68" s="46">
        <f t="shared" si="3"/>
        <v>1722091</v>
      </c>
      <c r="Z68" s="46"/>
      <c r="AA68" s="87">
        <v>1722091</v>
      </c>
    </row>
    <row r="69" spans="1:27" ht="15">
      <c r="A69" s="95" t="s">
        <v>450</v>
      </c>
      <c r="B69" s="95" t="s">
        <v>1804</v>
      </c>
      <c r="C69" s="46"/>
      <c r="D69" s="46">
        <f t="shared" si="0"/>
        <v>501236</v>
      </c>
      <c r="E69" s="87">
        <v>275503</v>
      </c>
      <c r="F69" s="87">
        <v>225733</v>
      </c>
      <c r="H69" s="95" t="s">
        <v>466</v>
      </c>
      <c r="I69" s="95" t="s">
        <v>1809</v>
      </c>
      <c r="J69" s="46"/>
      <c r="K69" s="46">
        <f t="shared" si="1"/>
        <v>1196840</v>
      </c>
      <c r="L69" s="46"/>
      <c r="M69" s="87">
        <v>1196840</v>
      </c>
      <c r="O69" s="95" t="s">
        <v>447</v>
      </c>
      <c r="P69" s="95" t="s">
        <v>1803</v>
      </c>
      <c r="Q69" s="87">
        <v>185000</v>
      </c>
      <c r="R69" s="46">
        <f t="shared" si="2"/>
        <v>723804</v>
      </c>
      <c r="S69" s="87">
        <v>21000</v>
      </c>
      <c r="T69" s="87">
        <v>702804</v>
      </c>
      <c r="V69" s="95" t="s">
        <v>457</v>
      </c>
      <c r="W69" s="95" t="s">
        <v>1806</v>
      </c>
      <c r="X69" s="46"/>
      <c r="Y69" s="46">
        <f t="shared" si="3"/>
        <v>448015</v>
      </c>
      <c r="Z69" s="46"/>
      <c r="AA69" s="87">
        <v>448015</v>
      </c>
    </row>
    <row r="70" spans="1:27" ht="15">
      <c r="A70" s="95" t="s">
        <v>454</v>
      </c>
      <c r="B70" s="95" t="s">
        <v>1805</v>
      </c>
      <c r="C70" s="87">
        <v>222000</v>
      </c>
      <c r="D70" s="46">
        <f t="shared" si="0"/>
        <v>403858</v>
      </c>
      <c r="E70" s="87">
        <v>321150</v>
      </c>
      <c r="F70" s="87">
        <v>82708</v>
      </c>
      <c r="H70" s="95" t="s">
        <v>469</v>
      </c>
      <c r="I70" s="95" t="s">
        <v>1810</v>
      </c>
      <c r="J70" s="46"/>
      <c r="K70" s="46">
        <f t="shared" si="1"/>
        <v>1388195</v>
      </c>
      <c r="L70" s="46"/>
      <c r="M70" s="87">
        <v>1388195</v>
      </c>
      <c r="O70" s="95" t="s">
        <v>450</v>
      </c>
      <c r="P70" s="95" t="s">
        <v>1804</v>
      </c>
      <c r="Q70" s="46"/>
      <c r="R70" s="46">
        <f t="shared" si="2"/>
        <v>1359436</v>
      </c>
      <c r="S70" s="87">
        <v>736755</v>
      </c>
      <c r="T70" s="87">
        <v>622681</v>
      </c>
      <c r="V70" s="95" t="s">
        <v>460</v>
      </c>
      <c r="W70" s="95" t="s">
        <v>1807</v>
      </c>
      <c r="X70" s="46"/>
      <c r="Y70" s="46">
        <f t="shared" si="3"/>
        <v>771431</v>
      </c>
      <c r="Z70" s="46"/>
      <c r="AA70" s="87">
        <v>771431</v>
      </c>
    </row>
    <row r="71" spans="1:27" ht="15">
      <c r="A71" s="95" t="s">
        <v>457</v>
      </c>
      <c r="B71" s="95" t="s">
        <v>1806</v>
      </c>
      <c r="C71" s="46"/>
      <c r="D71" s="46">
        <f aca="true" t="shared" si="4" ref="D71:D134">E71+F71</f>
        <v>433460</v>
      </c>
      <c r="E71" s="87">
        <v>178100</v>
      </c>
      <c r="F71" s="87">
        <v>255360</v>
      </c>
      <c r="H71" s="95" t="s">
        <v>472</v>
      </c>
      <c r="I71" s="95" t="s">
        <v>1811</v>
      </c>
      <c r="J71" s="46"/>
      <c r="K71" s="46">
        <f aca="true" t="shared" si="5" ref="K71:K134">L71+M71</f>
        <v>116426</v>
      </c>
      <c r="L71" s="46"/>
      <c r="M71" s="87">
        <v>116426</v>
      </c>
      <c r="O71" s="95" t="s">
        <v>454</v>
      </c>
      <c r="P71" s="95" t="s">
        <v>1805</v>
      </c>
      <c r="Q71" s="87">
        <v>227000</v>
      </c>
      <c r="R71" s="46">
        <f aca="true" t="shared" si="6" ref="R71:R134">S71+T71</f>
        <v>733085</v>
      </c>
      <c r="S71" s="87">
        <v>321150</v>
      </c>
      <c r="T71" s="87">
        <v>411935</v>
      </c>
      <c r="V71" s="95" t="s">
        <v>463</v>
      </c>
      <c r="W71" s="95" t="s">
        <v>1808</v>
      </c>
      <c r="X71" s="46"/>
      <c r="Y71" s="46">
        <f aca="true" t="shared" si="7" ref="Y71:Y134">Z71+AA71</f>
        <v>16699060</v>
      </c>
      <c r="Z71" s="87">
        <v>866000</v>
      </c>
      <c r="AA71" s="87">
        <v>15833060</v>
      </c>
    </row>
    <row r="72" spans="1:27" ht="15">
      <c r="A72" s="95" t="s">
        <v>460</v>
      </c>
      <c r="B72" s="95" t="s">
        <v>1807</v>
      </c>
      <c r="C72" s="87">
        <v>600000</v>
      </c>
      <c r="D72" s="46">
        <f t="shared" si="4"/>
        <v>97270</v>
      </c>
      <c r="E72" s="46"/>
      <c r="F72" s="87">
        <v>97270</v>
      </c>
      <c r="H72" s="95" t="s">
        <v>475</v>
      </c>
      <c r="I72" s="95" t="s">
        <v>1812</v>
      </c>
      <c r="J72" s="46"/>
      <c r="K72" s="46">
        <f t="shared" si="5"/>
        <v>128100</v>
      </c>
      <c r="L72" s="46"/>
      <c r="M72" s="87">
        <v>128100</v>
      </c>
      <c r="O72" s="95" t="s">
        <v>457</v>
      </c>
      <c r="P72" s="95" t="s">
        <v>1806</v>
      </c>
      <c r="Q72" s="46"/>
      <c r="R72" s="46">
        <f t="shared" si="6"/>
        <v>1269272</v>
      </c>
      <c r="S72" s="87">
        <v>292100</v>
      </c>
      <c r="T72" s="87">
        <v>977172</v>
      </c>
      <c r="V72" s="95" t="s">
        <v>466</v>
      </c>
      <c r="W72" s="95" t="s">
        <v>1809</v>
      </c>
      <c r="X72" s="46"/>
      <c r="Y72" s="46">
        <f t="shared" si="7"/>
        <v>1334328</v>
      </c>
      <c r="Z72" s="46"/>
      <c r="AA72" s="87">
        <v>1334328</v>
      </c>
    </row>
    <row r="73" spans="1:27" ht="15">
      <c r="A73" s="95" t="s">
        <v>463</v>
      </c>
      <c r="B73" s="95" t="s">
        <v>1808</v>
      </c>
      <c r="C73" s="87">
        <v>2131670</v>
      </c>
      <c r="D73" s="46">
        <f t="shared" si="4"/>
        <v>1277027</v>
      </c>
      <c r="E73" s="87">
        <v>808550</v>
      </c>
      <c r="F73" s="87">
        <v>468477</v>
      </c>
      <c r="H73" s="95" t="s">
        <v>478</v>
      </c>
      <c r="I73" s="95" t="s">
        <v>1813</v>
      </c>
      <c r="J73" s="46"/>
      <c r="K73" s="46">
        <f t="shared" si="5"/>
        <v>532814</v>
      </c>
      <c r="L73" s="46"/>
      <c r="M73" s="87">
        <v>532814</v>
      </c>
      <c r="O73" s="95" t="s">
        <v>460</v>
      </c>
      <c r="P73" s="95" t="s">
        <v>1807</v>
      </c>
      <c r="Q73" s="87">
        <v>2287500</v>
      </c>
      <c r="R73" s="46">
        <f t="shared" si="6"/>
        <v>360319</v>
      </c>
      <c r="S73" s="46"/>
      <c r="T73" s="87">
        <v>360319</v>
      </c>
      <c r="V73" s="95" t="s">
        <v>469</v>
      </c>
      <c r="W73" s="95" t="s">
        <v>1810</v>
      </c>
      <c r="X73" s="46"/>
      <c r="Y73" s="46">
        <f t="shared" si="7"/>
        <v>1773828</v>
      </c>
      <c r="Z73" s="87">
        <v>28000</v>
      </c>
      <c r="AA73" s="87">
        <v>1745828</v>
      </c>
    </row>
    <row r="74" spans="1:27" ht="15">
      <c r="A74" s="95" t="s">
        <v>466</v>
      </c>
      <c r="B74" s="95" t="s">
        <v>1809</v>
      </c>
      <c r="C74" s="46"/>
      <c r="D74" s="46">
        <f t="shared" si="4"/>
        <v>325600</v>
      </c>
      <c r="E74" s="87">
        <v>63000</v>
      </c>
      <c r="F74" s="87">
        <v>262600</v>
      </c>
      <c r="H74" s="95" t="s">
        <v>481</v>
      </c>
      <c r="I74" s="95" t="s">
        <v>1814</v>
      </c>
      <c r="J74" s="46"/>
      <c r="K74" s="46">
        <f t="shared" si="5"/>
        <v>136093</v>
      </c>
      <c r="L74" s="46"/>
      <c r="M74" s="87">
        <v>136093</v>
      </c>
      <c r="O74" s="95" t="s">
        <v>463</v>
      </c>
      <c r="P74" s="95" t="s">
        <v>1808</v>
      </c>
      <c r="Q74" s="87">
        <v>2587740</v>
      </c>
      <c r="R74" s="46">
        <f t="shared" si="6"/>
        <v>3215354</v>
      </c>
      <c r="S74" s="87">
        <v>1388551</v>
      </c>
      <c r="T74" s="87">
        <v>1826803</v>
      </c>
      <c r="V74" s="95" t="s">
        <v>472</v>
      </c>
      <c r="W74" s="95" t="s">
        <v>1811</v>
      </c>
      <c r="X74" s="46"/>
      <c r="Y74" s="46">
        <f t="shared" si="7"/>
        <v>2514642</v>
      </c>
      <c r="Z74" s="46"/>
      <c r="AA74" s="87">
        <v>2514642</v>
      </c>
    </row>
    <row r="75" spans="1:27" ht="15">
      <c r="A75" s="95" t="s">
        <v>469</v>
      </c>
      <c r="B75" s="95" t="s">
        <v>1810</v>
      </c>
      <c r="C75" s="46"/>
      <c r="D75" s="46">
        <f t="shared" si="4"/>
        <v>548839</v>
      </c>
      <c r="E75" s="87">
        <v>104950</v>
      </c>
      <c r="F75" s="87">
        <v>443889</v>
      </c>
      <c r="H75" s="95" t="s">
        <v>484</v>
      </c>
      <c r="I75" s="95" t="s">
        <v>1815</v>
      </c>
      <c r="J75" s="46"/>
      <c r="K75" s="46">
        <f t="shared" si="5"/>
        <v>86865</v>
      </c>
      <c r="L75" s="46"/>
      <c r="M75" s="87">
        <v>86865</v>
      </c>
      <c r="O75" s="95" t="s">
        <v>466</v>
      </c>
      <c r="P75" s="95" t="s">
        <v>1809</v>
      </c>
      <c r="Q75" s="46"/>
      <c r="R75" s="46">
        <f t="shared" si="6"/>
        <v>683577</v>
      </c>
      <c r="S75" s="87">
        <v>63000</v>
      </c>
      <c r="T75" s="87">
        <v>620577</v>
      </c>
      <c r="V75" s="95" t="s">
        <v>475</v>
      </c>
      <c r="W75" s="95" t="s">
        <v>1812</v>
      </c>
      <c r="X75" s="46"/>
      <c r="Y75" s="46">
        <f t="shared" si="7"/>
        <v>266702</v>
      </c>
      <c r="Z75" s="46"/>
      <c r="AA75" s="87">
        <v>266702</v>
      </c>
    </row>
    <row r="76" spans="1:27" ht="15">
      <c r="A76" s="95" t="s">
        <v>472</v>
      </c>
      <c r="B76" s="95" t="s">
        <v>1811</v>
      </c>
      <c r="C76" s="46"/>
      <c r="D76" s="46">
        <f t="shared" si="4"/>
        <v>202356</v>
      </c>
      <c r="E76" s="46"/>
      <c r="F76" s="87">
        <v>202356</v>
      </c>
      <c r="H76" s="95" t="s">
        <v>487</v>
      </c>
      <c r="I76" s="95" t="s">
        <v>1816</v>
      </c>
      <c r="J76" s="46"/>
      <c r="K76" s="46">
        <f t="shared" si="5"/>
        <v>454601</v>
      </c>
      <c r="L76" s="87">
        <v>407200</v>
      </c>
      <c r="M76" s="87">
        <v>47401</v>
      </c>
      <c r="O76" s="95" t="s">
        <v>469</v>
      </c>
      <c r="P76" s="95" t="s">
        <v>1810</v>
      </c>
      <c r="Q76" s="46"/>
      <c r="R76" s="46">
        <f t="shared" si="6"/>
        <v>1459963</v>
      </c>
      <c r="S76" s="87">
        <v>128000</v>
      </c>
      <c r="T76" s="87">
        <v>1331963</v>
      </c>
      <c r="V76" s="95" t="s">
        <v>478</v>
      </c>
      <c r="W76" s="95" t="s">
        <v>1813</v>
      </c>
      <c r="X76" s="87">
        <v>37000</v>
      </c>
      <c r="Y76" s="46">
        <f t="shared" si="7"/>
        <v>969379</v>
      </c>
      <c r="Z76" s="46"/>
      <c r="AA76" s="87">
        <v>969379</v>
      </c>
    </row>
    <row r="77" spans="1:27" ht="15">
      <c r="A77" s="95" t="s">
        <v>475</v>
      </c>
      <c r="B77" s="95" t="s">
        <v>1812</v>
      </c>
      <c r="C77" s="46"/>
      <c r="D77" s="46">
        <f t="shared" si="4"/>
        <v>337860</v>
      </c>
      <c r="E77" s="46"/>
      <c r="F77" s="87">
        <v>337860</v>
      </c>
      <c r="H77" s="95" t="s">
        <v>490</v>
      </c>
      <c r="I77" s="95" t="s">
        <v>1817</v>
      </c>
      <c r="J77" s="46"/>
      <c r="K77" s="46">
        <f t="shared" si="5"/>
        <v>50000</v>
      </c>
      <c r="L77" s="46"/>
      <c r="M77" s="87">
        <v>50000</v>
      </c>
      <c r="O77" s="95" t="s">
        <v>472</v>
      </c>
      <c r="P77" s="95" t="s">
        <v>1811</v>
      </c>
      <c r="Q77" s="87">
        <v>2150</v>
      </c>
      <c r="R77" s="46">
        <f t="shared" si="6"/>
        <v>429873</v>
      </c>
      <c r="S77" s="46"/>
      <c r="T77" s="87">
        <v>429873</v>
      </c>
      <c r="V77" s="95" t="s">
        <v>481</v>
      </c>
      <c r="W77" s="95" t="s">
        <v>1814</v>
      </c>
      <c r="X77" s="46"/>
      <c r="Y77" s="46">
        <f t="shared" si="7"/>
        <v>278157</v>
      </c>
      <c r="Z77" s="46"/>
      <c r="AA77" s="87">
        <v>278157</v>
      </c>
    </row>
    <row r="78" spans="1:27" ht="15">
      <c r="A78" s="95" t="s">
        <v>478</v>
      </c>
      <c r="B78" s="95" t="s">
        <v>1813</v>
      </c>
      <c r="C78" s="87">
        <v>476500</v>
      </c>
      <c r="D78" s="46">
        <f t="shared" si="4"/>
        <v>1541841</v>
      </c>
      <c r="E78" s="87">
        <v>284875</v>
      </c>
      <c r="F78" s="87">
        <v>1256966</v>
      </c>
      <c r="H78" s="95" t="s">
        <v>493</v>
      </c>
      <c r="I78" s="95" t="s">
        <v>1818</v>
      </c>
      <c r="J78" s="46"/>
      <c r="K78" s="46">
        <f t="shared" si="5"/>
        <v>288600</v>
      </c>
      <c r="L78" s="46"/>
      <c r="M78" s="87">
        <v>288600</v>
      </c>
      <c r="O78" s="95" t="s">
        <v>475</v>
      </c>
      <c r="P78" s="95" t="s">
        <v>1812</v>
      </c>
      <c r="Q78" s="46"/>
      <c r="R78" s="46">
        <f t="shared" si="6"/>
        <v>769848</v>
      </c>
      <c r="S78" s="46"/>
      <c r="T78" s="87">
        <v>769848</v>
      </c>
      <c r="V78" s="95" t="s">
        <v>484</v>
      </c>
      <c r="W78" s="95" t="s">
        <v>1815</v>
      </c>
      <c r="X78" s="46"/>
      <c r="Y78" s="46">
        <f t="shared" si="7"/>
        <v>184455</v>
      </c>
      <c r="Z78" s="46"/>
      <c r="AA78" s="87">
        <v>184455</v>
      </c>
    </row>
    <row r="79" spans="1:27" ht="15">
      <c r="A79" s="95" t="s">
        <v>481</v>
      </c>
      <c r="B79" s="95" t="s">
        <v>1814</v>
      </c>
      <c r="C79" s="46"/>
      <c r="D79" s="46">
        <f t="shared" si="4"/>
        <v>689756</v>
      </c>
      <c r="E79" s="87">
        <v>519450</v>
      </c>
      <c r="F79" s="87">
        <v>170306</v>
      </c>
      <c r="H79" s="95" t="s">
        <v>496</v>
      </c>
      <c r="I79" s="95" t="s">
        <v>1819</v>
      </c>
      <c r="J79" s="46"/>
      <c r="K79" s="46">
        <f t="shared" si="5"/>
        <v>144204</v>
      </c>
      <c r="L79" s="87">
        <v>24500</v>
      </c>
      <c r="M79" s="87">
        <v>119704</v>
      </c>
      <c r="O79" s="95" t="s">
        <v>478</v>
      </c>
      <c r="P79" s="95" t="s">
        <v>1813</v>
      </c>
      <c r="Q79" s="87">
        <v>479400</v>
      </c>
      <c r="R79" s="46">
        <f t="shared" si="6"/>
        <v>4384158</v>
      </c>
      <c r="S79" s="87">
        <v>1169465</v>
      </c>
      <c r="T79" s="87">
        <v>3214693</v>
      </c>
      <c r="V79" s="95" t="s">
        <v>487</v>
      </c>
      <c r="W79" s="95" t="s">
        <v>1816</v>
      </c>
      <c r="X79" s="46"/>
      <c r="Y79" s="46">
        <f t="shared" si="7"/>
        <v>623713</v>
      </c>
      <c r="Z79" s="87">
        <v>407200</v>
      </c>
      <c r="AA79" s="87">
        <v>216513</v>
      </c>
    </row>
    <row r="80" spans="1:27" ht="15">
      <c r="A80" s="95" t="s">
        <v>484</v>
      </c>
      <c r="B80" s="95" t="s">
        <v>1815</v>
      </c>
      <c r="C80" s="46"/>
      <c r="D80" s="46">
        <f t="shared" si="4"/>
        <v>511680</v>
      </c>
      <c r="E80" s="87">
        <v>225500</v>
      </c>
      <c r="F80" s="87">
        <v>286180</v>
      </c>
      <c r="H80" s="95" t="s">
        <v>499</v>
      </c>
      <c r="I80" s="95" t="s">
        <v>2286</v>
      </c>
      <c r="J80" s="46"/>
      <c r="K80" s="46">
        <f t="shared" si="5"/>
        <v>184372</v>
      </c>
      <c r="L80" s="46"/>
      <c r="M80" s="87">
        <v>184372</v>
      </c>
      <c r="O80" s="95" t="s">
        <v>481</v>
      </c>
      <c r="P80" s="95" t="s">
        <v>1814</v>
      </c>
      <c r="Q80" s="46"/>
      <c r="R80" s="46">
        <f t="shared" si="6"/>
        <v>1343217</v>
      </c>
      <c r="S80" s="87">
        <v>808650</v>
      </c>
      <c r="T80" s="87">
        <v>534567</v>
      </c>
      <c r="V80" s="95" t="s">
        <v>490</v>
      </c>
      <c r="W80" s="95" t="s">
        <v>1817</v>
      </c>
      <c r="X80" s="46"/>
      <c r="Y80" s="46">
        <f t="shared" si="7"/>
        <v>249100</v>
      </c>
      <c r="Z80" s="46"/>
      <c r="AA80" s="87">
        <v>249100</v>
      </c>
    </row>
    <row r="81" spans="1:27" ht="15">
      <c r="A81" s="95" t="s">
        <v>487</v>
      </c>
      <c r="B81" s="95" t="s">
        <v>1816</v>
      </c>
      <c r="C81" s="46"/>
      <c r="D81" s="46">
        <f t="shared" si="4"/>
        <v>92984</v>
      </c>
      <c r="E81" s="87">
        <v>16950</v>
      </c>
      <c r="F81" s="87">
        <v>76034</v>
      </c>
      <c r="H81" s="95" t="s">
        <v>502</v>
      </c>
      <c r="I81" s="95" t="s">
        <v>1820</v>
      </c>
      <c r="J81" s="87">
        <v>850</v>
      </c>
      <c r="K81" s="46">
        <f t="shared" si="5"/>
        <v>189686</v>
      </c>
      <c r="L81" s="46"/>
      <c r="M81" s="87">
        <v>189686</v>
      </c>
      <c r="O81" s="95" t="s">
        <v>484</v>
      </c>
      <c r="P81" s="95" t="s">
        <v>1815</v>
      </c>
      <c r="Q81" s="87">
        <v>342900</v>
      </c>
      <c r="R81" s="46">
        <f t="shared" si="6"/>
        <v>1151900</v>
      </c>
      <c r="S81" s="87">
        <v>334450</v>
      </c>
      <c r="T81" s="87">
        <v>817450</v>
      </c>
      <c r="V81" s="95" t="s">
        <v>493</v>
      </c>
      <c r="W81" s="95" t="s">
        <v>1818</v>
      </c>
      <c r="X81" s="87">
        <v>520</v>
      </c>
      <c r="Y81" s="46">
        <f t="shared" si="7"/>
        <v>763775</v>
      </c>
      <c r="Z81" s="87">
        <v>41000</v>
      </c>
      <c r="AA81" s="87">
        <v>722775</v>
      </c>
    </row>
    <row r="82" spans="1:27" ht="15">
      <c r="A82" s="95" t="s">
        <v>493</v>
      </c>
      <c r="B82" s="95" t="s">
        <v>1818</v>
      </c>
      <c r="C82" s="87">
        <v>455450</v>
      </c>
      <c r="D82" s="46">
        <f t="shared" si="4"/>
        <v>905270</v>
      </c>
      <c r="E82" s="46"/>
      <c r="F82" s="87">
        <v>905270</v>
      </c>
      <c r="H82" s="95" t="s">
        <v>504</v>
      </c>
      <c r="I82" s="95" t="s">
        <v>1821</v>
      </c>
      <c r="J82" s="87">
        <v>866000</v>
      </c>
      <c r="K82" s="46">
        <f t="shared" si="5"/>
        <v>543272</v>
      </c>
      <c r="L82" s="46"/>
      <c r="M82" s="87">
        <v>543272</v>
      </c>
      <c r="O82" s="95" t="s">
        <v>487</v>
      </c>
      <c r="P82" s="95" t="s">
        <v>1816</v>
      </c>
      <c r="Q82" s="46"/>
      <c r="R82" s="46">
        <f t="shared" si="6"/>
        <v>239414</v>
      </c>
      <c r="S82" s="87">
        <v>16950</v>
      </c>
      <c r="T82" s="87">
        <v>222464</v>
      </c>
      <c r="V82" s="95" t="s">
        <v>496</v>
      </c>
      <c r="W82" s="95" t="s">
        <v>1819</v>
      </c>
      <c r="X82" s="46"/>
      <c r="Y82" s="46">
        <f t="shared" si="7"/>
        <v>500674</v>
      </c>
      <c r="Z82" s="87">
        <v>24500</v>
      </c>
      <c r="AA82" s="87">
        <v>476174</v>
      </c>
    </row>
    <row r="83" spans="1:27" ht="15">
      <c r="A83" s="95" t="s">
        <v>496</v>
      </c>
      <c r="B83" s="95" t="s">
        <v>1819</v>
      </c>
      <c r="C83" s="46"/>
      <c r="D83" s="46">
        <f t="shared" si="4"/>
        <v>409070</v>
      </c>
      <c r="E83" s="87">
        <v>81301</v>
      </c>
      <c r="F83" s="87">
        <v>327769</v>
      </c>
      <c r="H83" s="95" t="s">
        <v>507</v>
      </c>
      <c r="I83" s="95" t="s">
        <v>1822</v>
      </c>
      <c r="J83" s="46"/>
      <c r="K83" s="46">
        <f t="shared" si="5"/>
        <v>221304</v>
      </c>
      <c r="L83" s="87">
        <v>6345</v>
      </c>
      <c r="M83" s="87">
        <v>214959</v>
      </c>
      <c r="O83" s="95" t="s">
        <v>490</v>
      </c>
      <c r="P83" s="95" t="s">
        <v>1817</v>
      </c>
      <c r="Q83" s="46"/>
      <c r="R83" s="46">
        <f t="shared" si="6"/>
        <v>44750</v>
      </c>
      <c r="S83" s="46"/>
      <c r="T83" s="87">
        <v>44750</v>
      </c>
      <c r="V83" s="95" t="s">
        <v>499</v>
      </c>
      <c r="W83" s="95" t="s">
        <v>2286</v>
      </c>
      <c r="X83" s="46"/>
      <c r="Y83" s="46">
        <f t="shared" si="7"/>
        <v>1269587</v>
      </c>
      <c r="Z83" s="46"/>
      <c r="AA83" s="87">
        <v>1269587</v>
      </c>
    </row>
    <row r="84" spans="1:27" ht="15">
      <c r="A84" s="95" t="s">
        <v>499</v>
      </c>
      <c r="B84" s="95" t="s">
        <v>2286</v>
      </c>
      <c r="C84" s="87">
        <v>926000</v>
      </c>
      <c r="D84" s="46">
        <f t="shared" si="4"/>
        <v>3292170</v>
      </c>
      <c r="E84" s="87">
        <v>100000</v>
      </c>
      <c r="F84" s="87">
        <v>3192170</v>
      </c>
      <c r="H84" s="95" t="s">
        <v>510</v>
      </c>
      <c r="I84" s="95" t="s">
        <v>2265</v>
      </c>
      <c r="J84" s="46"/>
      <c r="K84" s="46">
        <f t="shared" si="5"/>
        <v>72681</v>
      </c>
      <c r="L84" s="46"/>
      <c r="M84" s="87">
        <v>72681</v>
      </c>
      <c r="O84" s="95" t="s">
        <v>493</v>
      </c>
      <c r="P84" s="95" t="s">
        <v>1818</v>
      </c>
      <c r="Q84" s="87">
        <v>455550</v>
      </c>
      <c r="R84" s="46">
        <f t="shared" si="6"/>
        <v>2223592</v>
      </c>
      <c r="S84" s="87">
        <v>202225</v>
      </c>
      <c r="T84" s="87">
        <v>2021367</v>
      </c>
      <c r="V84" s="95" t="s">
        <v>502</v>
      </c>
      <c r="W84" s="95" t="s">
        <v>1820</v>
      </c>
      <c r="X84" s="87">
        <v>4650</v>
      </c>
      <c r="Y84" s="46">
        <f t="shared" si="7"/>
        <v>1352213</v>
      </c>
      <c r="Z84" s="46"/>
      <c r="AA84" s="87">
        <v>1352213</v>
      </c>
    </row>
    <row r="85" spans="1:27" ht="15">
      <c r="A85" s="95" t="s">
        <v>502</v>
      </c>
      <c r="B85" s="95" t="s">
        <v>1820</v>
      </c>
      <c r="C85" s="46"/>
      <c r="D85" s="46">
        <f t="shared" si="4"/>
        <v>11200</v>
      </c>
      <c r="E85" s="46"/>
      <c r="F85" s="87">
        <v>11200</v>
      </c>
      <c r="H85" s="95" t="s">
        <v>513</v>
      </c>
      <c r="I85" s="95" t="s">
        <v>1823</v>
      </c>
      <c r="J85" s="46"/>
      <c r="K85" s="46">
        <f t="shared" si="5"/>
        <v>109780</v>
      </c>
      <c r="L85" s="46"/>
      <c r="M85" s="87">
        <v>109780</v>
      </c>
      <c r="O85" s="95" t="s">
        <v>496</v>
      </c>
      <c r="P85" s="95" t="s">
        <v>1819</v>
      </c>
      <c r="Q85" s="87">
        <v>612661</v>
      </c>
      <c r="R85" s="46">
        <f t="shared" si="6"/>
        <v>1271774</v>
      </c>
      <c r="S85" s="87">
        <v>239304</v>
      </c>
      <c r="T85" s="87">
        <v>1032470</v>
      </c>
      <c r="V85" s="95" t="s">
        <v>504</v>
      </c>
      <c r="W85" s="95" t="s">
        <v>1821</v>
      </c>
      <c r="X85" s="87">
        <v>866000</v>
      </c>
      <c r="Y85" s="46">
        <f t="shared" si="7"/>
        <v>54410138</v>
      </c>
      <c r="Z85" s="87">
        <v>52123000</v>
      </c>
      <c r="AA85" s="87">
        <v>2287138</v>
      </c>
    </row>
    <row r="86" spans="1:27" ht="15">
      <c r="A86" s="95" t="s">
        <v>504</v>
      </c>
      <c r="B86" s="95" t="s">
        <v>1821</v>
      </c>
      <c r="C86" s="87">
        <v>435400</v>
      </c>
      <c r="D86" s="46">
        <f t="shared" si="4"/>
        <v>1102921</v>
      </c>
      <c r="E86" s="87">
        <v>86200</v>
      </c>
      <c r="F86" s="87">
        <v>1016721</v>
      </c>
      <c r="H86" s="95" t="s">
        <v>516</v>
      </c>
      <c r="I86" s="95" t="s">
        <v>1824</v>
      </c>
      <c r="J86" s="46"/>
      <c r="K86" s="46">
        <f t="shared" si="5"/>
        <v>128325</v>
      </c>
      <c r="L86" s="46"/>
      <c r="M86" s="87">
        <v>128325</v>
      </c>
      <c r="O86" s="95" t="s">
        <v>499</v>
      </c>
      <c r="P86" s="95" t="s">
        <v>2286</v>
      </c>
      <c r="Q86" s="87">
        <v>939120</v>
      </c>
      <c r="R86" s="46">
        <f t="shared" si="6"/>
        <v>6177252</v>
      </c>
      <c r="S86" s="87">
        <v>222200</v>
      </c>
      <c r="T86" s="87">
        <v>5955052</v>
      </c>
      <c r="V86" s="95" t="s">
        <v>507</v>
      </c>
      <c r="W86" s="95" t="s">
        <v>1822</v>
      </c>
      <c r="X86" s="46"/>
      <c r="Y86" s="46">
        <f t="shared" si="7"/>
        <v>454141</v>
      </c>
      <c r="Z86" s="87">
        <v>6345</v>
      </c>
      <c r="AA86" s="87">
        <v>447796</v>
      </c>
    </row>
    <row r="87" spans="1:27" ht="15">
      <c r="A87" s="95" t="s">
        <v>507</v>
      </c>
      <c r="B87" s="95" t="s">
        <v>1822</v>
      </c>
      <c r="C87" s="87">
        <v>624500</v>
      </c>
      <c r="D87" s="46">
        <f t="shared" si="4"/>
        <v>570182</v>
      </c>
      <c r="E87" s="87">
        <v>41000</v>
      </c>
      <c r="F87" s="87">
        <v>529182</v>
      </c>
      <c r="H87" s="95" t="s">
        <v>519</v>
      </c>
      <c r="I87" s="95" t="s">
        <v>1825</v>
      </c>
      <c r="J87" s="46"/>
      <c r="K87" s="46">
        <f t="shared" si="5"/>
        <v>107550</v>
      </c>
      <c r="L87" s="87">
        <v>98000</v>
      </c>
      <c r="M87" s="87">
        <v>9550</v>
      </c>
      <c r="O87" s="95" t="s">
        <v>502</v>
      </c>
      <c r="P87" s="95" t="s">
        <v>1820</v>
      </c>
      <c r="Q87" s="46"/>
      <c r="R87" s="46">
        <f t="shared" si="6"/>
        <v>143274</v>
      </c>
      <c r="S87" s="87">
        <v>53300</v>
      </c>
      <c r="T87" s="87">
        <v>89974</v>
      </c>
      <c r="V87" s="95" t="s">
        <v>510</v>
      </c>
      <c r="W87" s="95" t="s">
        <v>2265</v>
      </c>
      <c r="X87" s="46"/>
      <c r="Y87" s="46">
        <f t="shared" si="7"/>
        <v>324261</v>
      </c>
      <c r="Z87" s="46"/>
      <c r="AA87" s="87">
        <v>324261</v>
      </c>
    </row>
    <row r="88" spans="1:27" ht="15">
      <c r="A88" s="95" t="s">
        <v>513</v>
      </c>
      <c r="B88" s="95" t="s">
        <v>1823</v>
      </c>
      <c r="C88" s="87">
        <v>2261400</v>
      </c>
      <c r="D88" s="46">
        <f t="shared" si="4"/>
        <v>902787</v>
      </c>
      <c r="E88" s="87">
        <v>395982</v>
      </c>
      <c r="F88" s="87">
        <v>506805</v>
      </c>
      <c r="H88" s="95" t="s">
        <v>525</v>
      </c>
      <c r="I88" s="95" t="s">
        <v>1827</v>
      </c>
      <c r="J88" s="46"/>
      <c r="K88" s="46">
        <f t="shared" si="5"/>
        <v>984826</v>
      </c>
      <c r="L88" s="87">
        <v>30800</v>
      </c>
      <c r="M88" s="87">
        <v>954026</v>
      </c>
      <c r="O88" s="95" t="s">
        <v>504</v>
      </c>
      <c r="P88" s="95" t="s">
        <v>1821</v>
      </c>
      <c r="Q88" s="87">
        <v>2800400</v>
      </c>
      <c r="R88" s="46">
        <f t="shared" si="6"/>
        <v>5021821</v>
      </c>
      <c r="S88" s="87">
        <v>1277852</v>
      </c>
      <c r="T88" s="87">
        <v>3743969</v>
      </c>
      <c r="V88" s="95" t="s">
        <v>513</v>
      </c>
      <c r="W88" s="95" t="s">
        <v>1823</v>
      </c>
      <c r="X88" s="46"/>
      <c r="Y88" s="46">
        <f t="shared" si="7"/>
        <v>253806</v>
      </c>
      <c r="Z88" s="46"/>
      <c r="AA88" s="87">
        <v>253806</v>
      </c>
    </row>
    <row r="89" spans="1:27" ht="15">
      <c r="A89" s="95" t="s">
        <v>516</v>
      </c>
      <c r="B89" s="95" t="s">
        <v>1824</v>
      </c>
      <c r="C89" s="87">
        <v>372500</v>
      </c>
      <c r="D89" s="46">
        <f t="shared" si="4"/>
        <v>221276</v>
      </c>
      <c r="E89" s="87">
        <v>55000</v>
      </c>
      <c r="F89" s="87">
        <v>166276</v>
      </c>
      <c r="H89" s="95" t="s">
        <v>528</v>
      </c>
      <c r="I89" s="95" t="s">
        <v>1828</v>
      </c>
      <c r="J89" s="46"/>
      <c r="K89" s="46">
        <f t="shared" si="5"/>
        <v>236100</v>
      </c>
      <c r="L89" s="46"/>
      <c r="M89" s="87">
        <v>236100</v>
      </c>
      <c r="O89" s="95" t="s">
        <v>507</v>
      </c>
      <c r="P89" s="95" t="s">
        <v>1822</v>
      </c>
      <c r="Q89" s="87">
        <v>2025900</v>
      </c>
      <c r="R89" s="46">
        <f t="shared" si="6"/>
        <v>2055382</v>
      </c>
      <c r="S89" s="87">
        <v>640201</v>
      </c>
      <c r="T89" s="87">
        <v>1415181</v>
      </c>
      <c r="V89" s="95" t="s">
        <v>516</v>
      </c>
      <c r="W89" s="95" t="s">
        <v>1824</v>
      </c>
      <c r="X89" s="46"/>
      <c r="Y89" s="46">
        <f t="shared" si="7"/>
        <v>701225</v>
      </c>
      <c r="Z89" s="46"/>
      <c r="AA89" s="87">
        <v>701225</v>
      </c>
    </row>
    <row r="90" spans="1:27" ht="15">
      <c r="A90" s="95" t="s">
        <v>519</v>
      </c>
      <c r="B90" s="95" t="s">
        <v>1825</v>
      </c>
      <c r="C90" s="87">
        <v>150000</v>
      </c>
      <c r="D90" s="46">
        <f t="shared" si="4"/>
        <v>66245</v>
      </c>
      <c r="E90" s="46"/>
      <c r="F90" s="87">
        <v>66245</v>
      </c>
      <c r="H90" s="95" t="s">
        <v>531</v>
      </c>
      <c r="I90" s="95" t="s">
        <v>1829</v>
      </c>
      <c r="J90" s="46"/>
      <c r="K90" s="46">
        <f t="shared" si="5"/>
        <v>42525</v>
      </c>
      <c r="L90" s="46"/>
      <c r="M90" s="87">
        <v>42525</v>
      </c>
      <c r="O90" s="95" t="s">
        <v>513</v>
      </c>
      <c r="P90" s="95" t="s">
        <v>1823</v>
      </c>
      <c r="Q90" s="87">
        <v>4099252</v>
      </c>
      <c r="R90" s="46">
        <f t="shared" si="6"/>
        <v>3213024</v>
      </c>
      <c r="S90" s="87">
        <v>1693525</v>
      </c>
      <c r="T90" s="87">
        <v>1519499</v>
      </c>
      <c r="V90" s="95" t="s">
        <v>519</v>
      </c>
      <c r="W90" s="95" t="s">
        <v>1825</v>
      </c>
      <c r="X90" s="46"/>
      <c r="Y90" s="46">
        <f t="shared" si="7"/>
        <v>107550</v>
      </c>
      <c r="Z90" s="87">
        <v>98000</v>
      </c>
      <c r="AA90" s="87">
        <v>9550</v>
      </c>
    </row>
    <row r="91" spans="1:27" ht="15">
      <c r="A91" s="95" t="s">
        <v>522</v>
      </c>
      <c r="B91" s="95" t="s">
        <v>1826</v>
      </c>
      <c r="C91" s="46"/>
      <c r="D91" s="46">
        <f t="shared" si="4"/>
        <v>42049</v>
      </c>
      <c r="E91" s="46"/>
      <c r="F91" s="87">
        <v>42049</v>
      </c>
      <c r="H91" s="95" t="s">
        <v>534</v>
      </c>
      <c r="I91" s="95" t="s">
        <v>1830</v>
      </c>
      <c r="J91" s="46"/>
      <c r="K91" s="46">
        <f t="shared" si="5"/>
        <v>378375</v>
      </c>
      <c r="L91" s="87">
        <v>45360</v>
      </c>
      <c r="M91" s="87">
        <v>333015</v>
      </c>
      <c r="O91" s="95" t="s">
        <v>516</v>
      </c>
      <c r="P91" s="95" t="s">
        <v>1824</v>
      </c>
      <c r="Q91" s="87">
        <v>872500</v>
      </c>
      <c r="R91" s="46">
        <f t="shared" si="6"/>
        <v>637930</v>
      </c>
      <c r="S91" s="87">
        <v>55000</v>
      </c>
      <c r="T91" s="87">
        <v>582930</v>
      </c>
      <c r="V91" s="95" t="s">
        <v>522</v>
      </c>
      <c r="W91" s="95" t="s">
        <v>1826</v>
      </c>
      <c r="X91" s="46"/>
      <c r="Y91" s="46">
        <f t="shared" si="7"/>
        <v>66500</v>
      </c>
      <c r="Z91" s="46"/>
      <c r="AA91" s="87">
        <v>66500</v>
      </c>
    </row>
    <row r="92" spans="1:27" ht="15">
      <c r="A92" s="95" t="s">
        <v>525</v>
      </c>
      <c r="B92" s="95" t="s">
        <v>1827</v>
      </c>
      <c r="C92" s="87">
        <v>6500</v>
      </c>
      <c r="D92" s="46">
        <f t="shared" si="4"/>
        <v>237799</v>
      </c>
      <c r="E92" s="46"/>
      <c r="F92" s="87">
        <v>237799</v>
      </c>
      <c r="H92" s="95" t="s">
        <v>538</v>
      </c>
      <c r="I92" s="95" t="s">
        <v>1831</v>
      </c>
      <c r="J92" s="46"/>
      <c r="K92" s="46">
        <f t="shared" si="5"/>
        <v>5000</v>
      </c>
      <c r="L92" s="46"/>
      <c r="M92" s="87">
        <v>5000</v>
      </c>
      <c r="O92" s="95" t="s">
        <v>519</v>
      </c>
      <c r="P92" s="95" t="s">
        <v>1825</v>
      </c>
      <c r="Q92" s="87">
        <v>308000</v>
      </c>
      <c r="R92" s="46">
        <f t="shared" si="6"/>
        <v>352222</v>
      </c>
      <c r="S92" s="87">
        <v>91000</v>
      </c>
      <c r="T92" s="87">
        <v>261222</v>
      </c>
      <c r="V92" s="95" t="s">
        <v>525</v>
      </c>
      <c r="W92" s="95" t="s">
        <v>1827</v>
      </c>
      <c r="X92" s="46"/>
      <c r="Y92" s="46">
        <f t="shared" si="7"/>
        <v>2384644</v>
      </c>
      <c r="Z92" s="87">
        <v>30800</v>
      </c>
      <c r="AA92" s="87">
        <v>2353844</v>
      </c>
    </row>
    <row r="93" spans="1:27" ht="15">
      <c r="A93" s="95" t="s">
        <v>528</v>
      </c>
      <c r="B93" s="95" t="s">
        <v>1828</v>
      </c>
      <c r="C93" s="87">
        <v>1100000</v>
      </c>
      <c r="D93" s="46">
        <f t="shared" si="4"/>
        <v>612280</v>
      </c>
      <c r="E93" s="87">
        <v>365500</v>
      </c>
      <c r="F93" s="87">
        <v>246780</v>
      </c>
      <c r="H93" s="95" t="s">
        <v>541</v>
      </c>
      <c r="I93" s="95" t="s">
        <v>1832</v>
      </c>
      <c r="J93" s="46"/>
      <c r="K93" s="46">
        <f t="shared" si="5"/>
        <v>90870</v>
      </c>
      <c r="L93" s="46"/>
      <c r="M93" s="87">
        <v>90870</v>
      </c>
      <c r="O93" s="95" t="s">
        <v>522</v>
      </c>
      <c r="P93" s="95" t="s">
        <v>1826</v>
      </c>
      <c r="Q93" s="87">
        <v>303500</v>
      </c>
      <c r="R93" s="46">
        <f t="shared" si="6"/>
        <v>820666</v>
      </c>
      <c r="S93" s="46"/>
      <c r="T93" s="87">
        <v>820666</v>
      </c>
      <c r="V93" s="95" t="s">
        <v>528</v>
      </c>
      <c r="W93" s="95" t="s">
        <v>1828</v>
      </c>
      <c r="X93" s="46"/>
      <c r="Y93" s="46">
        <f t="shared" si="7"/>
        <v>834115</v>
      </c>
      <c r="Z93" s="46"/>
      <c r="AA93" s="87">
        <v>834115</v>
      </c>
    </row>
    <row r="94" spans="1:27" ht="15">
      <c r="A94" s="95" t="s">
        <v>531</v>
      </c>
      <c r="B94" s="95" t="s">
        <v>1829</v>
      </c>
      <c r="C94" s="46"/>
      <c r="D94" s="46">
        <f t="shared" si="4"/>
        <v>327626</v>
      </c>
      <c r="E94" s="87">
        <v>175550</v>
      </c>
      <c r="F94" s="87">
        <v>152076</v>
      </c>
      <c r="H94" s="95" t="s">
        <v>544</v>
      </c>
      <c r="I94" s="95" t="s">
        <v>1833</v>
      </c>
      <c r="J94" s="46"/>
      <c r="K94" s="46">
        <f t="shared" si="5"/>
        <v>84300</v>
      </c>
      <c r="L94" s="46"/>
      <c r="M94" s="87">
        <v>84300</v>
      </c>
      <c r="O94" s="95" t="s">
        <v>525</v>
      </c>
      <c r="P94" s="95" t="s">
        <v>1827</v>
      </c>
      <c r="Q94" s="87">
        <v>536500</v>
      </c>
      <c r="R94" s="46">
        <f t="shared" si="6"/>
        <v>723151</v>
      </c>
      <c r="S94" s="87">
        <v>3400</v>
      </c>
      <c r="T94" s="87">
        <v>719751</v>
      </c>
      <c r="V94" s="95" t="s">
        <v>531</v>
      </c>
      <c r="W94" s="95" t="s">
        <v>1829</v>
      </c>
      <c r="X94" s="46"/>
      <c r="Y94" s="46">
        <f t="shared" si="7"/>
        <v>283426</v>
      </c>
      <c r="Z94" s="46"/>
      <c r="AA94" s="87">
        <v>283426</v>
      </c>
    </row>
    <row r="95" spans="1:27" ht="15">
      <c r="A95" s="95" t="s">
        <v>534</v>
      </c>
      <c r="B95" s="95" t="s">
        <v>1830</v>
      </c>
      <c r="C95" s="87">
        <v>658300</v>
      </c>
      <c r="D95" s="46">
        <f t="shared" si="4"/>
        <v>1347663</v>
      </c>
      <c r="E95" s="87">
        <v>582560</v>
      </c>
      <c r="F95" s="87">
        <v>765103</v>
      </c>
      <c r="H95" s="95" t="s">
        <v>547</v>
      </c>
      <c r="I95" s="95" t="s">
        <v>1834</v>
      </c>
      <c r="J95" s="46"/>
      <c r="K95" s="46">
        <f t="shared" si="5"/>
        <v>121069</v>
      </c>
      <c r="L95" s="46"/>
      <c r="M95" s="87">
        <v>121069</v>
      </c>
      <c r="O95" s="95" t="s">
        <v>528</v>
      </c>
      <c r="P95" s="95" t="s">
        <v>1828</v>
      </c>
      <c r="Q95" s="87">
        <v>1100000</v>
      </c>
      <c r="R95" s="46">
        <f t="shared" si="6"/>
        <v>1367101</v>
      </c>
      <c r="S95" s="87">
        <v>574500</v>
      </c>
      <c r="T95" s="87">
        <v>792601</v>
      </c>
      <c r="V95" s="95" t="s">
        <v>534</v>
      </c>
      <c r="W95" s="95" t="s">
        <v>1830</v>
      </c>
      <c r="X95" s="46"/>
      <c r="Y95" s="46">
        <f t="shared" si="7"/>
        <v>857725</v>
      </c>
      <c r="Z95" s="87">
        <v>90360</v>
      </c>
      <c r="AA95" s="87">
        <v>767365</v>
      </c>
    </row>
    <row r="96" spans="1:27" ht="15">
      <c r="A96" s="95" t="s">
        <v>538</v>
      </c>
      <c r="B96" s="95" t="s">
        <v>1831</v>
      </c>
      <c r="C96" s="46"/>
      <c r="D96" s="46">
        <f t="shared" si="4"/>
        <v>20000</v>
      </c>
      <c r="E96" s="46"/>
      <c r="F96" s="87">
        <v>20000</v>
      </c>
      <c r="H96" s="95" t="s">
        <v>550</v>
      </c>
      <c r="I96" s="95" t="s">
        <v>1835</v>
      </c>
      <c r="J96" s="46"/>
      <c r="K96" s="46">
        <f t="shared" si="5"/>
        <v>17364</v>
      </c>
      <c r="L96" s="46"/>
      <c r="M96" s="87">
        <v>17364</v>
      </c>
      <c r="O96" s="95" t="s">
        <v>531</v>
      </c>
      <c r="P96" s="95" t="s">
        <v>1829</v>
      </c>
      <c r="Q96" s="87">
        <v>277500</v>
      </c>
      <c r="R96" s="46">
        <f t="shared" si="6"/>
        <v>583237</v>
      </c>
      <c r="S96" s="87">
        <v>203550</v>
      </c>
      <c r="T96" s="87">
        <v>379687</v>
      </c>
      <c r="V96" s="95" t="s">
        <v>538</v>
      </c>
      <c r="W96" s="95" t="s">
        <v>1831</v>
      </c>
      <c r="X96" s="46"/>
      <c r="Y96" s="46">
        <f t="shared" si="7"/>
        <v>5000</v>
      </c>
      <c r="Z96" s="46"/>
      <c r="AA96" s="87">
        <v>5000</v>
      </c>
    </row>
    <row r="97" spans="1:27" ht="15">
      <c r="A97" s="95" t="s">
        <v>541</v>
      </c>
      <c r="B97" s="95" t="s">
        <v>1832</v>
      </c>
      <c r="C97" s="46"/>
      <c r="D97" s="46">
        <f t="shared" si="4"/>
        <v>22475</v>
      </c>
      <c r="E97" s="46"/>
      <c r="F97" s="87">
        <v>22475</v>
      </c>
      <c r="H97" s="95" t="s">
        <v>553</v>
      </c>
      <c r="I97" s="95" t="s">
        <v>1836</v>
      </c>
      <c r="J97" s="87">
        <v>4500</v>
      </c>
      <c r="K97" s="46">
        <f t="shared" si="5"/>
        <v>1994150</v>
      </c>
      <c r="L97" s="46"/>
      <c r="M97" s="87">
        <v>1994150</v>
      </c>
      <c r="O97" s="95" t="s">
        <v>534</v>
      </c>
      <c r="P97" s="95" t="s">
        <v>1830</v>
      </c>
      <c r="Q97" s="87">
        <v>2330300</v>
      </c>
      <c r="R97" s="46">
        <f t="shared" si="6"/>
        <v>3828296</v>
      </c>
      <c r="S97" s="87">
        <v>1598210</v>
      </c>
      <c r="T97" s="87">
        <v>2230086</v>
      </c>
      <c r="V97" s="95" t="s">
        <v>541</v>
      </c>
      <c r="W97" s="95" t="s">
        <v>1832</v>
      </c>
      <c r="X97" s="46"/>
      <c r="Y97" s="46">
        <f t="shared" si="7"/>
        <v>141570</v>
      </c>
      <c r="Z97" s="46"/>
      <c r="AA97" s="87">
        <v>141570</v>
      </c>
    </row>
    <row r="98" spans="1:27" ht="15">
      <c r="A98" s="95" t="s">
        <v>544</v>
      </c>
      <c r="B98" s="95" t="s">
        <v>1833</v>
      </c>
      <c r="C98" s="46"/>
      <c r="D98" s="46">
        <f t="shared" si="4"/>
        <v>75701</v>
      </c>
      <c r="E98" s="87">
        <v>29000</v>
      </c>
      <c r="F98" s="87">
        <v>46701</v>
      </c>
      <c r="H98" s="95" t="s">
        <v>556</v>
      </c>
      <c r="I98" s="95" t="s">
        <v>1837</v>
      </c>
      <c r="J98" s="87">
        <v>154000</v>
      </c>
      <c r="K98" s="46">
        <f t="shared" si="5"/>
        <v>0</v>
      </c>
      <c r="L98" s="46"/>
      <c r="M98" s="46"/>
      <c r="O98" s="95" t="s">
        <v>538</v>
      </c>
      <c r="P98" s="95" t="s">
        <v>1831</v>
      </c>
      <c r="Q98" s="46"/>
      <c r="R98" s="46">
        <f t="shared" si="6"/>
        <v>127238</v>
      </c>
      <c r="S98" s="46"/>
      <c r="T98" s="87">
        <v>127238</v>
      </c>
      <c r="V98" s="95" t="s">
        <v>544</v>
      </c>
      <c r="W98" s="95" t="s">
        <v>1833</v>
      </c>
      <c r="X98" s="46"/>
      <c r="Y98" s="46">
        <f t="shared" si="7"/>
        <v>98675</v>
      </c>
      <c r="Z98" s="46"/>
      <c r="AA98" s="87">
        <v>98675</v>
      </c>
    </row>
    <row r="99" spans="1:27" ht="15">
      <c r="A99" s="95" t="s">
        <v>547</v>
      </c>
      <c r="B99" s="95" t="s">
        <v>1834</v>
      </c>
      <c r="C99" s="46"/>
      <c r="D99" s="46">
        <f t="shared" si="4"/>
        <v>173511</v>
      </c>
      <c r="E99" s="46"/>
      <c r="F99" s="87">
        <v>173511</v>
      </c>
      <c r="H99" s="95" t="s">
        <v>559</v>
      </c>
      <c r="I99" s="95" t="s">
        <v>1838</v>
      </c>
      <c r="J99" s="46"/>
      <c r="K99" s="46">
        <f t="shared" si="5"/>
        <v>358097</v>
      </c>
      <c r="L99" s="46"/>
      <c r="M99" s="87">
        <v>358097</v>
      </c>
      <c r="O99" s="95" t="s">
        <v>541</v>
      </c>
      <c r="P99" s="95" t="s">
        <v>1832</v>
      </c>
      <c r="Q99" s="46"/>
      <c r="R99" s="46">
        <f t="shared" si="6"/>
        <v>43939</v>
      </c>
      <c r="S99" s="46"/>
      <c r="T99" s="87">
        <v>43939</v>
      </c>
      <c r="V99" s="95" t="s">
        <v>547</v>
      </c>
      <c r="W99" s="95" t="s">
        <v>1834</v>
      </c>
      <c r="X99" s="87">
        <v>668500</v>
      </c>
      <c r="Y99" s="46">
        <f t="shared" si="7"/>
        <v>211224</v>
      </c>
      <c r="Z99" s="46"/>
      <c r="AA99" s="87">
        <v>211224</v>
      </c>
    </row>
    <row r="100" spans="1:27" ht="15">
      <c r="A100" s="95" t="s">
        <v>550</v>
      </c>
      <c r="B100" s="95" t="s">
        <v>1835</v>
      </c>
      <c r="C100" s="46"/>
      <c r="D100" s="46">
        <f t="shared" si="4"/>
        <v>120462</v>
      </c>
      <c r="E100" s="46"/>
      <c r="F100" s="87">
        <v>120462</v>
      </c>
      <c r="H100" s="95" t="s">
        <v>562</v>
      </c>
      <c r="I100" s="95" t="s">
        <v>1839</v>
      </c>
      <c r="J100" s="46"/>
      <c r="K100" s="46">
        <f t="shared" si="5"/>
        <v>24750</v>
      </c>
      <c r="L100" s="46"/>
      <c r="M100" s="87">
        <v>24750</v>
      </c>
      <c r="O100" s="95" t="s">
        <v>544</v>
      </c>
      <c r="P100" s="95" t="s">
        <v>1833</v>
      </c>
      <c r="Q100" s="46"/>
      <c r="R100" s="46">
        <f t="shared" si="6"/>
        <v>191254</v>
      </c>
      <c r="S100" s="87">
        <v>50300</v>
      </c>
      <c r="T100" s="87">
        <v>140954</v>
      </c>
      <c r="V100" s="95" t="s">
        <v>550</v>
      </c>
      <c r="W100" s="95" t="s">
        <v>1835</v>
      </c>
      <c r="X100" s="87">
        <v>50000</v>
      </c>
      <c r="Y100" s="46">
        <f t="shared" si="7"/>
        <v>2907639</v>
      </c>
      <c r="Z100" s="46"/>
      <c r="AA100" s="87">
        <v>2907639</v>
      </c>
    </row>
    <row r="101" spans="1:27" ht="15">
      <c r="A101" s="95" t="s">
        <v>553</v>
      </c>
      <c r="B101" s="95" t="s">
        <v>1836</v>
      </c>
      <c r="C101" s="46"/>
      <c r="D101" s="46">
        <f t="shared" si="4"/>
        <v>335052</v>
      </c>
      <c r="E101" s="46"/>
      <c r="F101" s="87">
        <v>335052</v>
      </c>
      <c r="H101" s="95" t="s">
        <v>565</v>
      </c>
      <c r="I101" s="95" t="s">
        <v>1840</v>
      </c>
      <c r="J101" s="46"/>
      <c r="K101" s="46">
        <f t="shared" si="5"/>
        <v>137275</v>
      </c>
      <c r="L101" s="46"/>
      <c r="M101" s="87">
        <v>137275</v>
      </c>
      <c r="O101" s="95" t="s">
        <v>547</v>
      </c>
      <c r="P101" s="95" t="s">
        <v>1834</v>
      </c>
      <c r="Q101" s="87">
        <v>1547504</v>
      </c>
      <c r="R101" s="46">
        <f t="shared" si="6"/>
        <v>655661</v>
      </c>
      <c r="S101" s="87">
        <v>16800</v>
      </c>
      <c r="T101" s="87">
        <v>638861</v>
      </c>
      <c r="V101" s="95" t="s">
        <v>553</v>
      </c>
      <c r="W101" s="95" t="s">
        <v>1836</v>
      </c>
      <c r="X101" s="87">
        <v>4500</v>
      </c>
      <c r="Y101" s="46">
        <f t="shared" si="7"/>
        <v>3530470</v>
      </c>
      <c r="Z101" s="87">
        <v>422640</v>
      </c>
      <c r="AA101" s="87">
        <v>3107830</v>
      </c>
    </row>
    <row r="102" spans="1:27" ht="15">
      <c r="A102" s="95" t="s">
        <v>556</v>
      </c>
      <c r="B102" s="95" t="s">
        <v>1837</v>
      </c>
      <c r="C102" s="46"/>
      <c r="D102" s="46">
        <f t="shared" si="4"/>
        <v>17790</v>
      </c>
      <c r="E102" s="46"/>
      <c r="F102" s="87">
        <v>17790</v>
      </c>
      <c r="H102" s="95" t="s">
        <v>568</v>
      </c>
      <c r="I102" s="95" t="s">
        <v>1841</v>
      </c>
      <c r="J102" s="46"/>
      <c r="K102" s="46">
        <f t="shared" si="5"/>
        <v>20100</v>
      </c>
      <c r="L102" s="46"/>
      <c r="M102" s="87">
        <v>20100</v>
      </c>
      <c r="O102" s="95" t="s">
        <v>550</v>
      </c>
      <c r="P102" s="95" t="s">
        <v>1835</v>
      </c>
      <c r="Q102" s="46"/>
      <c r="R102" s="46">
        <f t="shared" si="6"/>
        <v>283751</v>
      </c>
      <c r="S102" s="46"/>
      <c r="T102" s="87">
        <v>283751</v>
      </c>
      <c r="V102" s="95" t="s">
        <v>556</v>
      </c>
      <c r="W102" s="95" t="s">
        <v>1837</v>
      </c>
      <c r="X102" s="87">
        <v>154000</v>
      </c>
      <c r="Y102" s="46">
        <f t="shared" si="7"/>
        <v>25000</v>
      </c>
      <c r="Z102" s="46"/>
      <c r="AA102" s="87">
        <v>25000</v>
      </c>
    </row>
    <row r="103" spans="1:27" ht="15">
      <c r="A103" s="95" t="s">
        <v>559</v>
      </c>
      <c r="B103" s="95" t="s">
        <v>1838</v>
      </c>
      <c r="C103" s="87">
        <v>3402571</v>
      </c>
      <c r="D103" s="46">
        <f t="shared" si="4"/>
        <v>217031</v>
      </c>
      <c r="E103" s="46"/>
      <c r="F103" s="87">
        <v>217031</v>
      </c>
      <c r="H103" s="95" t="s">
        <v>571</v>
      </c>
      <c r="I103" s="95" t="s">
        <v>1842</v>
      </c>
      <c r="J103" s="46"/>
      <c r="K103" s="46">
        <f t="shared" si="5"/>
        <v>2200</v>
      </c>
      <c r="L103" s="46"/>
      <c r="M103" s="87">
        <v>2200</v>
      </c>
      <c r="O103" s="95" t="s">
        <v>553</v>
      </c>
      <c r="P103" s="95" t="s">
        <v>1836</v>
      </c>
      <c r="Q103" s="87">
        <v>780000</v>
      </c>
      <c r="R103" s="46">
        <f t="shared" si="6"/>
        <v>1032914</v>
      </c>
      <c r="S103" s="87">
        <v>44400</v>
      </c>
      <c r="T103" s="87">
        <v>988514</v>
      </c>
      <c r="V103" s="95" t="s">
        <v>559</v>
      </c>
      <c r="W103" s="95" t="s">
        <v>1838</v>
      </c>
      <c r="X103" s="87">
        <v>86650</v>
      </c>
      <c r="Y103" s="46">
        <f t="shared" si="7"/>
        <v>774187</v>
      </c>
      <c r="Z103" s="46"/>
      <c r="AA103" s="87">
        <v>774187</v>
      </c>
    </row>
    <row r="104" spans="1:27" ht="15">
      <c r="A104" s="95" t="s">
        <v>562</v>
      </c>
      <c r="B104" s="95" t="s">
        <v>1839</v>
      </c>
      <c r="C104" s="87">
        <v>189500</v>
      </c>
      <c r="D104" s="46">
        <f t="shared" si="4"/>
        <v>45775</v>
      </c>
      <c r="E104" s="46"/>
      <c r="F104" s="87">
        <v>45775</v>
      </c>
      <c r="H104" s="95" t="s">
        <v>574</v>
      </c>
      <c r="I104" s="95" t="s">
        <v>1843</v>
      </c>
      <c r="J104" s="87">
        <v>712000</v>
      </c>
      <c r="K104" s="46">
        <f t="shared" si="5"/>
        <v>1187902</v>
      </c>
      <c r="L104" s="46"/>
      <c r="M104" s="87">
        <v>1187902</v>
      </c>
      <c r="O104" s="95" t="s">
        <v>556</v>
      </c>
      <c r="P104" s="95" t="s">
        <v>1837</v>
      </c>
      <c r="Q104" s="87">
        <v>1483475</v>
      </c>
      <c r="R104" s="46">
        <f t="shared" si="6"/>
        <v>453950</v>
      </c>
      <c r="S104" s="87">
        <v>109500</v>
      </c>
      <c r="T104" s="87">
        <v>344450</v>
      </c>
      <c r="V104" s="95" t="s">
        <v>562</v>
      </c>
      <c r="W104" s="95" t="s">
        <v>1839</v>
      </c>
      <c r="X104" s="46"/>
      <c r="Y104" s="46">
        <f t="shared" si="7"/>
        <v>81000</v>
      </c>
      <c r="Z104" s="46"/>
      <c r="AA104" s="87">
        <v>81000</v>
      </c>
    </row>
    <row r="105" spans="1:27" ht="15">
      <c r="A105" s="95" t="s">
        <v>565</v>
      </c>
      <c r="B105" s="95" t="s">
        <v>1840</v>
      </c>
      <c r="C105" s="46"/>
      <c r="D105" s="46">
        <f t="shared" si="4"/>
        <v>182331</v>
      </c>
      <c r="E105" s="46"/>
      <c r="F105" s="87">
        <v>182331</v>
      </c>
      <c r="H105" s="95" t="s">
        <v>580</v>
      </c>
      <c r="I105" s="95" t="s">
        <v>1845</v>
      </c>
      <c r="J105" s="87">
        <v>6500</v>
      </c>
      <c r="K105" s="46">
        <f t="shared" si="5"/>
        <v>395002</v>
      </c>
      <c r="L105" s="46"/>
      <c r="M105" s="87">
        <v>395002</v>
      </c>
      <c r="O105" s="95" t="s">
        <v>559</v>
      </c>
      <c r="P105" s="95" t="s">
        <v>1838</v>
      </c>
      <c r="Q105" s="87">
        <v>4245300</v>
      </c>
      <c r="R105" s="46">
        <f t="shared" si="6"/>
        <v>896382</v>
      </c>
      <c r="S105" s="87">
        <v>91475</v>
      </c>
      <c r="T105" s="87">
        <v>804907</v>
      </c>
      <c r="V105" s="95" t="s">
        <v>565</v>
      </c>
      <c r="W105" s="95" t="s">
        <v>1840</v>
      </c>
      <c r="X105" s="46"/>
      <c r="Y105" s="46">
        <f t="shared" si="7"/>
        <v>531798</v>
      </c>
      <c r="Z105" s="46"/>
      <c r="AA105" s="87">
        <v>531798</v>
      </c>
    </row>
    <row r="106" spans="1:27" ht="15">
      <c r="A106" s="95" t="s">
        <v>568</v>
      </c>
      <c r="B106" s="95" t="s">
        <v>1841</v>
      </c>
      <c r="C106" s="46"/>
      <c r="D106" s="46">
        <f t="shared" si="4"/>
        <v>76279</v>
      </c>
      <c r="E106" s="46"/>
      <c r="F106" s="87">
        <v>76279</v>
      </c>
      <c r="H106" s="95" t="s">
        <v>583</v>
      </c>
      <c r="I106" s="95" t="s">
        <v>1846</v>
      </c>
      <c r="J106" s="87">
        <v>3397</v>
      </c>
      <c r="K106" s="46">
        <f t="shared" si="5"/>
        <v>10451</v>
      </c>
      <c r="L106" s="46"/>
      <c r="M106" s="87">
        <v>10451</v>
      </c>
      <c r="O106" s="95" t="s">
        <v>562</v>
      </c>
      <c r="P106" s="95" t="s">
        <v>1839</v>
      </c>
      <c r="Q106" s="87">
        <v>190900</v>
      </c>
      <c r="R106" s="46">
        <f t="shared" si="6"/>
        <v>119357</v>
      </c>
      <c r="S106" s="46"/>
      <c r="T106" s="87">
        <v>119357</v>
      </c>
      <c r="V106" s="95" t="s">
        <v>568</v>
      </c>
      <c r="W106" s="95" t="s">
        <v>1841</v>
      </c>
      <c r="X106" s="46"/>
      <c r="Y106" s="46">
        <f t="shared" si="7"/>
        <v>73800</v>
      </c>
      <c r="Z106" s="46"/>
      <c r="AA106" s="87">
        <v>73800</v>
      </c>
    </row>
    <row r="107" spans="1:27" ht="15">
      <c r="A107" s="95" t="s">
        <v>571</v>
      </c>
      <c r="B107" s="95" t="s">
        <v>1842</v>
      </c>
      <c r="C107" s="46"/>
      <c r="D107" s="46">
        <f t="shared" si="4"/>
        <v>64067</v>
      </c>
      <c r="E107" s="46"/>
      <c r="F107" s="87">
        <v>64067</v>
      </c>
      <c r="H107" s="95" t="s">
        <v>586</v>
      </c>
      <c r="I107" s="95" t="s">
        <v>1847</v>
      </c>
      <c r="J107" s="46"/>
      <c r="K107" s="46">
        <f t="shared" si="5"/>
        <v>116188</v>
      </c>
      <c r="L107" s="46"/>
      <c r="M107" s="87">
        <v>116188</v>
      </c>
      <c r="O107" s="95" t="s">
        <v>565</v>
      </c>
      <c r="P107" s="95" t="s">
        <v>1840</v>
      </c>
      <c r="Q107" s="87">
        <v>4000</v>
      </c>
      <c r="R107" s="46">
        <f t="shared" si="6"/>
        <v>639974</v>
      </c>
      <c r="S107" s="87">
        <v>41265</v>
      </c>
      <c r="T107" s="87">
        <v>598709</v>
      </c>
      <c r="V107" s="95" t="s">
        <v>571</v>
      </c>
      <c r="W107" s="95" t="s">
        <v>1842</v>
      </c>
      <c r="X107" s="46"/>
      <c r="Y107" s="46">
        <f t="shared" si="7"/>
        <v>31573</v>
      </c>
      <c r="Z107" s="46"/>
      <c r="AA107" s="87">
        <v>31573</v>
      </c>
    </row>
    <row r="108" spans="1:27" ht="15">
      <c r="A108" s="95" t="s">
        <v>574</v>
      </c>
      <c r="B108" s="95" t="s">
        <v>1843</v>
      </c>
      <c r="C108" s="87">
        <v>414585</v>
      </c>
      <c r="D108" s="46">
        <f t="shared" si="4"/>
        <v>89650</v>
      </c>
      <c r="E108" s="87">
        <v>89650</v>
      </c>
      <c r="F108" s="46"/>
      <c r="H108" s="95" t="s">
        <v>589</v>
      </c>
      <c r="I108" s="95" t="s">
        <v>1848</v>
      </c>
      <c r="J108" s="46"/>
      <c r="K108" s="46">
        <f t="shared" si="5"/>
        <v>157367</v>
      </c>
      <c r="L108" s="46"/>
      <c r="M108" s="87">
        <v>157367</v>
      </c>
      <c r="O108" s="95" t="s">
        <v>568</v>
      </c>
      <c r="P108" s="95" t="s">
        <v>1841</v>
      </c>
      <c r="Q108" s="46"/>
      <c r="R108" s="46">
        <f t="shared" si="6"/>
        <v>312696</v>
      </c>
      <c r="S108" s="87">
        <v>70000</v>
      </c>
      <c r="T108" s="87">
        <v>242696</v>
      </c>
      <c r="V108" s="95" t="s">
        <v>574</v>
      </c>
      <c r="W108" s="95" t="s">
        <v>1843</v>
      </c>
      <c r="X108" s="87">
        <v>2280201</v>
      </c>
      <c r="Y108" s="46">
        <f t="shared" si="7"/>
        <v>5580149</v>
      </c>
      <c r="Z108" s="46"/>
      <c r="AA108" s="87">
        <v>5580149</v>
      </c>
    </row>
    <row r="109" spans="1:27" ht="15">
      <c r="A109" s="95" t="s">
        <v>577</v>
      </c>
      <c r="B109" s="95" t="s">
        <v>1844</v>
      </c>
      <c r="C109" s="46"/>
      <c r="D109" s="46">
        <f t="shared" si="4"/>
        <v>5000</v>
      </c>
      <c r="E109" s="46"/>
      <c r="F109" s="87">
        <v>5000</v>
      </c>
      <c r="H109" s="95" t="s">
        <v>592</v>
      </c>
      <c r="I109" s="95" t="s">
        <v>1849</v>
      </c>
      <c r="J109" s="46"/>
      <c r="K109" s="46">
        <f t="shared" si="5"/>
        <v>44472</v>
      </c>
      <c r="L109" s="46"/>
      <c r="M109" s="87">
        <v>44472</v>
      </c>
      <c r="O109" s="95" t="s">
        <v>571</v>
      </c>
      <c r="P109" s="95" t="s">
        <v>1842</v>
      </c>
      <c r="Q109" s="46"/>
      <c r="R109" s="46">
        <f t="shared" si="6"/>
        <v>269963</v>
      </c>
      <c r="S109" s="46"/>
      <c r="T109" s="87">
        <v>269963</v>
      </c>
      <c r="V109" s="95" t="s">
        <v>580</v>
      </c>
      <c r="W109" s="95" t="s">
        <v>1845</v>
      </c>
      <c r="X109" s="87">
        <v>6500</v>
      </c>
      <c r="Y109" s="46">
        <f t="shared" si="7"/>
        <v>1886811</v>
      </c>
      <c r="Z109" s="46"/>
      <c r="AA109" s="87">
        <v>1886811</v>
      </c>
    </row>
    <row r="110" spans="1:27" ht="15">
      <c r="A110" s="95" t="s">
        <v>580</v>
      </c>
      <c r="B110" s="95" t="s">
        <v>1845</v>
      </c>
      <c r="C110" s="87">
        <v>407863</v>
      </c>
      <c r="D110" s="46">
        <f t="shared" si="4"/>
        <v>398901</v>
      </c>
      <c r="E110" s="46"/>
      <c r="F110" s="87">
        <v>398901</v>
      </c>
      <c r="H110" s="95" t="s">
        <v>595</v>
      </c>
      <c r="I110" s="95" t="s">
        <v>1850</v>
      </c>
      <c r="J110" s="87">
        <v>15200</v>
      </c>
      <c r="K110" s="46">
        <f t="shared" si="5"/>
        <v>323403</v>
      </c>
      <c r="L110" s="46"/>
      <c r="M110" s="87">
        <v>323403</v>
      </c>
      <c r="O110" s="95" t="s">
        <v>574</v>
      </c>
      <c r="P110" s="95" t="s">
        <v>1843</v>
      </c>
      <c r="Q110" s="87">
        <v>1358194</v>
      </c>
      <c r="R110" s="46">
        <f t="shared" si="6"/>
        <v>274502</v>
      </c>
      <c r="S110" s="87">
        <v>225452</v>
      </c>
      <c r="T110" s="87">
        <v>49050</v>
      </c>
      <c r="V110" s="95" t="s">
        <v>583</v>
      </c>
      <c r="W110" s="95" t="s">
        <v>1846</v>
      </c>
      <c r="X110" s="87">
        <v>4197</v>
      </c>
      <c r="Y110" s="46">
        <f t="shared" si="7"/>
        <v>467390</v>
      </c>
      <c r="Z110" s="46"/>
      <c r="AA110" s="87">
        <v>467390</v>
      </c>
    </row>
    <row r="111" spans="1:27" ht="15">
      <c r="A111" s="95" t="s">
        <v>583</v>
      </c>
      <c r="B111" s="95" t="s">
        <v>1846</v>
      </c>
      <c r="C111" s="46"/>
      <c r="D111" s="46">
        <f t="shared" si="4"/>
        <v>158792</v>
      </c>
      <c r="E111" s="46"/>
      <c r="F111" s="87">
        <v>158792</v>
      </c>
      <c r="H111" s="95" t="s">
        <v>598</v>
      </c>
      <c r="I111" s="95" t="s">
        <v>1851</v>
      </c>
      <c r="J111" s="46"/>
      <c r="K111" s="46">
        <f t="shared" si="5"/>
        <v>388940</v>
      </c>
      <c r="L111" s="87">
        <v>388940</v>
      </c>
      <c r="M111" s="46"/>
      <c r="O111" s="95" t="s">
        <v>577</v>
      </c>
      <c r="P111" s="95" t="s">
        <v>1844</v>
      </c>
      <c r="Q111" s="46"/>
      <c r="R111" s="46">
        <f t="shared" si="6"/>
        <v>17201</v>
      </c>
      <c r="S111" s="46"/>
      <c r="T111" s="87">
        <v>17201</v>
      </c>
      <c r="V111" s="95" t="s">
        <v>586</v>
      </c>
      <c r="W111" s="95" t="s">
        <v>1847</v>
      </c>
      <c r="X111" s="87">
        <v>65100</v>
      </c>
      <c r="Y111" s="46">
        <f t="shared" si="7"/>
        <v>4243075</v>
      </c>
      <c r="Z111" s="46"/>
      <c r="AA111" s="87">
        <v>4243075</v>
      </c>
    </row>
    <row r="112" spans="1:27" ht="15">
      <c r="A112" s="95" t="s">
        <v>586</v>
      </c>
      <c r="B112" s="95" t="s">
        <v>1847</v>
      </c>
      <c r="C112" s="46"/>
      <c r="D112" s="46">
        <f t="shared" si="4"/>
        <v>279142</v>
      </c>
      <c r="E112" s="46"/>
      <c r="F112" s="87">
        <v>279142</v>
      </c>
      <c r="H112" s="95" t="s">
        <v>601</v>
      </c>
      <c r="I112" s="95" t="s">
        <v>1852</v>
      </c>
      <c r="J112" s="87">
        <v>6700</v>
      </c>
      <c r="K112" s="46">
        <f t="shared" si="5"/>
        <v>5482149</v>
      </c>
      <c r="L112" s="46"/>
      <c r="M112" s="87">
        <v>5482149</v>
      </c>
      <c r="O112" s="95" t="s">
        <v>580</v>
      </c>
      <c r="P112" s="95" t="s">
        <v>1845</v>
      </c>
      <c r="Q112" s="87">
        <v>893743</v>
      </c>
      <c r="R112" s="46">
        <f t="shared" si="6"/>
        <v>760705</v>
      </c>
      <c r="S112" s="46"/>
      <c r="T112" s="87">
        <v>760705</v>
      </c>
      <c r="V112" s="95" t="s">
        <v>589</v>
      </c>
      <c r="W112" s="95" t="s">
        <v>1848</v>
      </c>
      <c r="X112" s="46"/>
      <c r="Y112" s="46">
        <f t="shared" si="7"/>
        <v>338867</v>
      </c>
      <c r="Z112" s="46"/>
      <c r="AA112" s="87">
        <v>338867</v>
      </c>
    </row>
    <row r="113" spans="1:27" ht="15">
      <c r="A113" s="95" t="s">
        <v>589</v>
      </c>
      <c r="B113" s="95" t="s">
        <v>1848</v>
      </c>
      <c r="C113" s="87">
        <v>12100</v>
      </c>
      <c r="D113" s="46">
        <f t="shared" si="4"/>
        <v>232809</v>
      </c>
      <c r="E113" s="87">
        <v>44000</v>
      </c>
      <c r="F113" s="87">
        <v>188809</v>
      </c>
      <c r="H113" s="95" t="s">
        <v>604</v>
      </c>
      <c r="I113" s="95" t="s">
        <v>1853</v>
      </c>
      <c r="J113" s="46"/>
      <c r="K113" s="46">
        <f t="shared" si="5"/>
        <v>1268045</v>
      </c>
      <c r="L113" s="46"/>
      <c r="M113" s="87">
        <v>1268045</v>
      </c>
      <c r="O113" s="95" t="s">
        <v>583</v>
      </c>
      <c r="P113" s="95" t="s">
        <v>1846</v>
      </c>
      <c r="Q113" s="46"/>
      <c r="R113" s="46">
        <f t="shared" si="6"/>
        <v>522281</v>
      </c>
      <c r="S113" s="87">
        <v>130500</v>
      </c>
      <c r="T113" s="87">
        <v>391781</v>
      </c>
      <c r="V113" s="95" t="s">
        <v>592</v>
      </c>
      <c r="W113" s="95" t="s">
        <v>1849</v>
      </c>
      <c r="X113" s="46"/>
      <c r="Y113" s="46">
        <f t="shared" si="7"/>
        <v>151547</v>
      </c>
      <c r="Z113" s="87">
        <v>3801</v>
      </c>
      <c r="AA113" s="87">
        <v>147746</v>
      </c>
    </row>
    <row r="114" spans="1:27" ht="15">
      <c r="A114" s="95" t="s">
        <v>592</v>
      </c>
      <c r="B114" s="95" t="s">
        <v>1849</v>
      </c>
      <c r="C114" s="87">
        <v>121004</v>
      </c>
      <c r="D114" s="46">
        <f t="shared" si="4"/>
        <v>161957</v>
      </c>
      <c r="E114" s="87">
        <v>500</v>
      </c>
      <c r="F114" s="87">
        <v>161457</v>
      </c>
      <c r="H114" s="95" t="s">
        <v>607</v>
      </c>
      <c r="I114" s="95" t="s">
        <v>1854</v>
      </c>
      <c r="J114" s="46"/>
      <c r="K114" s="46">
        <f t="shared" si="5"/>
        <v>1094178</v>
      </c>
      <c r="L114" s="46"/>
      <c r="M114" s="87">
        <v>1094178</v>
      </c>
      <c r="O114" s="95" t="s">
        <v>586</v>
      </c>
      <c r="P114" s="95" t="s">
        <v>1847</v>
      </c>
      <c r="Q114" s="87">
        <v>134465</v>
      </c>
      <c r="R114" s="46">
        <f t="shared" si="6"/>
        <v>732535</v>
      </c>
      <c r="S114" s="87">
        <v>23800</v>
      </c>
      <c r="T114" s="87">
        <v>708735</v>
      </c>
      <c r="V114" s="95" t="s">
        <v>595</v>
      </c>
      <c r="W114" s="95" t="s">
        <v>1850</v>
      </c>
      <c r="X114" s="87">
        <v>17200</v>
      </c>
      <c r="Y114" s="46">
        <f t="shared" si="7"/>
        <v>488174</v>
      </c>
      <c r="Z114" s="87">
        <v>500</v>
      </c>
      <c r="AA114" s="87">
        <v>487674</v>
      </c>
    </row>
    <row r="115" spans="1:27" ht="15">
      <c r="A115" s="95" t="s">
        <v>595</v>
      </c>
      <c r="B115" s="95" t="s">
        <v>1850</v>
      </c>
      <c r="C115" s="87">
        <v>970423</v>
      </c>
      <c r="D115" s="46">
        <f t="shared" si="4"/>
        <v>927903</v>
      </c>
      <c r="E115" s="87">
        <v>70400</v>
      </c>
      <c r="F115" s="87">
        <v>857503</v>
      </c>
      <c r="H115" s="95" t="s">
        <v>610</v>
      </c>
      <c r="I115" s="95" t="s">
        <v>1855</v>
      </c>
      <c r="J115" s="46"/>
      <c r="K115" s="46">
        <f t="shared" si="5"/>
        <v>25000</v>
      </c>
      <c r="L115" s="46"/>
      <c r="M115" s="87">
        <v>25000</v>
      </c>
      <c r="O115" s="95" t="s">
        <v>589</v>
      </c>
      <c r="P115" s="95" t="s">
        <v>1848</v>
      </c>
      <c r="Q115" s="87">
        <v>12100</v>
      </c>
      <c r="R115" s="46">
        <f t="shared" si="6"/>
        <v>616462</v>
      </c>
      <c r="S115" s="87">
        <v>44700</v>
      </c>
      <c r="T115" s="87">
        <v>571762</v>
      </c>
      <c r="V115" s="95" t="s">
        <v>598</v>
      </c>
      <c r="W115" s="95" t="s">
        <v>1851</v>
      </c>
      <c r="X115" s="46"/>
      <c r="Y115" s="46">
        <f t="shared" si="7"/>
        <v>398140</v>
      </c>
      <c r="Z115" s="87">
        <v>398140</v>
      </c>
      <c r="AA115" s="46"/>
    </row>
    <row r="116" spans="1:27" ht="15">
      <c r="A116" s="95" t="s">
        <v>598</v>
      </c>
      <c r="B116" s="95" t="s">
        <v>1851</v>
      </c>
      <c r="C116" s="46"/>
      <c r="D116" s="46">
        <f t="shared" si="4"/>
        <v>82245</v>
      </c>
      <c r="E116" s="46"/>
      <c r="F116" s="87">
        <v>82245</v>
      </c>
      <c r="H116" s="95" t="s">
        <v>616</v>
      </c>
      <c r="I116" s="95" t="s">
        <v>1857</v>
      </c>
      <c r="J116" s="46"/>
      <c r="K116" s="46">
        <f t="shared" si="5"/>
        <v>18900</v>
      </c>
      <c r="L116" s="46"/>
      <c r="M116" s="87">
        <v>18900</v>
      </c>
      <c r="O116" s="95" t="s">
        <v>592</v>
      </c>
      <c r="P116" s="95" t="s">
        <v>1849</v>
      </c>
      <c r="Q116" s="87">
        <v>121004</v>
      </c>
      <c r="R116" s="46">
        <f t="shared" si="6"/>
        <v>581751</v>
      </c>
      <c r="S116" s="87">
        <v>133157</v>
      </c>
      <c r="T116" s="87">
        <v>448594</v>
      </c>
      <c r="V116" s="95" t="s">
        <v>601</v>
      </c>
      <c r="W116" s="95" t="s">
        <v>1852</v>
      </c>
      <c r="X116" s="87">
        <v>295490</v>
      </c>
      <c r="Y116" s="46">
        <f t="shared" si="7"/>
        <v>12950260</v>
      </c>
      <c r="Z116" s="46"/>
      <c r="AA116" s="87">
        <v>12950260</v>
      </c>
    </row>
    <row r="117" spans="1:27" ht="15">
      <c r="A117" s="95" t="s">
        <v>601</v>
      </c>
      <c r="B117" s="95" t="s">
        <v>1852</v>
      </c>
      <c r="C117" s="87">
        <v>1744285</v>
      </c>
      <c r="D117" s="46">
        <f t="shared" si="4"/>
        <v>884795</v>
      </c>
      <c r="E117" s="87">
        <v>87168</v>
      </c>
      <c r="F117" s="87">
        <v>797627</v>
      </c>
      <c r="H117" s="95" t="s">
        <v>622</v>
      </c>
      <c r="I117" s="95" t="s">
        <v>1859</v>
      </c>
      <c r="J117" s="87">
        <v>15600</v>
      </c>
      <c r="K117" s="46">
        <f t="shared" si="5"/>
        <v>17301</v>
      </c>
      <c r="L117" s="46"/>
      <c r="M117" s="87">
        <v>17301</v>
      </c>
      <c r="O117" s="95" t="s">
        <v>595</v>
      </c>
      <c r="P117" s="95" t="s">
        <v>1850</v>
      </c>
      <c r="Q117" s="87">
        <v>1865652</v>
      </c>
      <c r="R117" s="46">
        <f t="shared" si="6"/>
        <v>1881461</v>
      </c>
      <c r="S117" s="87">
        <v>226650</v>
      </c>
      <c r="T117" s="87">
        <v>1654811</v>
      </c>
      <c r="V117" s="95" t="s">
        <v>604</v>
      </c>
      <c r="W117" s="95" t="s">
        <v>1853</v>
      </c>
      <c r="X117" s="46"/>
      <c r="Y117" s="46">
        <f t="shared" si="7"/>
        <v>1308376</v>
      </c>
      <c r="Z117" s="46"/>
      <c r="AA117" s="87">
        <v>1308376</v>
      </c>
    </row>
    <row r="118" spans="1:27" ht="15">
      <c r="A118" s="95" t="s">
        <v>604</v>
      </c>
      <c r="B118" s="95" t="s">
        <v>1853</v>
      </c>
      <c r="C118" s="46"/>
      <c r="D118" s="46">
        <f t="shared" si="4"/>
        <v>102974</v>
      </c>
      <c r="E118" s="87">
        <v>28850</v>
      </c>
      <c r="F118" s="87">
        <v>74124</v>
      </c>
      <c r="H118" s="95" t="s">
        <v>625</v>
      </c>
      <c r="I118" s="95" t="s">
        <v>1860</v>
      </c>
      <c r="J118" s="46"/>
      <c r="K118" s="46">
        <f t="shared" si="5"/>
        <v>25000</v>
      </c>
      <c r="L118" s="46"/>
      <c r="M118" s="87">
        <v>25000</v>
      </c>
      <c r="O118" s="95" t="s">
        <v>598</v>
      </c>
      <c r="P118" s="95" t="s">
        <v>1851</v>
      </c>
      <c r="Q118" s="46"/>
      <c r="R118" s="46">
        <f t="shared" si="6"/>
        <v>233558</v>
      </c>
      <c r="S118" s="46"/>
      <c r="T118" s="87">
        <v>233558</v>
      </c>
      <c r="V118" s="95" t="s">
        <v>607</v>
      </c>
      <c r="W118" s="95" t="s">
        <v>1854</v>
      </c>
      <c r="X118" s="87">
        <v>250</v>
      </c>
      <c r="Y118" s="46">
        <f t="shared" si="7"/>
        <v>5776138</v>
      </c>
      <c r="Z118" s="46"/>
      <c r="AA118" s="87">
        <v>5776138</v>
      </c>
    </row>
    <row r="119" spans="1:27" ht="15">
      <c r="A119" s="95" t="s">
        <v>607</v>
      </c>
      <c r="B119" s="95" t="s">
        <v>1854</v>
      </c>
      <c r="C119" s="87">
        <v>1024900</v>
      </c>
      <c r="D119" s="46">
        <f t="shared" si="4"/>
        <v>1095961</v>
      </c>
      <c r="E119" s="87">
        <v>24885</v>
      </c>
      <c r="F119" s="87">
        <v>1071076</v>
      </c>
      <c r="H119" s="95" t="s">
        <v>628</v>
      </c>
      <c r="I119" s="95" t="s">
        <v>1861</v>
      </c>
      <c r="J119" s="46"/>
      <c r="K119" s="46">
        <f t="shared" si="5"/>
        <v>1100</v>
      </c>
      <c r="L119" s="46"/>
      <c r="M119" s="87">
        <v>1100</v>
      </c>
      <c r="O119" s="95" t="s">
        <v>601</v>
      </c>
      <c r="P119" s="95" t="s">
        <v>1852</v>
      </c>
      <c r="Q119" s="87">
        <v>2916810</v>
      </c>
      <c r="R119" s="46">
        <f t="shared" si="6"/>
        <v>2472751</v>
      </c>
      <c r="S119" s="87">
        <v>480913</v>
      </c>
      <c r="T119" s="87">
        <v>1991838</v>
      </c>
      <c r="V119" s="95" t="s">
        <v>610</v>
      </c>
      <c r="W119" s="95" t="s">
        <v>1855</v>
      </c>
      <c r="X119" s="46"/>
      <c r="Y119" s="46">
        <f t="shared" si="7"/>
        <v>25000</v>
      </c>
      <c r="Z119" s="46"/>
      <c r="AA119" s="87">
        <v>25000</v>
      </c>
    </row>
    <row r="120" spans="1:27" ht="15">
      <c r="A120" s="95" t="s">
        <v>610</v>
      </c>
      <c r="B120" s="95" t="s">
        <v>1855</v>
      </c>
      <c r="C120" s="46"/>
      <c r="D120" s="46">
        <f t="shared" si="4"/>
        <v>2500</v>
      </c>
      <c r="E120" s="46"/>
      <c r="F120" s="87">
        <v>2500</v>
      </c>
      <c r="H120" s="95" t="s">
        <v>634</v>
      </c>
      <c r="I120" s="95" t="s">
        <v>1863</v>
      </c>
      <c r="J120" s="46"/>
      <c r="K120" s="46">
        <f t="shared" si="5"/>
        <v>133930</v>
      </c>
      <c r="L120" s="46"/>
      <c r="M120" s="87">
        <v>133930</v>
      </c>
      <c r="O120" s="95" t="s">
        <v>604</v>
      </c>
      <c r="P120" s="95" t="s">
        <v>1853</v>
      </c>
      <c r="Q120" s="87">
        <v>202000</v>
      </c>
      <c r="R120" s="46">
        <f t="shared" si="6"/>
        <v>314248</v>
      </c>
      <c r="S120" s="87">
        <v>28850</v>
      </c>
      <c r="T120" s="87">
        <v>285398</v>
      </c>
      <c r="V120" s="95" t="s">
        <v>613</v>
      </c>
      <c r="W120" s="95" t="s">
        <v>1856</v>
      </c>
      <c r="X120" s="46"/>
      <c r="Y120" s="46">
        <f t="shared" si="7"/>
        <v>151047</v>
      </c>
      <c r="Z120" s="46"/>
      <c r="AA120" s="87">
        <v>151047</v>
      </c>
    </row>
    <row r="121" spans="1:27" ht="15">
      <c r="A121" s="95" t="s">
        <v>613</v>
      </c>
      <c r="B121" s="95" t="s">
        <v>1856</v>
      </c>
      <c r="C121" s="87">
        <v>140</v>
      </c>
      <c r="D121" s="46">
        <f t="shared" si="4"/>
        <v>167715</v>
      </c>
      <c r="E121" s="46"/>
      <c r="F121" s="87">
        <v>167715</v>
      </c>
      <c r="H121" s="95" t="s">
        <v>637</v>
      </c>
      <c r="I121" s="95" t="s">
        <v>1864</v>
      </c>
      <c r="J121" s="87">
        <v>30900</v>
      </c>
      <c r="K121" s="46">
        <f t="shared" si="5"/>
        <v>6200</v>
      </c>
      <c r="L121" s="46"/>
      <c r="M121" s="87">
        <v>6200</v>
      </c>
      <c r="O121" s="95" t="s">
        <v>607</v>
      </c>
      <c r="P121" s="95" t="s">
        <v>1854</v>
      </c>
      <c r="Q121" s="87">
        <v>1673346</v>
      </c>
      <c r="R121" s="46">
        <f t="shared" si="6"/>
        <v>2399997</v>
      </c>
      <c r="S121" s="87">
        <v>83885</v>
      </c>
      <c r="T121" s="87">
        <v>2316112</v>
      </c>
      <c r="V121" s="95" t="s">
        <v>616</v>
      </c>
      <c r="W121" s="95" t="s">
        <v>1857</v>
      </c>
      <c r="X121" s="46"/>
      <c r="Y121" s="46">
        <f t="shared" si="7"/>
        <v>95680</v>
      </c>
      <c r="Z121" s="46"/>
      <c r="AA121" s="87">
        <v>95680</v>
      </c>
    </row>
    <row r="122" spans="1:27" ht="15">
      <c r="A122" s="95" t="s">
        <v>616</v>
      </c>
      <c r="B122" s="95" t="s">
        <v>1857</v>
      </c>
      <c r="C122" s="46"/>
      <c r="D122" s="46">
        <f t="shared" si="4"/>
        <v>135526</v>
      </c>
      <c r="E122" s="46"/>
      <c r="F122" s="87">
        <v>135526</v>
      </c>
      <c r="H122" s="95" t="s">
        <v>640</v>
      </c>
      <c r="I122" s="95" t="s">
        <v>1865</v>
      </c>
      <c r="J122" s="46"/>
      <c r="K122" s="46">
        <f t="shared" si="5"/>
        <v>26550</v>
      </c>
      <c r="L122" s="46"/>
      <c r="M122" s="87">
        <v>26550</v>
      </c>
      <c r="O122" s="95" t="s">
        <v>610</v>
      </c>
      <c r="P122" s="95" t="s">
        <v>1855</v>
      </c>
      <c r="Q122" s="46"/>
      <c r="R122" s="46">
        <f t="shared" si="6"/>
        <v>6400</v>
      </c>
      <c r="S122" s="46"/>
      <c r="T122" s="87">
        <v>6400</v>
      </c>
      <c r="V122" s="95" t="s">
        <v>622</v>
      </c>
      <c r="W122" s="95" t="s">
        <v>1859</v>
      </c>
      <c r="X122" s="87">
        <v>15600</v>
      </c>
      <c r="Y122" s="46">
        <f t="shared" si="7"/>
        <v>47426</v>
      </c>
      <c r="Z122" s="46"/>
      <c r="AA122" s="87">
        <v>47426</v>
      </c>
    </row>
    <row r="123" spans="1:27" ht="15">
      <c r="A123" s="95" t="s">
        <v>619</v>
      </c>
      <c r="B123" s="95" t="s">
        <v>1858</v>
      </c>
      <c r="C123" s="46"/>
      <c r="D123" s="46">
        <f t="shared" si="4"/>
        <v>25125</v>
      </c>
      <c r="E123" s="46"/>
      <c r="F123" s="87">
        <v>25125</v>
      </c>
      <c r="H123" s="95" t="s">
        <v>645</v>
      </c>
      <c r="I123" s="95" t="s">
        <v>1866</v>
      </c>
      <c r="J123" s="87">
        <v>2155</v>
      </c>
      <c r="K123" s="46">
        <f t="shared" si="5"/>
        <v>1135350</v>
      </c>
      <c r="L123" s="46"/>
      <c r="M123" s="87">
        <v>1135350</v>
      </c>
      <c r="O123" s="95" t="s">
        <v>613</v>
      </c>
      <c r="P123" s="95" t="s">
        <v>1856</v>
      </c>
      <c r="Q123" s="87">
        <v>140</v>
      </c>
      <c r="R123" s="46">
        <f t="shared" si="6"/>
        <v>293305</v>
      </c>
      <c r="S123" s="46"/>
      <c r="T123" s="87">
        <v>293305</v>
      </c>
      <c r="V123" s="95" t="s">
        <v>625</v>
      </c>
      <c r="W123" s="95" t="s">
        <v>1860</v>
      </c>
      <c r="X123" s="46"/>
      <c r="Y123" s="46">
        <f t="shared" si="7"/>
        <v>44750</v>
      </c>
      <c r="Z123" s="46"/>
      <c r="AA123" s="87">
        <v>44750</v>
      </c>
    </row>
    <row r="124" spans="1:27" ht="15">
      <c r="A124" s="95" t="s">
        <v>622</v>
      </c>
      <c r="B124" s="95" t="s">
        <v>1859</v>
      </c>
      <c r="C124" s="46"/>
      <c r="D124" s="46">
        <f t="shared" si="4"/>
        <v>257891</v>
      </c>
      <c r="E124" s="46"/>
      <c r="F124" s="87">
        <v>257891</v>
      </c>
      <c r="H124" s="95" t="s">
        <v>648</v>
      </c>
      <c r="I124" s="95" t="s">
        <v>1867</v>
      </c>
      <c r="J124" s="46"/>
      <c r="K124" s="46">
        <f t="shared" si="5"/>
        <v>1541068</v>
      </c>
      <c r="L124" s="46"/>
      <c r="M124" s="87">
        <v>1541068</v>
      </c>
      <c r="O124" s="95" t="s">
        <v>616</v>
      </c>
      <c r="P124" s="95" t="s">
        <v>1857</v>
      </c>
      <c r="Q124" s="46"/>
      <c r="R124" s="46">
        <f t="shared" si="6"/>
        <v>291732</v>
      </c>
      <c r="S124" s="46"/>
      <c r="T124" s="87">
        <v>291732</v>
      </c>
      <c r="V124" s="95" t="s">
        <v>628</v>
      </c>
      <c r="W124" s="95" t="s">
        <v>1861</v>
      </c>
      <c r="X124" s="46"/>
      <c r="Y124" s="46">
        <f t="shared" si="7"/>
        <v>10400</v>
      </c>
      <c r="Z124" s="46"/>
      <c r="AA124" s="87">
        <v>10400</v>
      </c>
    </row>
    <row r="125" spans="1:27" ht="15">
      <c r="A125" s="95" t="s">
        <v>625</v>
      </c>
      <c r="B125" s="95" t="s">
        <v>1860</v>
      </c>
      <c r="C125" s="46"/>
      <c r="D125" s="46">
        <f t="shared" si="4"/>
        <v>128384</v>
      </c>
      <c r="E125" s="46"/>
      <c r="F125" s="87">
        <v>128384</v>
      </c>
      <c r="H125" s="95" t="s">
        <v>651</v>
      </c>
      <c r="I125" s="95" t="s">
        <v>1868</v>
      </c>
      <c r="J125" s="46"/>
      <c r="K125" s="46">
        <f t="shared" si="5"/>
        <v>30545</v>
      </c>
      <c r="L125" s="46"/>
      <c r="M125" s="87">
        <v>30545</v>
      </c>
      <c r="O125" s="95" t="s">
        <v>619</v>
      </c>
      <c r="P125" s="95" t="s">
        <v>1858</v>
      </c>
      <c r="Q125" s="46"/>
      <c r="R125" s="46">
        <f t="shared" si="6"/>
        <v>49870</v>
      </c>
      <c r="S125" s="46"/>
      <c r="T125" s="87">
        <v>49870</v>
      </c>
      <c r="V125" s="95" t="s">
        <v>631</v>
      </c>
      <c r="W125" s="95" t="s">
        <v>1862</v>
      </c>
      <c r="X125" s="87">
        <v>54800</v>
      </c>
      <c r="Y125" s="46">
        <f t="shared" si="7"/>
        <v>25660</v>
      </c>
      <c r="Z125" s="46"/>
      <c r="AA125" s="87">
        <v>25660</v>
      </c>
    </row>
    <row r="126" spans="1:27" ht="15">
      <c r="A126" s="95" t="s">
        <v>628</v>
      </c>
      <c r="B126" s="95" t="s">
        <v>1861</v>
      </c>
      <c r="C126" s="46"/>
      <c r="D126" s="46">
        <f t="shared" si="4"/>
        <v>200899</v>
      </c>
      <c r="E126" s="87">
        <v>56903</v>
      </c>
      <c r="F126" s="87">
        <v>143996</v>
      </c>
      <c r="H126" s="95" t="s">
        <v>654</v>
      </c>
      <c r="I126" s="95" t="s">
        <v>2308</v>
      </c>
      <c r="J126" s="46"/>
      <c r="K126" s="46">
        <f t="shared" si="5"/>
        <v>9000</v>
      </c>
      <c r="L126" s="46"/>
      <c r="M126" s="87">
        <v>9000</v>
      </c>
      <c r="O126" s="95" t="s">
        <v>622</v>
      </c>
      <c r="P126" s="95" t="s">
        <v>1859</v>
      </c>
      <c r="Q126" s="87">
        <v>369670</v>
      </c>
      <c r="R126" s="46">
        <f t="shared" si="6"/>
        <v>776887</v>
      </c>
      <c r="S126" s="46"/>
      <c r="T126" s="87">
        <v>776887</v>
      </c>
      <c r="V126" s="95" t="s">
        <v>634</v>
      </c>
      <c r="W126" s="95" t="s">
        <v>1863</v>
      </c>
      <c r="X126" s="87">
        <v>2695</v>
      </c>
      <c r="Y126" s="46">
        <f t="shared" si="7"/>
        <v>180677</v>
      </c>
      <c r="Z126" s="46"/>
      <c r="AA126" s="87">
        <v>180677</v>
      </c>
    </row>
    <row r="127" spans="1:27" ht="15">
      <c r="A127" s="95" t="s">
        <v>631</v>
      </c>
      <c r="B127" s="95" t="s">
        <v>1862</v>
      </c>
      <c r="C127" s="46"/>
      <c r="D127" s="46">
        <f t="shared" si="4"/>
        <v>21040</v>
      </c>
      <c r="E127" s="46"/>
      <c r="F127" s="87">
        <v>21040</v>
      </c>
      <c r="H127" s="95" t="s">
        <v>658</v>
      </c>
      <c r="I127" s="95" t="s">
        <v>1869</v>
      </c>
      <c r="J127" s="87">
        <v>13000</v>
      </c>
      <c r="K127" s="46">
        <f t="shared" si="5"/>
        <v>89500</v>
      </c>
      <c r="L127" s="46"/>
      <c r="M127" s="87">
        <v>89500</v>
      </c>
      <c r="O127" s="95" t="s">
        <v>625</v>
      </c>
      <c r="P127" s="95" t="s">
        <v>1860</v>
      </c>
      <c r="Q127" s="46"/>
      <c r="R127" s="46">
        <f t="shared" si="6"/>
        <v>334246</v>
      </c>
      <c r="S127" s="87">
        <v>49860</v>
      </c>
      <c r="T127" s="87">
        <v>284386</v>
      </c>
      <c r="V127" s="95" t="s">
        <v>637</v>
      </c>
      <c r="W127" s="95" t="s">
        <v>1864</v>
      </c>
      <c r="X127" s="87">
        <v>137900</v>
      </c>
      <c r="Y127" s="46">
        <f t="shared" si="7"/>
        <v>75410</v>
      </c>
      <c r="Z127" s="46"/>
      <c r="AA127" s="87">
        <v>75410</v>
      </c>
    </row>
    <row r="128" spans="1:27" ht="15">
      <c r="A128" s="95" t="s">
        <v>634</v>
      </c>
      <c r="B128" s="95" t="s">
        <v>1863</v>
      </c>
      <c r="C128" s="46"/>
      <c r="D128" s="46">
        <f t="shared" si="4"/>
        <v>178009</v>
      </c>
      <c r="E128" s="87">
        <v>53100</v>
      </c>
      <c r="F128" s="87">
        <v>124909</v>
      </c>
      <c r="H128" s="95" t="s">
        <v>664</v>
      </c>
      <c r="I128" s="95" t="s">
        <v>1871</v>
      </c>
      <c r="J128" s="46"/>
      <c r="K128" s="46">
        <f t="shared" si="5"/>
        <v>133390</v>
      </c>
      <c r="L128" s="46"/>
      <c r="M128" s="87">
        <v>133390</v>
      </c>
      <c r="O128" s="95" t="s">
        <v>628</v>
      </c>
      <c r="P128" s="95" t="s">
        <v>1861</v>
      </c>
      <c r="Q128" s="46"/>
      <c r="R128" s="46">
        <f t="shared" si="6"/>
        <v>360844</v>
      </c>
      <c r="S128" s="87">
        <v>56903</v>
      </c>
      <c r="T128" s="87">
        <v>303941</v>
      </c>
      <c r="V128" s="95" t="s">
        <v>640</v>
      </c>
      <c r="W128" s="95" t="s">
        <v>1865</v>
      </c>
      <c r="X128" s="87">
        <v>16400</v>
      </c>
      <c r="Y128" s="46">
        <f t="shared" si="7"/>
        <v>292520</v>
      </c>
      <c r="Z128" s="46"/>
      <c r="AA128" s="87">
        <v>292520</v>
      </c>
    </row>
    <row r="129" spans="1:27" ht="15">
      <c r="A129" s="95" t="s">
        <v>637</v>
      </c>
      <c r="B129" s="95" t="s">
        <v>1864</v>
      </c>
      <c r="C129" s="46"/>
      <c r="D129" s="46">
        <f t="shared" si="4"/>
        <v>79195</v>
      </c>
      <c r="E129" s="46"/>
      <c r="F129" s="87">
        <v>79195</v>
      </c>
      <c r="H129" s="95" t="s">
        <v>667</v>
      </c>
      <c r="I129" s="95" t="s">
        <v>1872</v>
      </c>
      <c r="J129" s="46"/>
      <c r="K129" s="46">
        <f t="shared" si="5"/>
        <v>241511</v>
      </c>
      <c r="L129" s="46"/>
      <c r="M129" s="87">
        <v>241511</v>
      </c>
      <c r="O129" s="95" t="s">
        <v>631</v>
      </c>
      <c r="P129" s="95" t="s">
        <v>1862</v>
      </c>
      <c r="Q129" s="87">
        <v>229500</v>
      </c>
      <c r="R129" s="46">
        <f t="shared" si="6"/>
        <v>379097</v>
      </c>
      <c r="S129" s="87">
        <v>157800</v>
      </c>
      <c r="T129" s="87">
        <v>221297</v>
      </c>
      <c r="V129" s="95" t="s">
        <v>643</v>
      </c>
      <c r="W129" s="95" t="s">
        <v>1826</v>
      </c>
      <c r="X129" s="46"/>
      <c r="Y129" s="46">
        <f t="shared" si="7"/>
        <v>26900</v>
      </c>
      <c r="Z129" s="46"/>
      <c r="AA129" s="87">
        <v>26900</v>
      </c>
    </row>
    <row r="130" spans="1:27" ht="15">
      <c r="A130" s="95" t="s">
        <v>640</v>
      </c>
      <c r="B130" s="95" t="s">
        <v>1865</v>
      </c>
      <c r="C130" s="87">
        <v>59000</v>
      </c>
      <c r="D130" s="46">
        <f t="shared" si="4"/>
        <v>195031</v>
      </c>
      <c r="E130" s="87">
        <v>126700</v>
      </c>
      <c r="F130" s="87">
        <v>68331</v>
      </c>
      <c r="H130" s="95" t="s">
        <v>670</v>
      </c>
      <c r="I130" s="95" t="s">
        <v>1873</v>
      </c>
      <c r="J130" s="87">
        <v>3000</v>
      </c>
      <c r="K130" s="46">
        <f t="shared" si="5"/>
        <v>53742</v>
      </c>
      <c r="L130" s="46"/>
      <c r="M130" s="87">
        <v>53742</v>
      </c>
      <c r="O130" s="95" t="s">
        <v>634</v>
      </c>
      <c r="P130" s="95" t="s">
        <v>1863</v>
      </c>
      <c r="Q130" s="46"/>
      <c r="R130" s="46">
        <f t="shared" si="6"/>
        <v>532210</v>
      </c>
      <c r="S130" s="87">
        <v>53200</v>
      </c>
      <c r="T130" s="87">
        <v>479010</v>
      </c>
      <c r="V130" s="95" t="s">
        <v>645</v>
      </c>
      <c r="W130" s="95" t="s">
        <v>1866</v>
      </c>
      <c r="X130" s="87">
        <v>2155</v>
      </c>
      <c r="Y130" s="46">
        <f t="shared" si="7"/>
        <v>1233881</v>
      </c>
      <c r="Z130" s="46"/>
      <c r="AA130" s="87">
        <v>1233881</v>
      </c>
    </row>
    <row r="131" spans="1:27" ht="15">
      <c r="A131" s="95" t="s">
        <v>643</v>
      </c>
      <c r="B131" s="95" t="s">
        <v>1826</v>
      </c>
      <c r="C131" s="46"/>
      <c r="D131" s="46">
        <f t="shared" si="4"/>
        <v>7751</v>
      </c>
      <c r="E131" s="87">
        <v>4001</v>
      </c>
      <c r="F131" s="87">
        <v>3750</v>
      </c>
      <c r="H131" s="95" t="s">
        <v>673</v>
      </c>
      <c r="I131" s="95" t="s">
        <v>1874</v>
      </c>
      <c r="J131" s="46"/>
      <c r="K131" s="46">
        <f t="shared" si="5"/>
        <v>600</v>
      </c>
      <c r="L131" s="46"/>
      <c r="M131" s="87">
        <v>600</v>
      </c>
      <c r="O131" s="95" t="s">
        <v>637</v>
      </c>
      <c r="P131" s="95" t="s">
        <v>1864</v>
      </c>
      <c r="Q131" s="46"/>
      <c r="R131" s="46">
        <f t="shared" si="6"/>
        <v>243826</v>
      </c>
      <c r="S131" s="46"/>
      <c r="T131" s="87">
        <v>243826</v>
      </c>
      <c r="V131" s="95" t="s">
        <v>648</v>
      </c>
      <c r="W131" s="95" t="s">
        <v>1867</v>
      </c>
      <c r="X131" s="87">
        <v>6897</v>
      </c>
      <c r="Y131" s="46">
        <f t="shared" si="7"/>
        <v>1648690</v>
      </c>
      <c r="Z131" s="46"/>
      <c r="AA131" s="87">
        <v>1648690</v>
      </c>
    </row>
    <row r="132" spans="1:27" ht="15">
      <c r="A132" s="95" t="s">
        <v>645</v>
      </c>
      <c r="B132" s="95" t="s">
        <v>1866</v>
      </c>
      <c r="C132" s="46"/>
      <c r="D132" s="46">
        <f t="shared" si="4"/>
        <v>275302</v>
      </c>
      <c r="E132" s="46"/>
      <c r="F132" s="87">
        <v>275302</v>
      </c>
      <c r="H132" s="95" t="s">
        <v>676</v>
      </c>
      <c r="I132" s="95" t="s">
        <v>1875</v>
      </c>
      <c r="J132" s="46"/>
      <c r="K132" s="46">
        <f t="shared" si="5"/>
        <v>76600</v>
      </c>
      <c r="L132" s="46"/>
      <c r="M132" s="87">
        <v>76600</v>
      </c>
      <c r="O132" s="95" t="s">
        <v>640</v>
      </c>
      <c r="P132" s="95" t="s">
        <v>1865</v>
      </c>
      <c r="Q132" s="87">
        <v>59000</v>
      </c>
      <c r="R132" s="46">
        <f t="shared" si="6"/>
        <v>529627</v>
      </c>
      <c r="S132" s="87">
        <v>150700</v>
      </c>
      <c r="T132" s="87">
        <v>378927</v>
      </c>
      <c r="V132" s="95" t="s">
        <v>651</v>
      </c>
      <c r="W132" s="95" t="s">
        <v>1868</v>
      </c>
      <c r="X132" s="46"/>
      <c r="Y132" s="46">
        <f t="shared" si="7"/>
        <v>70295</v>
      </c>
      <c r="Z132" s="46"/>
      <c r="AA132" s="87">
        <v>70295</v>
      </c>
    </row>
    <row r="133" spans="1:27" ht="15">
      <c r="A133" s="95" t="s">
        <v>648</v>
      </c>
      <c r="B133" s="95" t="s">
        <v>1867</v>
      </c>
      <c r="C133" s="46"/>
      <c r="D133" s="46">
        <f t="shared" si="4"/>
        <v>540637</v>
      </c>
      <c r="E133" s="87">
        <v>27788</v>
      </c>
      <c r="F133" s="87">
        <v>512849</v>
      </c>
      <c r="H133" s="95" t="s">
        <v>679</v>
      </c>
      <c r="I133" s="95" t="s">
        <v>1876</v>
      </c>
      <c r="J133" s="87">
        <v>150</v>
      </c>
      <c r="K133" s="46">
        <f t="shared" si="5"/>
        <v>666249</v>
      </c>
      <c r="L133" s="46"/>
      <c r="M133" s="87">
        <v>666249</v>
      </c>
      <c r="O133" s="95" t="s">
        <v>643</v>
      </c>
      <c r="P133" s="95" t="s">
        <v>1826</v>
      </c>
      <c r="Q133" s="46"/>
      <c r="R133" s="46">
        <f t="shared" si="6"/>
        <v>16551</v>
      </c>
      <c r="S133" s="87">
        <v>4001</v>
      </c>
      <c r="T133" s="87">
        <v>12550</v>
      </c>
      <c r="V133" s="95" t="s">
        <v>654</v>
      </c>
      <c r="W133" s="95" t="s">
        <v>2308</v>
      </c>
      <c r="X133" s="46"/>
      <c r="Y133" s="46">
        <f t="shared" si="7"/>
        <v>9000</v>
      </c>
      <c r="Z133" s="46"/>
      <c r="AA133" s="87">
        <v>9000</v>
      </c>
    </row>
    <row r="134" spans="1:27" ht="15">
      <c r="A134" s="95" t="s">
        <v>651</v>
      </c>
      <c r="B134" s="95" t="s">
        <v>1868</v>
      </c>
      <c r="C134" s="46"/>
      <c r="D134" s="46">
        <f t="shared" si="4"/>
        <v>8650</v>
      </c>
      <c r="E134" s="46"/>
      <c r="F134" s="87">
        <v>8650</v>
      </c>
      <c r="H134" s="95" t="s">
        <v>682</v>
      </c>
      <c r="I134" s="95" t="s">
        <v>1877</v>
      </c>
      <c r="J134" s="46"/>
      <c r="K134" s="46">
        <f t="shared" si="5"/>
        <v>197325</v>
      </c>
      <c r="L134" s="46"/>
      <c r="M134" s="87">
        <v>197325</v>
      </c>
      <c r="O134" s="95" t="s">
        <v>645</v>
      </c>
      <c r="P134" s="95" t="s">
        <v>1866</v>
      </c>
      <c r="Q134" s="46"/>
      <c r="R134" s="46">
        <f t="shared" si="6"/>
        <v>689185</v>
      </c>
      <c r="S134" s="87">
        <v>81600</v>
      </c>
      <c r="T134" s="87">
        <v>607585</v>
      </c>
      <c r="V134" s="95" t="s">
        <v>658</v>
      </c>
      <c r="W134" s="95" t="s">
        <v>1869</v>
      </c>
      <c r="X134" s="87">
        <v>13000</v>
      </c>
      <c r="Y134" s="46">
        <f t="shared" si="7"/>
        <v>142975</v>
      </c>
      <c r="Z134" s="46"/>
      <c r="AA134" s="87">
        <v>142975</v>
      </c>
    </row>
    <row r="135" spans="1:27" ht="15">
      <c r="A135" s="95" t="s">
        <v>654</v>
      </c>
      <c r="B135" s="95" t="s">
        <v>2308</v>
      </c>
      <c r="C135" s="46"/>
      <c r="D135" s="46">
        <f aca="true" t="shared" si="8" ref="D135:D198">E135+F135</f>
        <v>8650</v>
      </c>
      <c r="E135" s="46"/>
      <c r="F135" s="87">
        <v>8650</v>
      </c>
      <c r="H135" s="95" t="s">
        <v>685</v>
      </c>
      <c r="I135" s="95" t="s">
        <v>1878</v>
      </c>
      <c r="J135" s="46"/>
      <c r="K135" s="46">
        <f aca="true" t="shared" si="9" ref="K135:K198">L135+M135</f>
        <v>5300</v>
      </c>
      <c r="L135" s="46"/>
      <c r="M135" s="87">
        <v>5300</v>
      </c>
      <c r="O135" s="95" t="s">
        <v>648</v>
      </c>
      <c r="P135" s="95" t="s">
        <v>1867</v>
      </c>
      <c r="Q135" s="46"/>
      <c r="R135" s="46">
        <f aca="true" t="shared" si="10" ref="R135:R198">S135+T135</f>
        <v>1696127</v>
      </c>
      <c r="S135" s="87">
        <v>68588</v>
      </c>
      <c r="T135" s="87">
        <v>1627539</v>
      </c>
      <c r="V135" s="95" t="s">
        <v>664</v>
      </c>
      <c r="W135" s="95" t="s">
        <v>1871</v>
      </c>
      <c r="X135" s="46"/>
      <c r="Y135" s="46">
        <f aca="true" t="shared" si="11" ref="Y135:Y198">Z135+AA135</f>
        <v>246352</v>
      </c>
      <c r="Z135" s="46"/>
      <c r="AA135" s="87">
        <v>246352</v>
      </c>
    </row>
    <row r="136" spans="1:27" ht="15">
      <c r="A136" s="95" t="s">
        <v>658</v>
      </c>
      <c r="B136" s="95" t="s">
        <v>1869</v>
      </c>
      <c r="C136" s="46"/>
      <c r="D136" s="46">
        <f t="shared" si="8"/>
        <v>98846</v>
      </c>
      <c r="E136" s="87">
        <v>8400</v>
      </c>
      <c r="F136" s="87">
        <v>90446</v>
      </c>
      <c r="H136" s="95" t="s">
        <v>688</v>
      </c>
      <c r="I136" s="95" t="s">
        <v>1879</v>
      </c>
      <c r="J136" s="46"/>
      <c r="K136" s="46">
        <f t="shared" si="9"/>
        <v>164250</v>
      </c>
      <c r="L136" s="87">
        <v>151000</v>
      </c>
      <c r="M136" s="87">
        <v>13250</v>
      </c>
      <c r="O136" s="95" t="s">
        <v>651</v>
      </c>
      <c r="P136" s="95" t="s">
        <v>1868</v>
      </c>
      <c r="Q136" s="87">
        <v>143000</v>
      </c>
      <c r="R136" s="46">
        <f t="shared" si="10"/>
        <v>45700</v>
      </c>
      <c r="S136" s="46"/>
      <c r="T136" s="87">
        <v>45700</v>
      </c>
      <c r="V136" s="95" t="s">
        <v>667</v>
      </c>
      <c r="W136" s="95" t="s">
        <v>1872</v>
      </c>
      <c r="X136" s="46"/>
      <c r="Y136" s="46">
        <f t="shared" si="11"/>
        <v>1166011</v>
      </c>
      <c r="Z136" s="46"/>
      <c r="AA136" s="87">
        <v>1166011</v>
      </c>
    </row>
    <row r="137" spans="1:27" ht="15">
      <c r="A137" s="95" t="s">
        <v>661</v>
      </c>
      <c r="B137" s="95" t="s">
        <v>1870</v>
      </c>
      <c r="C137" s="46"/>
      <c r="D137" s="46">
        <f t="shared" si="8"/>
        <v>3251</v>
      </c>
      <c r="E137" s="87">
        <v>3251</v>
      </c>
      <c r="F137" s="46"/>
      <c r="H137" s="95" t="s">
        <v>691</v>
      </c>
      <c r="I137" s="95" t="s">
        <v>1880</v>
      </c>
      <c r="J137" s="87">
        <v>20000</v>
      </c>
      <c r="K137" s="46">
        <f t="shared" si="9"/>
        <v>0</v>
      </c>
      <c r="L137" s="46"/>
      <c r="M137" s="46"/>
      <c r="O137" s="95" t="s">
        <v>654</v>
      </c>
      <c r="P137" s="95" t="s">
        <v>2308</v>
      </c>
      <c r="Q137" s="46"/>
      <c r="R137" s="46">
        <f t="shared" si="10"/>
        <v>8650</v>
      </c>
      <c r="S137" s="46"/>
      <c r="T137" s="87">
        <v>8650</v>
      </c>
      <c r="V137" s="95" t="s">
        <v>670</v>
      </c>
      <c r="W137" s="95" t="s">
        <v>1873</v>
      </c>
      <c r="X137" s="87">
        <v>8500</v>
      </c>
      <c r="Y137" s="46">
        <f t="shared" si="11"/>
        <v>460367</v>
      </c>
      <c r="Z137" s="46"/>
      <c r="AA137" s="87">
        <v>460367</v>
      </c>
    </row>
    <row r="138" spans="1:27" ht="15">
      <c r="A138" s="95" t="s">
        <v>664</v>
      </c>
      <c r="B138" s="95" t="s">
        <v>1871</v>
      </c>
      <c r="C138" s="46"/>
      <c r="D138" s="46">
        <f t="shared" si="8"/>
        <v>171012</v>
      </c>
      <c r="E138" s="46"/>
      <c r="F138" s="87">
        <v>171012</v>
      </c>
      <c r="H138" s="95" t="s">
        <v>694</v>
      </c>
      <c r="I138" s="95" t="s">
        <v>1881</v>
      </c>
      <c r="J138" s="46"/>
      <c r="K138" s="46">
        <f t="shared" si="9"/>
        <v>42300</v>
      </c>
      <c r="L138" s="46"/>
      <c r="M138" s="87">
        <v>42300</v>
      </c>
      <c r="O138" s="95" t="s">
        <v>658</v>
      </c>
      <c r="P138" s="95" t="s">
        <v>1869</v>
      </c>
      <c r="Q138" s="87">
        <v>92100</v>
      </c>
      <c r="R138" s="46">
        <f t="shared" si="10"/>
        <v>274134</v>
      </c>
      <c r="S138" s="87">
        <v>9900</v>
      </c>
      <c r="T138" s="87">
        <v>264234</v>
      </c>
      <c r="V138" s="95" t="s">
        <v>673</v>
      </c>
      <c r="W138" s="95" t="s">
        <v>1874</v>
      </c>
      <c r="X138" s="87">
        <v>1635000</v>
      </c>
      <c r="Y138" s="46">
        <f t="shared" si="11"/>
        <v>2000624</v>
      </c>
      <c r="Z138" s="87">
        <v>1477000</v>
      </c>
      <c r="AA138" s="87">
        <v>523624</v>
      </c>
    </row>
    <row r="139" spans="1:27" ht="15">
      <c r="A139" s="95" t="s">
        <v>667</v>
      </c>
      <c r="B139" s="95" t="s">
        <v>1872</v>
      </c>
      <c r="C139" s="46"/>
      <c r="D139" s="46">
        <f t="shared" si="8"/>
        <v>129745</v>
      </c>
      <c r="E139" s="87">
        <v>39500</v>
      </c>
      <c r="F139" s="87">
        <v>90245</v>
      </c>
      <c r="H139" s="95" t="s">
        <v>697</v>
      </c>
      <c r="I139" s="95" t="s">
        <v>1882</v>
      </c>
      <c r="J139" s="46"/>
      <c r="K139" s="46">
        <f t="shared" si="9"/>
        <v>1773343</v>
      </c>
      <c r="L139" s="46"/>
      <c r="M139" s="87">
        <v>1773343</v>
      </c>
      <c r="O139" s="95" t="s">
        <v>661</v>
      </c>
      <c r="P139" s="95" t="s">
        <v>1870</v>
      </c>
      <c r="Q139" s="46"/>
      <c r="R139" s="46">
        <f t="shared" si="10"/>
        <v>7720</v>
      </c>
      <c r="S139" s="87">
        <v>3252</v>
      </c>
      <c r="T139" s="87">
        <v>4468</v>
      </c>
      <c r="V139" s="95" t="s">
        <v>676</v>
      </c>
      <c r="W139" s="95" t="s">
        <v>1875</v>
      </c>
      <c r="X139" s="46"/>
      <c r="Y139" s="46">
        <f t="shared" si="11"/>
        <v>460300</v>
      </c>
      <c r="Z139" s="46"/>
      <c r="AA139" s="87">
        <v>460300</v>
      </c>
    </row>
    <row r="140" spans="1:27" ht="15">
      <c r="A140" s="95" t="s">
        <v>670</v>
      </c>
      <c r="B140" s="95" t="s">
        <v>1873</v>
      </c>
      <c r="C140" s="87">
        <v>73755</v>
      </c>
      <c r="D140" s="46">
        <f t="shared" si="8"/>
        <v>61713</v>
      </c>
      <c r="E140" s="46"/>
      <c r="F140" s="87">
        <v>61713</v>
      </c>
      <c r="H140" s="95" t="s">
        <v>700</v>
      </c>
      <c r="I140" s="95" t="s">
        <v>1883</v>
      </c>
      <c r="J140" s="87">
        <v>87611</v>
      </c>
      <c r="K140" s="46">
        <f t="shared" si="9"/>
        <v>594650</v>
      </c>
      <c r="L140" s="87">
        <v>136000</v>
      </c>
      <c r="M140" s="87">
        <v>458650</v>
      </c>
      <c r="O140" s="95" t="s">
        <v>664</v>
      </c>
      <c r="P140" s="95" t="s">
        <v>1871</v>
      </c>
      <c r="Q140" s="46"/>
      <c r="R140" s="46">
        <f t="shared" si="10"/>
        <v>402590</v>
      </c>
      <c r="S140" s="46"/>
      <c r="T140" s="87">
        <v>402590</v>
      </c>
      <c r="V140" s="95" t="s">
        <v>679</v>
      </c>
      <c r="W140" s="95" t="s">
        <v>1876</v>
      </c>
      <c r="X140" s="87">
        <v>2525150</v>
      </c>
      <c r="Y140" s="46">
        <f t="shared" si="11"/>
        <v>2129670</v>
      </c>
      <c r="Z140" s="46"/>
      <c r="AA140" s="87">
        <v>2129670</v>
      </c>
    </row>
    <row r="141" spans="1:27" ht="15">
      <c r="A141" s="95" t="s">
        <v>673</v>
      </c>
      <c r="B141" s="95" t="s">
        <v>1874</v>
      </c>
      <c r="C141" s="46"/>
      <c r="D141" s="46">
        <f t="shared" si="8"/>
        <v>74592</v>
      </c>
      <c r="E141" s="46"/>
      <c r="F141" s="87">
        <v>74592</v>
      </c>
      <c r="H141" s="95" t="s">
        <v>703</v>
      </c>
      <c r="I141" s="95" t="s">
        <v>1884</v>
      </c>
      <c r="J141" s="46"/>
      <c r="K141" s="46">
        <f t="shared" si="9"/>
        <v>10700</v>
      </c>
      <c r="L141" s="46"/>
      <c r="M141" s="87">
        <v>10700</v>
      </c>
      <c r="O141" s="95" t="s">
        <v>667</v>
      </c>
      <c r="P141" s="95" t="s">
        <v>1872</v>
      </c>
      <c r="Q141" s="87">
        <v>88500</v>
      </c>
      <c r="R141" s="46">
        <f t="shared" si="10"/>
        <v>427791</v>
      </c>
      <c r="S141" s="87">
        <v>85336</v>
      </c>
      <c r="T141" s="87">
        <v>342455</v>
      </c>
      <c r="V141" s="95" t="s">
        <v>682</v>
      </c>
      <c r="W141" s="95" t="s">
        <v>1877</v>
      </c>
      <c r="X141" s="46"/>
      <c r="Y141" s="46">
        <f t="shared" si="11"/>
        <v>2104628</v>
      </c>
      <c r="Z141" s="46"/>
      <c r="AA141" s="87">
        <v>2104628</v>
      </c>
    </row>
    <row r="142" spans="1:27" ht="15">
      <c r="A142" s="95" t="s">
        <v>676</v>
      </c>
      <c r="B142" s="95" t="s">
        <v>1875</v>
      </c>
      <c r="C142" s="46"/>
      <c r="D142" s="46">
        <f t="shared" si="8"/>
        <v>29562</v>
      </c>
      <c r="E142" s="46"/>
      <c r="F142" s="87">
        <v>29562</v>
      </c>
      <c r="H142" s="95" t="s">
        <v>706</v>
      </c>
      <c r="I142" s="95" t="s">
        <v>1885</v>
      </c>
      <c r="J142" s="87">
        <v>35000</v>
      </c>
      <c r="K142" s="46">
        <f t="shared" si="9"/>
        <v>95662</v>
      </c>
      <c r="L142" s="46"/>
      <c r="M142" s="87">
        <v>95662</v>
      </c>
      <c r="O142" s="95" t="s">
        <v>670</v>
      </c>
      <c r="P142" s="95" t="s">
        <v>1873</v>
      </c>
      <c r="Q142" s="87">
        <v>73755</v>
      </c>
      <c r="R142" s="46">
        <f t="shared" si="10"/>
        <v>169807</v>
      </c>
      <c r="S142" s="46"/>
      <c r="T142" s="87">
        <v>169807</v>
      </c>
      <c r="V142" s="95" t="s">
        <v>685</v>
      </c>
      <c r="W142" s="95" t="s">
        <v>1878</v>
      </c>
      <c r="X142" s="46"/>
      <c r="Y142" s="46">
        <f t="shared" si="11"/>
        <v>34500</v>
      </c>
      <c r="Z142" s="46"/>
      <c r="AA142" s="87">
        <v>34500</v>
      </c>
    </row>
    <row r="143" spans="1:27" ht="15">
      <c r="A143" s="95" t="s">
        <v>679</v>
      </c>
      <c r="B143" s="95" t="s">
        <v>1876</v>
      </c>
      <c r="C143" s="87">
        <v>35500</v>
      </c>
      <c r="D143" s="46">
        <f t="shared" si="8"/>
        <v>1279378</v>
      </c>
      <c r="E143" s="46"/>
      <c r="F143" s="87">
        <v>1279378</v>
      </c>
      <c r="H143" s="95" t="s">
        <v>709</v>
      </c>
      <c r="I143" s="95" t="s">
        <v>1886</v>
      </c>
      <c r="J143" s="46"/>
      <c r="K143" s="46">
        <f t="shared" si="9"/>
        <v>29707</v>
      </c>
      <c r="L143" s="46"/>
      <c r="M143" s="87">
        <v>29707</v>
      </c>
      <c r="O143" s="95" t="s">
        <v>673</v>
      </c>
      <c r="P143" s="95" t="s">
        <v>1874</v>
      </c>
      <c r="Q143" s="87">
        <v>100000</v>
      </c>
      <c r="R143" s="46">
        <f t="shared" si="10"/>
        <v>260740</v>
      </c>
      <c r="S143" s="46"/>
      <c r="T143" s="87">
        <v>260740</v>
      </c>
      <c r="V143" s="95" t="s">
        <v>688</v>
      </c>
      <c r="W143" s="95" t="s">
        <v>1879</v>
      </c>
      <c r="X143" s="46"/>
      <c r="Y143" s="46">
        <f t="shared" si="11"/>
        <v>191675</v>
      </c>
      <c r="Z143" s="87">
        <v>151000</v>
      </c>
      <c r="AA143" s="87">
        <v>40675</v>
      </c>
    </row>
    <row r="144" spans="1:27" ht="15">
      <c r="A144" s="95" t="s">
        <v>682</v>
      </c>
      <c r="B144" s="95" t="s">
        <v>1877</v>
      </c>
      <c r="C144" s="46"/>
      <c r="D144" s="46">
        <f t="shared" si="8"/>
        <v>351734</v>
      </c>
      <c r="E144" s="46"/>
      <c r="F144" s="87">
        <v>351734</v>
      </c>
      <c r="H144" s="95" t="s">
        <v>715</v>
      </c>
      <c r="I144" s="95" t="s">
        <v>1888</v>
      </c>
      <c r="J144" s="46"/>
      <c r="K144" s="46">
        <f t="shared" si="9"/>
        <v>61736</v>
      </c>
      <c r="L144" s="46"/>
      <c r="M144" s="87">
        <v>61736</v>
      </c>
      <c r="O144" s="95" t="s">
        <v>676</v>
      </c>
      <c r="P144" s="95" t="s">
        <v>1875</v>
      </c>
      <c r="Q144" s="46"/>
      <c r="R144" s="46">
        <f t="shared" si="10"/>
        <v>55404</v>
      </c>
      <c r="S144" s="46"/>
      <c r="T144" s="87">
        <v>55404</v>
      </c>
      <c r="V144" s="95" t="s">
        <v>691</v>
      </c>
      <c r="W144" s="95" t="s">
        <v>1880</v>
      </c>
      <c r="X144" s="87">
        <v>20000</v>
      </c>
      <c r="Y144" s="46">
        <f t="shared" si="11"/>
        <v>43900</v>
      </c>
      <c r="Z144" s="46"/>
      <c r="AA144" s="87">
        <v>43900</v>
      </c>
    </row>
    <row r="145" spans="1:27" ht="15">
      <c r="A145" s="95" t="s">
        <v>685</v>
      </c>
      <c r="B145" s="95" t="s">
        <v>1878</v>
      </c>
      <c r="C145" s="46"/>
      <c r="D145" s="46">
        <f t="shared" si="8"/>
        <v>31520</v>
      </c>
      <c r="E145" s="46"/>
      <c r="F145" s="87">
        <v>31520</v>
      </c>
      <c r="H145" s="95" t="s">
        <v>718</v>
      </c>
      <c r="I145" s="95" t="s">
        <v>1889</v>
      </c>
      <c r="J145" s="46"/>
      <c r="K145" s="46">
        <f t="shared" si="9"/>
        <v>57678</v>
      </c>
      <c r="L145" s="46"/>
      <c r="M145" s="87">
        <v>57678</v>
      </c>
      <c r="O145" s="95" t="s">
        <v>679</v>
      </c>
      <c r="P145" s="95" t="s">
        <v>1876</v>
      </c>
      <c r="Q145" s="87">
        <v>1646000</v>
      </c>
      <c r="R145" s="46">
        <f t="shared" si="10"/>
        <v>2534869</v>
      </c>
      <c r="S145" s="46"/>
      <c r="T145" s="87">
        <v>2534869</v>
      </c>
      <c r="V145" s="95" t="s">
        <v>694</v>
      </c>
      <c r="W145" s="95" t="s">
        <v>1881</v>
      </c>
      <c r="X145" s="46"/>
      <c r="Y145" s="46">
        <f t="shared" si="11"/>
        <v>57900</v>
      </c>
      <c r="Z145" s="46"/>
      <c r="AA145" s="87">
        <v>57900</v>
      </c>
    </row>
    <row r="146" spans="1:27" ht="15">
      <c r="A146" s="95" t="s">
        <v>688</v>
      </c>
      <c r="B146" s="95" t="s">
        <v>1879</v>
      </c>
      <c r="C146" s="46"/>
      <c r="D146" s="46">
        <f t="shared" si="8"/>
        <v>46690</v>
      </c>
      <c r="E146" s="46"/>
      <c r="F146" s="87">
        <v>46690</v>
      </c>
      <c r="H146" s="95" t="s">
        <v>721</v>
      </c>
      <c r="I146" s="95" t="s">
        <v>1890</v>
      </c>
      <c r="J146" s="46"/>
      <c r="K146" s="46">
        <f t="shared" si="9"/>
        <v>34650</v>
      </c>
      <c r="L146" s="46"/>
      <c r="M146" s="87">
        <v>34650</v>
      </c>
      <c r="O146" s="95" t="s">
        <v>682</v>
      </c>
      <c r="P146" s="95" t="s">
        <v>1877</v>
      </c>
      <c r="Q146" s="87">
        <v>651100</v>
      </c>
      <c r="R146" s="46">
        <f t="shared" si="10"/>
        <v>3510838</v>
      </c>
      <c r="S146" s="87">
        <v>183275</v>
      </c>
      <c r="T146" s="87">
        <v>3327563</v>
      </c>
      <c r="V146" s="95" t="s">
        <v>697</v>
      </c>
      <c r="W146" s="95" t="s">
        <v>1882</v>
      </c>
      <c r="X146" s="46"/>
      <c r="Y146" s="46">
        <f t="shared" si="11"/>
        <v>1937618</v>
      </c>
      <c r="Z146" s="46"/>
      <c r="AA146" s="87">
        <v>1937618</v>
      </c>
    </row>
    <row r="147" spans="1:27" ht="15">
      <c r="A147" s="95" t="s">
        <v>691</v>
      </c>
      <c r="B147" s="95" t="s">
        <v>1880</v>
      </c>
      <c r="C147" s="46"/>
      <c r="D147" s="46">
        <f t="shared" si="8"/>
        <v>351104</v>
      </c>
      <c r="E147" s="87">
        <v>218150</v>
      </c>
      <c r="F147" s="87">
        <v>132954</v>
      </c>
      <c r="H147" s="95" t="s">
        <v>724</v>
      </c>
      <c r="I147" s="95" t="s">
        <v>1891</v>
      </c>
      <c r="J147" s="46"/>
      <c r="K147" s="46">
        <f t="shared" si="9"/>
        <v>12251</v>
      </c>
      <c r="L147" s="46"/>
      <c r="M147" s="87">
        <v>12251</v>
      </c>
      <c r="O147" s="95" t="s">
        <v>685</v>
      </c>
      <c r="P147" s="95" t="s">
        <v>1878</v>
      </c>
      <c r="Q147" s="46"/>
      <c r="R147" s="46">
        <f t="shared" si="10"/>
        <v>85117</v>
      </c>
      <c r="S147" s="46"/>
      <c r="T147" s="87">
        <v>85117</v>
      </c>
      <c r="V147" s="95" t="s">
        <v>700</v>
      </c>
      <c r="W147" s="95" t="s">
        <v>1883</v>
      </c>
      <c r="X147" s="87">
        <v>10503012</v>
      </c>
      <c r="Y147" s="46">
        <f t="shared" si="11"/>
        <v>1474805</v>
      </c>
      <c r="Z147" s="87">
        <v>136000</v>
      </c>
      <c r="AA147" s="87">
        <v>1338805</v>
      </c>
    </row>
    <row r="148" spans="1:27" ht="15">
      <c r="A148" s="95" t="s">
        <v>694</v>
      </c>
      <c r="B148" s="95" t="s">
        <v>1881</v>
      </c>
      <c r="C148" s="46"/>
      <c r="D148" s="46">
        <f t="shared" si="8"/>
        <v>6400</v>
      </c>
      <c r="E148" s="46"/>
      <c r="F148" s="87">
        <v>6400</v>
      </c>
      <c r="H148" s="95" t="s">
        <v>727</v>
      </c>
      <c r="I148" s="95" t="s">
        <v>1892</v>
      </c>
      <c r="J148" s="46"/>
      <c r="K148" s="46">
        <f t="shared" si="9"/>
        <v>247100</v>
      </c>
      <c r="L148" s="46"/>
      <c r="M148" s="87">
        <v>247100</v>
      </c>
      <c r="O148" s="95" t="s">
        <v>688</v>
      </c>
      <c r="P148" s="95" t="s">
        <v>1879</v>
      </c>
      <c r="Q148" s="46"/>
      <c r="R148" s="46">
        <f t="shared" si="10"/>
        <v>111183</v>
      </c>
      <c r="S148" s="46"/>
      <c r="T148" s="87">
        <v>111183</v>
      </c>
      <c r="V148" s="95" t="s">
        <v>703</v>
      </c>
      <c r="W148" s="95" t="s">
        <v>1884</v>
      </c>
      <c r="X148" s="46"/>
      <c r="Y148" s="46">
        <f t="shared" si="11"/>
        <v>196259</v>
      </c>
      <c r="Z148" s="87">
        <v>136400</v>
      </c>
      <c r="AA148" s="87">
        <v>59859</v>
      </c>
    </row>
    <row r="149" spans="1:27" ht="15">
      <c r="A149" s="95" t="s">
        <v>697</v>
      </c>
      <c r="B149" s="95" t="s">
        <v>1882</v>
      </c>
      <c r="C149" s="46"/>
      <c r="D149" s="46">
        <f t="shared" si="8"/>
        <v>98237</v>
      </c>
      <c r="E149" s="46"/>
      <c r="F149" s="87">
        <v>98237</v>
      </c>
      <c r="H149" s="95" t="s">
        <v>736</v>
      </c>
      <c r="I149" s="95" t="s">
        <v>1895</v>
      </c>
      <c r="J149" s="87">
        <v>7000</v>
      </c>
      <c r="K149" s="46">
        <f t="shared" si="9"/>
        <v>1297008</v>
      </c>
      <c r="L149" s="87">
        <v>11100</v>
      </c>
      <c r="M149" s="87">
        <v>1285908</v>
      </c>
      <c r="O149" s="95" t="s">
        <v>691</v>
      </c>
      <c r="P149" s="95" t="s">
        <v>1880</v>
      </c>
      <c r="Q149" s="46"/>
      <c r="R149" s="46">
        <f t="shared" si="10"/>
        <v>1720502</v>
      </c>
      <c r="S149" s="87">
        <v>324040</v>
      </c>
      <c r="T149" s="87">
        <v>1396462</v>
      </c>
      <c r="V149" s="95" t="s">
        <v>706</v>
      </c>
      <c r="W149" s="95" t="s">
        <v>1885</v>
      </c>
      <c r="X149" s="87">
        <v>35000</v>
      </c>
      <c r="Y149" s="46">
        <f t="shared" si="11"/>
        <v>347751</v>
      </c>
      <c r="Z149" s="46"/>
      <c r="AA149" s="87">
        <v>347751</v>
      </c>
    </row>
    <row r="150" spans="1:27" ht="15">
      <c r="A150" s="95" t="s">
        <v>700</v>
      </c>
      <c r="B150" s="95" t="s">
        <v>1883</v>
      </c>
      <c r="C150" s="87">
        <v>222000</v>
      </c>
      <c r="D150" s="46">
        <f t="shared" si="8"/>
        <v>847644</v>
      </c>
      <c r="E150" s="87">
        <v>47875</v>
      </c>
      <c r="F150" s="87">
        <v>799769</v>
      </c>
      <c r="H150" s="95" t="s">
        <v>739</v>
      </c>
      <c r="I150" s="95" t="s">
        <v>1896</v>
      </c>
      <c r="J150" s="46"/>
      <c r="K150" s="46">
        <f t="shared" si="9"/>
        <v>240449</v>
      </c>
      <c r="L150" s="46"/>
      <c r="M150" s="87">
        <v>240449</v>
      </c>
      <c r="O150" s="95" t="s">
        <v>694</v>
      </c>
      <c r="P150" s="95" t="s">
        <v>1881</v>
      </c>
      <c r="Q150" s="46"/>
      <c r="R150" s="46">
        <f t="shared" si="10"/>
        <v>69658</v>
      </c>
      <c r="S150" s="46"/>
      <c r="T150" s="87">
        <v>69658</v>
      </c>
      <c r="V150" s="95" t="s">
        <v>709</v>
      </c>
      <c r="W150" s="95" t="s">
        <v>1886</v>
      </c>
      <c r="X150" s="46"/>
      <c r="Y150" s="46">
        <f t="shared" si="11"/>
        <v>55301</v>
      </c>
      <c r="Z150" s="46"/>
      <c r="AA150" s="87">
        <v>55301</v>
      </c>
    </row>
    <row r="151" spans="1:27" ht="15">
      <c r="A151" s="95" t="s">
        <v>703</v>
      </c>
      <c r="B151" s="95" t="s">
        <v>1884</v>
      </c>
      <c r="C151" s="87">
        <v>140850</v>
      </c>
      <c r="D151" s="46">
        <f t="shared" si="8"/>
        <v>262165</v>
      </c>
      <c r="E151" s="87">
        <v>56500</v>
      </c>
      <c r="F151" s="87">
        <v>205665</v>
      </c>
      <c r="H151" s="95" t="s">
        <v>745</v>
      </c>
      <c r="I151" s="95" t="s">
        <v>1897</v>
      </c>
      <c r="J151" s="46"/>
      <c r="K151" s="46">
        <f t="shared" si="9"/>
        <v>4300</v>
      </c>
      <c r="L151" s="46"/>
      <c r="M151" s="87">
        <v>4300</v>
      </c>
      <c r="O151" s="95" t="s">
        <v>697</v>
      </c>
      <c r="P151" s="95" t="s">
        <v>1882</v>
      </c>
      <c r="Q151" s="46"/>
      <c r="R151" s="46">
        <f t="shared" si="10"/>
        <v>270737</v>
      </c>
      <c r="S151" s="46"/>
      <c r="T151" s="87">
        <v>270737</v>
      </c>
      <c r="V151" s="95" t="s">
        <v>712</v>
      </c>
      <c r="W151" s="95" t="s">
        <v>1887</v>
      </c>
      <c r="X151" s="46"/>
      <c r="Y151" s="46">
        <f t="shared" si="11"/>
        <v>500</v>
      </c>
      <c r="Z151" s="46"/>
      <c r="AA151" s="87">
        <v>500</v>
      </c>
    </row>
    <row r="152" spans="1:27" ht="15">
      <c r="A152" s="95" t="s">
        <v>706</v>
      </c>
      <c r="B152" s="95" t="s">
        <v>1885</v>
      </c>
      <c r="C152" s="87">
        <v>339000</v>
      </c>
      <c r="D152" s="46">
        <f t="shared" si="8"/>
        <v>671349</v>
      </c>
      <c r="E152" s="87">
        <v>407800</v>
      </c>
      <c r="F152" s="87">
        <v>263549</v>
      </c>
      <c r="H152" s="95" t="s">
        <v>748</v>
      </c>
      <c r="I152" s="95" t="s">
        <v>1898</v>
      </c>
      <c r="J152" s="46"/>
      <c r="K152" s="46">
        <f t="shared" si="9"/>
        <v>9200</v>
      </c>
      <c r="L152" s="46"/>
      <c r="M152" s="87">
        <v>9200</v>
      </c>
      <c r="O152" s="95" t="s">
        <v>700</v>
      </c>
      <c r="P152" s="95" t="s">
        <v>1883</v>
      </c>
      <c r="Q152" s="87">
        <v>6795848</v>
      </c>
      <c r="R152" s="46">
        <f t="shared" si="10"/>
        <v>3020563</v>
      </c>
      <c r="S152" s="87">
        <v>214714</v>
      </c>
      <c r="T152" s="87">
        <v>2805849</v>
      </c>
      <c r="V152" s="95" t="s">
        <v>715</v>
      </c>
      <c r="W152" s="95" t="s">
        <v>1888</v>
      </c>
      <c r="X152" s="46"/>
      <c r="Y152" s="46">
        <f t="shared" si="11"/>
        <v>73836</v>
      </c>
      <c r="Z152" s="46"/>
      <c r="AA152" s="87">
        <v>73836</v>
      </c>
    </row>
    <row r="153" spans="1:27" ht="15">
      <c r="A153" s="95" t="s">
        <v>709</v>
      </c>
      <c r="B153" s="95" t="s">
        <v>1886</v>
      </c>
      <c r="C153" s="46"/>
      <c r="D153" s="46">
        <f t="shared" si="8"/>
        <v>115699</v>
      </c>
      <c r="E153" s="87">
        <v>1450</v>
      </c>
      <c r="F153" s="87">
        <v>114249</v>
      </c>
      <c r="H153" s="95" t="s">
        <v>751</v>
      </c>
      <c r="I153" s="95" t="s">
        <v>1899</v>
      </c>
      <c r="J153" s="46"/>
      <c r="K153" s="46">
        <f t="shared" si="9"/>
        <v>48660</v>
      </c>
      <c r="L153" s="46"/>
      <c r="M153" s="87">
        <v>48660</v>
      </c>
      <c r="O153" s="95" t="s">
        <v>703</v>
      </c>
      <c r="P153" s="95" t="s">
        <v>1884</v>
      </c>
      <c r="Q153" s="87">
        <v>140850</v>
      </c>
      <c r="R153" s="46">
        <f t="shared" si="10"/>
        <v>902341</v>
      </c>
      <c r="S153" s="87">
        <v>168706</v>
      </c>
      <c r="T153" s="87">
        <v>733635</v>
      </c>
      <c r="V153" s="95" t="s">
        <v>718</v>
      </c>
      <c r="W153" s="95" t="s">
        <v>1889</v>
      </c>
      <c r="X153" s="87">
        <v>134800</v>
      </c>
      <c r="Y153" s="46">
        <f t="shared" si="11"/>
        <v>4016700</v>
      </c>
      <c r="Z153" s="46"/>
      <c r="AA153" s="87">
        <v>4016700</v>
      </c>
    </row>
    <row r="154" spans="1:27" ht="15">
      <c r="A154" s="95" t="s">
        <v>715</v>
      </c>
      <c r="B154" s="95" t="s">
        <v>1888</v>
      </c>
      <c r="C154" s="46"/>
      <c r="D154" s="46">
        <f t="shared" si="8"/>
        <v>35336</v>
      </c>
      <c r="E154" s="87">
        <v>4900</v>
      </c>
      <c r="F154" s="87">
        <v>30436</v>
      </c>
      <c r="H154" s="95" t="s">
        <v>757</v>
      </c>
      <c r="I154" s="95" t="s">
        <v>1900</v>
      </c>
      <c r="J154" s="87">
        <v>0</v>
      </c>
      <c r="K154" s="46">
        <f t="shared" si="9"/>
        <v>1018349</v>
      </c>
      <c r="L154" s="46"/>
      <c r="M154" s="87">
        <v>1018349</v>
      </c>
      <c r="O154" s="95" t="s">
        <v>706</v>
      </c>
      <c r="P154" s="95" t="s">
        <v>1885</v>
      </c>
      <c r="Q154" s="87">
        <v>647500</v>
      </c>
      <c r="R154" s="46">
        <f t="shared" si="10"/>
        <v>1883571</v>
      </c>
      <c r="S154" s="87">
        <v>741760</v>
      </c>
      <c r="T154" s="87">
        <v>1141811</v>
      </c>
      <c r="V154" s="95" t="s">
        <v>721</v>
      </c>
      <c r="W154" s="95" t="s">
        <v>1890</v>
      </c>
      <c r="X154" s="87">
        <v>182553</v>
      </c>
      <c r="Y154" s="46">
        <f t="shared" si="11"/>
        <v>382764</v>
      </c>
      <c r="Z154" s="46"/>
      <c r="AA154" s="87">
        <v>382764</v>
      </c>
    </row>
    <row r="155" spans="1:27" ht="15">
      <c r="A155" s="95" t="s">
        <v>718</v>
      </c>
      <c r="B155" s="95" t="s">
        <v>1889</v>
      </c>
      <c r="C155" s="46"/>
      <c r="D155" s="46">
        <f t="shared" si="8"/>
        <v>37670</v>
      </c>
      <c r="E155" s="46"/>
      <c r="F155" s="87">
        <v>37670</v>
      </c>
      <c r="H155" s="95" t="s">
        <v>760</v>
      </c>
      <c r="I155" s="95" t="s">
        <v>1901</v>
      </c>
      <c r="J155" s="87">
        <v>2100</v>
      </c>
      <c r="K155" s="46">
        <f t="shared" si="9"/>
        <v>30650</v>
      </c>
      <c r="L155" s="46"/>
      <c r="M155" s="87">
        <v>30650</v>
      </c>
      <c r="O155" s="95" t="s">
        <v>709</v>
      </c>
      <c r="P155" s="95" t="s">
        <v>1886</v>
      </c>
      <c r="Q155" s="46"/>
      <c r="R155" s="46">
        <f t="shared" si="10"/>
        <v>555500</v>
      </c>
      <c r="S155" s="87">
        <v>200850</v>
      </c>
      <c r="T155" s="87">
        <v>354650</v>
      </c>
      <c r="V155" s="95" t="s">
        <v>724</v>
      </c>
      <c r="W155" s="95" t="s">
        <v>1891</v>
      </c>
      <c r="X155" s="46"/>
      <c r="Y155" s="46">
        <f t="shared" si="11"/>
        <v>28551</v>
      </c>
      <c r="Z155" s="46"/>
      <c r="AA155" s="87">
        <v>28551</v>
      </c>
    </row>
    <row r="156" spans="1:27" ht="15">
      <c r="A156" s="95" t="s">
        <v>721</v>
      </c>
      <c r="B156" s="95" t="s">
        <v>1890</v>
      </c>
      <c r="C156" s="46"/>
      <c r="D156" s="46">
        <f t="shared" si="8"/>
        <v>65754</v>
      </c>
      <c r="E156" s="46"/>
      <c r="F156" s="87">
        <v>65754</v>
      </c>
      <c r="H156" s="95" t="s">
        <v>763</v>
      </c>
      <c r="I156" s="95" t="s">
        <v>1902</v>
      </c>
      <c r="J156" s="87">
        <v>153282</v>
      </c>
      <c r="K156" s="46">
        <f t="shared" si="9"/>
        <v>184489</v>
      </c>
      <c r="L156" s="46"/>
      <c r="M156" s="87">
        <v>184489</v>
      </c>
      <c r="O156" s="95" t="s">
        <v>712</v>
      </c>
      <c r="P156" s="95" t="s">
        <v>1887</v>
      </c>
      <c r="Q156" s="46"/>
      <c r="R156" s="46">
        <f t="shared" si="10"/>
        <v>1100</v>
      </c>
      <c r="S156" s="46"/>
      <c r="T156" s="87">
        <v>1100</v>
      </c>
      <c r="V156" s="95" t="s">
        <v>727</v>
      </c>
      <c r="W156" s="95" t="s">
        <v>1892</v>
      </c>
      <c r="X156" s="46"/>
      <c r="Y156" s="46">
        <f t="shared" si="11"/>
        <v>276452</v>
      </c>
      <c r="Z156" s="46"/>
      <c r="AA156" s="87">
        <v>276452</v>
      </c>
    </row>
    <row r="157" spans="1:27" ht="15">
      <c r="A157" s="95" t="s">
        <v>724</v>
      </c>
      <c r="B157" s="95" t="s">
        <v>1891</v>
      </c>
      <c r="C157" s="46"/>
      <c r="D157" s="46">
        <f t="shared" si="8"/>
        <v>69966</v>
      </c>
      <c r="E157" s="46"/>
      <c r="F157" s="87">
        <v>69966</v>
      </c>
      <c r="H157" s="95" t="s">
        <v>770</v>
      </c>
      <c r="I157" s="95" t="s">
        <v>1904</v>
      </c>
      <c r="J157" s="87">
        <v>14000</v>
      </c>
      <c r="K157" s="46">
        <f t="shared" si="9"/>
        <v>299336</v>
      </c>
      <c r="L157" s="46"/>
      <c r="M157" s="87">
        <v>299336</v>
      </c>
      <c r="O157" s="95" t="s">
        <v>715</v>
      </c>
      <c r="P157" s="95" t="s">
        <v>1888</v>
      </c>
      <c r="Q157" s="46"/>
      <c r="R157" s="46">
        <f t="shared" si="10"/>
        <v>57423</v>
      </c>
      <c r="S157" s="87">
        <v>16900</v>
      </c>
      <c r="T157" s="87">
        <v>40523</v>
      </c>
      <c r="V157" s="95" t="s">
        <v>730</v>
      </c>
      <c r="W157" s="95" t="s">
        <v>1893</v>
      </c>
      <c r="X157" s="46"/>
      <c r="Y157" s="46">
        <f t="shared" si="11"/>
        <v>5780</v>
      </c>
      <c r="Z157" s="46"/>
      <c r="AA157" s="87">
        <v>5780</v>
      </c>
    </row>
    <row r="158" spans="1:27" ht="15">
      <c r="A158" s="95" t="s">
        <v>727</v>
      </c>
      <c r="B158" s="95" t="s">
        <v>1892</v>
      </c>
      <c r="C158" s="46"/>
      <c r="D158" s="46">
        <f t="shared" si="8"/>
        <v>83537</v>
      </c>
      <c r="E158" s="46"/>
      <c r="F158" s="87">
        <v>83537</v>
      </c>
      <c r="H158" s="95" t="s">
        <v>773</v>
      </c>
      <c r="I158" s="95" t="s">
        <v>1905</v>
      </c>
      <c r="J158" s="46"/>
      <c r="K158" s="46">
        <f t="shared" si="9"/>
        <v>89802</v>
      </c>
      <c r="L158" s="87">
        <v>1</v>
      </c>
      <c r="M158" s="87">
        <v>89801</v>
      </c>
      <c r="O158" s="95" t="s">
        <v>718</v>
      </c>
      <c r="P158" s="95" t="s">
        <v>1889</v>
      </c>
      <c r="Q158" s="46"/>
      <c r="R158" s="46">
        <f t="shared" si="10"/>
        <v>67996</v>
      </c>
      <c r="S158" s="46"/>
      <c r="T158" s="87">
        <v>67996</v>
      </c>
      <c r="V158" s="95" t="s">
        <v>736</v>
      </c>
      <c r="W158" s="95" t="s">
        <v>1895</v>
      </c>
      <c r="X158" s="87">
        <v>7000</v>
      </c>
      <c r="Y158" s="46">
        <f t="shared" si="11"/>
        <v>4218452</v>
      </c>
      <c r="Z158" s="87">
        <v>1693200</v>
      </c>
      <c r="AA158" s="87">
        <v>2525252</v>
      </c>
    </row>
    <row r="159" spans="1:27" ht="15">
      <c r="A159" s="95" t="s">
        <v>733</v>
      </c>
      <c r="B159" s="95" t="s">
        <v>1894</v>
      </c>
      <c r="C159" s="46"/>
      <c r="D159" s="46">
        <f t="shared" si="8"/>
        <v>40955</v>
      </c>
      <c r="E159" s="46"/>
      <c r="F159" s="87">
        <v>40955</v>
      </c>
      <c r="H159" s="95" t="s">
        <v>779</v>
      </c>
      <c r="I159" s="95" t="s">
        <v>1907</v>
      </c>
      <c r="J159" s="87">
        <v>12500</v>
      </c>
      <c r="K159" s="46">
        <f t="shared" si="9"/>
        <v>46000</v>
      </c>
      <c r="L159" s="46"/>
      <c r="M159" s="87">
        <v>46000</v>
      </c>
      <c r="O159" s="95" t="s">
        <v>721</v>
      </c>
      <c r="P159" s="95" t="s">
        <v>1890</v>
      </c>
      <c r="Q159" s="46"/>
      <c r="R159" s="46">
        <f t="shared" si="10"/>
        <v>483722</v>
      </c>
      <c r="S159" s="46"/>
      <c r="T159" s="87">
        <v>483722</v>
      </c>
      <c r="V159" s="95" t="s">
        <v>739</v>
      </c>
      <c r="W159" s="95" t="s">
        <v>1896</v>
      </c>
      <c r="X159" s="46"/>
      <c r="Y159" s="46">
        <f t="shared" si="11"/>
        <v>364544</v>
      </c>
      <c r="Z159" s="46"/>
      <c r="AA159" s="87">
        <v>364544</v>
      </c>
    </row>
    <row r="160" spans="1:27" ht="15">
      <c r="A160" s="95" t="s">
        <v>736</v>
      </c>
      <c r="B160" s="95" t="s">
        <v>1895</v>
      </c>
      <c r="C160" s="46"/>
      <c r="D160" s="46">
        <f t="shared" si="8"/>
        <v>326286</v>
      </c>
      <c r="E160" s="46"/>
      <c r="F160" s="87">
        <v>326286</v>
      </c>
      <c r="H160" s="95" t="s">
        <v>782</v>
      </c>
      <c r="I160" s="95" t="s">
        <v>1908</v>
      </c>
      <c r="J160" s="87">
        <v>30750</v>
      </c>
      <c r="K160" s="46">
        <f t="shared" si="9"/>
        <v>310301</v>
      </c>
      <c r="L160" s="46"/>
      <c r="M160" s="87">
        <v>310301</v>
      </c>
      <c r="O160" s="95" t="s">
        <v>724</v>
      </c>
      <c r="P160" s="95" t="s">
        <v>1891</v>
      </c>
      <c r="Q160" s="87">
        <v>75000</v>
      </c>
      <c r="R160" s="46">
        <f t="shared" si="10"/>
        <v>151365</v>
      </c>
      <c r="S160" s="46"/>
      <c r="T160" s="87">
        <v>151365</v>
      </c>
      <c r="V160" s="95" t="s">
        <v>745</v>
      </c>
      <c r="W160" s="95" t="s">
        <v>1897</v>
      </c>
      <c r="X160" s="46"/>
      <c r="Y160" s="46">
        <f t="shared" si="11"/>
        <v>122655</v>
      </c>
      <c r="Z160" s="46"/>
      <c r="AA160" s="87">
        <v>122655</v>
      </c>
    </row>
    <row r="161" spans="1:27" ht="15">
      <c r="A161" s="95" t="s">
        <v>739</v>
      </c>
      <c r="B161" s="95" t="s">
        <v>1896</v>
      </c>
      <c r="C161" s="46"/>
      <c r="D161" s="46">
        <f t="shared" si="8"/>
        <v>104781</v>
      </c>
      <c r="E161" s="46"/>
      <c r="F161" s="87">
        <v>104781</v>
      </c>
      <c r="H161" s="95" t="s">
        <v>785</v>
      </c>
      <c r="I161" s="95" t="s">
        <v>1909</v>
      </c>
      <c r="J161" s="87">
        <v>210000</v>
      </c>
      <c r="K161" s="46">
        <f t="shared" si="9"/>
        <v>175544</v>
      </c>
      <c r="L161" s="87">
        <v>3000</v>
      </c>
      <c r="M161" s="87">
        <v>172544</v>
      </c>
      <c r="O161" s="95" t="s">
        <v>727</v>
      </c>
      <c r="P161" s="95" t="s">
        <v>1892</v>
      </c>
      <c r="Q161" s="46"/>
      <c r="R161" s="46">
        <f t="shared" si="10"/>
        <v>163505</v>
      </c>
      <c r="S161" s="46"/>
      <c r="T161" s="87">
        <v>163505</v>
      </c>
      <c r="V161" s="95" t="s">
        <v>748</v>
      </c>
      <c r="W161" s="95" t="s">
        <v>1898</v>
      </c>
      <c r="X161" s="46"/>
      <c r="Y161" s="46">
        <f t="shared" si="11"/>
        <v>274430</v>
      </c>
      <c r="Z161" s="46"/>
      <c r="AA161" s="87">
        <v>274430</v>
      </c>
    </row>
    <row r="162" spans="1:27" ht="15">
      <c r="A162" s="95" t="s">
        <v>745</v>
      </c>
      <c r="B162" s="95" t="s">
        <v>1897</v>
      </c>
      <c r="C162" s="46"/>
      <c r="D162" s="46">
        <f t="shared" si="8"/>
        <v>65899</v>
      </c>
      <c r="E162" s="87">
        <v>9000</v>
      </c>
      <c r="F162" s="87">
        <v>56899</v>
      </c>
      <c r="H162" s="95" t="s">
        <v>788</v>
      </c>
      <c r="I162" s="95" t="s">
        <v>1910</v>
      </c>
      <c r="J162" s="46"/>
      <c r="K162" s="46">
        <f t="shared" si="9"/>
        <v>29250</v>
      </c>
      <c r="L162" s="46"/>
      <c r="M162" s="87">
        <v>29250</v>
      </c>
      <c r="O162" s="95" t="s">
        <v>730</v>
      </c>
      <c r="P162" s="95" t="s">
        <v>1893</v>
      </c>
      <c r="Q162" s="46"/>
      <c r="R162" s="46">
        <f t="shared" si="10"/>
        <v>66695</v>
      </c>
      <c r="S162" s="46"/>
      <c r="T162" s="87">
        <v>66695</v>
      </c>
      <c r="V162" s="95" t="s">
        <v>751</v>
      </c>
      <c r="W162" s="95" t="s">
        <v>1899</v>
      </c>
      <c r="X162" s="46"/>
      <c r="Y162" s="46">
        <f t="shared" si="11"/>
        <v>62660</v>
      </c>
      <c r="Z162" s="46"/>
      <c r="AA162" s="87">
        <v>62660</v>
      </c>
    </row>
    <row r="163" spans="1:27" ht="15">
      <c r="A163" s="95" t="s">
        <v>748</v>
      </c>
      <c r="B163" s="95" t="s">
        <v>1898</v>
      </c>
      <c r="C163" s="87">
        <v>887360</v>
      </c>
      <c r="D163" s="46">
        <f t="shared" si="8"/>
        <v>93723</v>
      </c>
      <c r="E163" s="46"/>
      <c r="F163" s="87">
        <v>93723</v>
      </c>
      <c r="H163" s="95" t="s">
        <v>791</v>
      </c>
      <c r="I163" s="95" t="s">
        <v>1911</v>
      </c>
      <c r="J163" s="87">
        <v>17500</v>
      </c>
      <c r="K163" s="46">
        <f t="shared" si="9"/>
        <v>576100</v>
      </c>
      <c r="L163" s="46"/>
      <c r="M163" s="87">
        <v>576100</v>
      </c>
      <c r="O163" s="95" t="s">
        <v>733</v>
      </c>
      <c r="P163" s="95" t="s">
        <v>1894</v>
      </c>
      <c r="Q163" s="46"/>
      <c r="R163" s="46">
        <f t="shared" si="10"/>
        <v>150405</v>
      </c>
      <c r="S163" s="46"/>
      <c r="T163" s="87">
        <v>150405</v>
      </c>
      <c r="V163" s="95" t="s">
        <v>757</v>
      </c>
      <c r="W163" s="95" t="s">
        <v>1900</v>
      </c>
      <c r="X163" s="87">
        <v>0</v>
      </c>
      <c r="Y163" s="46">
        <f t="shared" si="11"/>
        <v>2835855</v>
      </c>
      <c r="Z163" s="46"/>
      <c r="AA163" s="87">
        <v>2835855</v>
      </c>
    </row>
    <row r="164" spans="1:27" ht="15">
      <c r="A164" s="95" t="s">
        <v>751</v>
      </c>
      <c r="B164" s="95" t="s">
        <v>1899</v>
      </c>
      <c r="C164" s="46"/>
      <c r="D164" s="46">
        <f t="shared" si="8"/>
        <v>64357</v>
      </c>
      <c r="E164" s="46"/>
      <c r="F164" s="87">
        <v>64357</v>
      </c>
      <c r="H164" s="95" t="s">
        <v>794</v>
      </c>
      <c r="I164" s="95" t="s">
        <v>1912</v>
      </c>
      <c r="J164" s="46"/>
      <c r="K164" s="46">
        <f t="shared" si="9"/>
        <v>102146</v>
      </c>
      <c r="L164" s="46"/>
      <c r="M164" s="87">
        <v>102146</v>
      </c>
      <c r="O164" s="95" t="s">
        <v>736</v>
      </c>
      <c r="P164" s="95" t="s">
        <v>1895</v>
      </c>
      <c r="Q164" s="87">
        <v>91180</v>
      </c>
      <c r="R164" s="46">
        <f t="shared" si="10"/>
        <v>970535</v>
      </c>
      <c r="S164" s="87">
        <v>12950</v>
      </c>
      <c r="T164" s="87">
        <v>957585</v>
      </c>
      <c r="V164" s="95" t="s">
        <v>760</v>
      </c>
      <c r="W164" s="95" t="s">
        <v>1901</v>
      </c>
      <c r="X164" s="87">
        <v>20265</v>
      </c>
      <c r="Y164" s="46">
        <f t="shared" si="11"/>
        <v>163771</v>
      </c>
      <c r="Z164" s="87">
        <v>60550</v>
      </c>
      <c r="AA164" s="87">
        <v>103221</v>
      </c>
    </row>
    <row r="165" spans="1:27" ht="15">
      <c r="A165" s="95" t="s">
        <v>757</v>
      </c>
      <c r="B165" s="95" t="s">
        <v>1900</v>
      </c>
      <c r="C165" s="46"/>
      <c r="D165" s="46">
        <f t="shared" si="8"/>
        <v>333007</v>
      </c>
      <c r="E165" s="46"/>
      <c r="F165" s="87">
        <v>333007</v>
      </c>
      <c r="H165" s="95" t="s">
        <v>797</v>
      </c>
      <c r="I165" s="95" t="s">
        <v>1913</v>
      </c>
      <c r="J165" s="46"/>
      <c r="K165" s="46">
        <f t="shared" si="9"/>
        <v>100473</v>
      </c>
      <c r="L165" s="46"/>
      <c r="M165" s="87">
        <v>100473</v>
      </c>
      <c r="O165" s="95" t="s">
        <v>739</v>
      </c>
      <c r="P165" s="95" t="s">
        <v>1896</v>
      </c>
      <c r="Q165" s="46"/>
      <c r="R165" s="46">
        <f t="shared" si="10"/>
        <v>471752</v>
      </c>
      <c r="S165" s="46"/>
      <c r="T165" s="87">
        <v>471752</v>
      </c>
      <c r="V165" s="95" t="s">
        <v>763</v>
      </c>
      <c r="W165" s="95" t="s">
        <v>1902</v>
      </c>
      <c r="X165" s="87">
        <v>203282</v>
      </c>
      <c r="Y165" s="46">
        <f t="shared" si="11"/>
        <v>472242</v>
      </c>
      <c r="Z165" s="46"/>
      <c r="AA165" s="87">
        <v>472242</v>
      </c>
    </row>
    <row r="166" spans="1:27" ht="15">
      <c r="A166" s="95" t="s">
        <v>760</v>
      </c>
      <c r="B166" s="95" t="s">
        <v>1901</v>
      </c>
      <c r="C166" s="87">
        <v>107100</v>
      </c>
      <c r="D166" s="46">
        <f t="shared" si="8"/>
        <v>191329</v>
      </c>
      <c r="E166" s="46"/>
      <c r="F166" s="87">
        <v>191329</v>
      </c>
      <c r="H166" s="95" t="s">
        <v>800</v>
      </c>
      <c r="I166" s="95" t="s">
        <v>1914</v>
      </c>
      <c r="J166" s="87">
        <v>10000</v>
      </c>
      <c r="K166" s="46">
        <f t="shared" si="9"/>
        <v>336450</v>
      </c>
      <c r="L166" s="46"/>
      <c r="M166" s="87">
        <v>336450</v>
      </c>
      <c r="O166" s="95" t="s">
        <v>742</v>
      </c>
      <c r="P166" s="95" t="s">
        <v>2287</v>
      </c>
      <c r="Q166" s="46"/>
      <c r="R166" s="46">
        <f t="shared" si="10"/>
        <v>21150</v>
      </c>
      <c r="S166" s="46"/>
      <c r="T166" s="87">
        <v>21150</v>
      </c>
      <c r="V166" s="95" t="s">
        <v>770</v>
      </c>
      <c r="W166" s="95" t="s">
        <v>1904</v>
      </c>
      <c r="X166" s="87">
        <v>18600</v>
      </c>
      <c r="Y166" s="46">
        <f t="shared" si="11"/>
        <v>1133058</v>
      </c>
      <c r="Z166" s="46"/>
      <c r="AA166" s="87">
        <v>1133058</v>
      </c>
    </row>
    <row r="167" spans="1:27" ht="15">
      <c r="A167" s="95" t="s">
        <v>763</v>
      </c>
      <c r="B167" s="95" t="s">
        <v>1902</v>
      </c>
      <c r="C167" s="87">
        <v>108600</v>
      </c>
      <c r="D167" s="46">
        <f t="shared" si="8"/>
        <v>237889</v>
      </c>
      <c r="E167" s="46"/>
      <c r="F167" s="87">
        <v>237889</v>
      </c>
      <c r="H167" s="95" t="s">
        <v>803</v>
      </c>
      <c r="I167" s="95" t="s">
        <v>1915</v>
      </c>
      <c r="J167" s="46"/>
      <c r="K167" s="46">
        <f t="shared" si="9"/>
        <v>1296</v>
      </c>
      <c r="L167" s="46"/>
      <c r="M167" s="87">
        <v>1296</v>
      </c>
      <c r="O167" s="95" t="s">
        <v>745</v>
      </c>
      <c r="P167" s="95" t="s">
        <v>1897</v>
      </c>
      <c r="Q167" s="46"/>
      <c r="R167" s="46">
        <f t="shared" si="10"/>
        <v>580230</v>
      </c>
      <c r="S167" s="87">
        <v>87000</v>
      </c>
      <c r="T167" s="87">
        <v>493230</v>
      </c>
      <c r="V167" s="95" t="s">
        <v>773</v>
      </c>
      <c r="W167" s="95" t="s">
        <v>1905</v>
      </c>
      <c r="X167" s="46"/>
      <c r="Y167" s="46">
        <f t="shared" si="11"/>
        <v>349955</v>
      </c>
      <c r="Z167" s="87">
        <v>2401</v>
      </c>
      <c r="AA167" s="87">
        <v>347554</v>
      </c>
    </row>
    <row r="168" spans="1:27" ht="15">
      <c r="A168" s="95" t="s">
        <v>766</v>
      </c>
      <c r="B168" s="95" t="s">
        <v>1903</v>
      </c>
      <c r="C168" s="46"/>
      <c r="D168" s="46">
        <f t="shared" si="8"/>
        <v>7800</v>
      </c>
      <c r="E168" s="46"/>
      <c r="F168" s="87">
        <v>7800</v>
      </c>
      <c r="H168" s="95" t="s">
        <v>809</v>
      </c>
      <c r="I168" s="95" t="s">
        <v>1917</v>
      </c>
      <c r="J168" s="46"/>
      <c r="K168" s="46">
        <f t="shared" si="9"/>
        <v>1101579</v>
      </c>
      <c r="L168" s="46"/>
      <c r="M168" s="87">
        <v>1101579</v>
      </c>
      <c r="O168" s="95" t="s">
        <v>748</v>
      </c>
      <c r="P168" s="95" t="s">
        <v>1898</v>
      </c>
      <c r="Q168" s="87">
        <v>1579310</v>
      </c>
      <c r="R168" s="46">
        <f t="shared" si="10"/>
        <v>230510</v>
      </c>
      <c r="S168" s="46"/>
      <c r="T168" s="87">
        <v>230510</v>
      </c>
      <c r="V168" s="95" t="s">
        <v>776</v>
      </c>
      <c r="W168" s="95" t="s">
        <v>1906</v>
      </c>
      <c r="X168" s="46"/>
      <c r="Y168" s="46">
        <f t="shared" si="11"/>
        <v>14000</v>
      </c>
      <c r="Z168" s="46"/>
      <c r="AA168" s="87">
        <v>14000</v>
      </c>
    </row>
    <row r="169" spans="1:27" ht="15">
      <c r="A169" s="95" t="s">
        <v>770</v>
      </c>
      <c r="B169" s="95" t="s">
        <v>1904</v>
      </c>
      <c r="C169" s="87">
        <v>1692500</v>
      </c>
      <c r="D169" s="46">
        <f t="shared" si="8"/>
        <v>895191</v>
      </c>
      <c r="E169" s="87">
        <v>12000</v>
      </c>
      <c r="F169" s="87">
        <v>883191</v>
      </c>
      <c r="H169" s="95" t="s">
        <v>812</v>
      </c>
      <c r="I169" s="95" t="s">
        <v>1918</v>
      </c>
      <c r="J169" s="46"/>
      <c r="K169" s="46">
        <f t="shared" si="9"/>
        <v>88911</v>
      </c>
      <c r="L169" s="46"/>
      <c r="M169" s="87">
        <v>88911</v>
      </c>
      <c r="O169" s="95" t="s">
        <v>751</v>
      </c>
      <c r="P169" s="95" t="s">
        <v>1899</v>
      </c>
      <c r="Q169" s="46"/>
      <c r="R169" s="46">
        <f t="shared" si="10"/>
        <v>248259</v>
      </c>
      <c r="S169" s="87">
        <v>3700</v>
      </c>
      <c r="T169" s="87">
        <v>244559</v>
      </c>
      <c r="V169" s="95" t="s">
        <v>779</v>
      </c>
      <c r="W169" s="95" t="s">
        <v>1907</v>
      </c>
      <c r="X169" s="87">
        <v>317900</v>
      </c>
      <c r="Y169" s="46">
        <f t="shared" si="11"/>
        <v>243602</v>
      </c>
      <c r="Z169" s="46"/>
      <c r="AA169" s="87">
        <v>243602</v>
      </c>
    </row>
    <row r="170" spans="1:27" ht="15">
      <c r="A170" s="95" t="s">
        <v>773</v>
      </c>
      <c r="B170" s="95" t="s">
        <v>1905</v>
      </c>
      <c r="C170" s="87">
        <v>192352</v>
      </c>
      <c r="D170" s="46">
        <f t="shared" si="8"/>
        <v>386896</v>
      </c>
      <c r="E170" s="87">
        <v>63222</v>
      </c>
      <c r="F170" s="87">
        <v>323674</v>
      </c>
      <c r="H170" s="95" t="s">
        <v>815</v>
      </c>
      <c r="I170" s="95" t="s">
        <v>1919</v>
      </c>
      <c r="J170" s="46"/>
      <c r="K170" s="46">
        <f t="shared" si="9"/>
        <v>134054</v>
      </c>
      <c r="L170" s="46"/>
      <c r="M170" s="87">
        <v>134054</v>
      </c>
      <c r="O170" s="95" t="s">
        <v>757</v>
      </c>
      <c r="P170" s="95" t="s">
        <v>1900</v>
      </c>
      <c r="Q170" s="87">
        <v>0</v>
      </c>
      <c r="R170" s="46">
        <f t="shared" si="10"/>
        <v>1331202</v>
      </c>
      <c r="S170" s="87">
        <v>0</v>
      </c>
      <c r="T170" s="87">
        <v>1331202</v>
      </c>
      <c r="V170" s="95" t="s">
        <v>782</v>
      </c>
      <c r="W170" s="95" t="s">
        <v>1908</v>
      </c>
      <c r="X170" s="87">
        <v>30750</v>
      </c>
      <c r="Y170" s="46">
        <f t="shared" si="11"/>
        <v>1019751</v>
      </c>
      <c r="Z170" s="87">
        <v>12750</v>
      </c>
      <c r="AA170" s="87">
        <v>1007001</v>
      </c>
    </row>
    <row r="171" spans="1:27" ht="15">
      <c r="A171" s="95" t="s">
        <v>776</v>
      </c>
      <c r="B171" s="95" t="s">
        <v>1906</v>
      </c>
      <c r="C171" s="46"/>
      <c r="D171" s="46">
        <f t="shared" si="8"/>
        <v>53325</v>
      </c>
      <c r="E171" s="46"/>
      <c r="F171" s="87">
        <v>53325</v>
      </c>
      <c r="H171" s="95" t="s">
        <v>819</v>
      </c>
      <c r="I171" s="95" t="s">
        <v>1920</v>
      </c>
      <c r="J171" s="46"/>
      <c r="K171" s="46">
        <f t="shared" si="9"/>
        <v>49601</v>
      </c>
      <c r="L171" s="46"/>
      <c r="M171" s="87">
        <v>49601</v>
      </c>
      <c r="O171" s="95" t="s">
        <v>760</v>
      </c>
      <c r="P171" s="95" t="s">
        <v>1901</v>
      </c>
      <c r="Q171" s="87">
        <v>730300</v>
      </c>
      <c r="R171" s="46">
        <f t="shared" si="10"/>
        <v>447527</v>
      </c>
      <c r="S171" s="46"/>
      <c r="T171" s="87">
        <v>447527</v>
      </c>
      <c r="V171" s="95" t="s">
        <v>785</v>
      </c>
      <c r="W171" s="95" t="s">
        <v>1909</v>
      </c>
      <c r="X171" s="87">
        <v>242501</v>
      </c>
      <c r="Y171" s="46">
        <f t="shared" si="11"/>
        <v>907626</v>
      </c>
      <c r="Z171" s="87">
        <v>3000</v>
      </c>
      <c r="AA171" s="87">
        <v>904626</v>
      </c>
    </row>
    <row r="172" spans="1:27" ht="15">
      <c r="A172" s="95" t="s">
        <v>779</v>
      </c>
      <c r="B172" s="95" t="s">
        <v>1907</v>
      </c>
      <c r="C172" s="87">
        <v>1500</v>
      </c>
      <c r="D172" s="46">
        <f t="shared" si="8"/>
        <v>56299</v>
      </c>
      <c r="E172" s="46"/>
      <c r="F172" s="87">
        <v>56299</v>
      </c>
      <c r="H172" s="95" t="s">
        <v>822</v>
      </c>
      <c r="I172" s="95" t="s">
        <v>1921</v>
      </c>
      <c r="J172" s="87">
        <v>10500</v>
      </c>
      <c r="K172" s="46">
        <f t="shared" si="9"/>
        <v>7700</v>
      </c>
      <c r="L172" s="46"/>
      <c r="M172" s="87">
        <v>7700</v>
      </c>
      <c r="O172" s="95" t="s">
        <v>763</v>
      </c>
      <c r="P172" s="95" t="s">
        <v>1902</v>
      </c>
      <c r="Q172" s="87">
        <v>769269</v>
      </c>
      <c r="R172" s="46">
        <f t="shared" si="10"/>
        <v>1084852</v>
      </c>
      <c r="S172" s="87">
        <v>57401</v>
      </c>
      <c r="T172" s="87">
        <v>1027451</v>
      </c>
      <c r="V172" s="95" t="s">
        <v>788</v>
      </c>
      <c r="W172" s="95" t="s">
        <v>1910</v>
      </c>
      <c r="X172" s="46"/>
      <c r="Y172" s="46">
        <f t="shared" si="11"/>
        <v>86311</v>
      </c>
      <c r="Z172" s="46"/>
      <c r="AA172" s="87">
        <v>86311</v>
      </c>
    </row>
    <row r="173" spans="1:27" ht="15">
      <c r="A173" s="95" t="s">
        <v>782</v>
      </c>
      <c r="B173" s="95" t="s">
        <v>1908</v>
      </c>
      <c r="C173" s="87">
        <v>410100</v>
      </c>
      <c r="D173" s="46">
        <f t="shared" si="8"/>
        <v>807709</v>
      </c>
      <c r="E173" s="87">
        <v>428696</v>
      </c>
      <c r="F173" s="87">
        <v>379013</v>
      </c>
      <c r="H173" s="95" t="s">
        <v>828</v>
      </c>
      <c r="I173" s="95" t="s">
        <v>1923</v>
      </c>
      <c r="J173" s="46"/>
      <c r="K173" s="46">
        <f t="shared" si="9"/>
        <v>13000</v>
      </c>
      <c r="L173" s="46"/>
      <c r="M173" s="87">
        <v>13000</v>
      </c>
      <c r="O173" s="95" t="s">
        <v>766</v>
      </c>
      <c r="P173" s="95" t="s">
        <v>1903</v>
      </c>
      <c r="Q173" s="46"/>
      <c r="R173" s="46">
        <f t="shared" si="10"/>
        <v>28999</v>
      </c>
      <c r="S173" s="46"/>
      <c r="T173" s="87">
        <v>28999</v>
      </c>
      <c r="V173" s="95" t="s">
        <v>791</v>
      </c>
      <c r="W173" s="95" t="s">
        <v>1911</v>
      </c>
      <c r="X173" s="87">
        <v>39000</v>
      </c>
      <c r="Y173" s="46">
        <f t="shared" si="11"/>
        <v>1326444</v>
      </c>
      <c r="Z173" s="46"/>
      <c r="AA173" s="87">
        <v>1326444</v>
      </c>
    </row>
    <row r="174" spans="1:27" ht="15">
      <c r="A174" s="95" t="s">
        <v>785</v>
      </c>
      <c r="B174" s="95" t="s">
        <v>1909</v>
      </c>
      <c r="C174" s="87">
        <v>3083002</v>
      </c>
      <c r="D174" s="46">
        <f t="shared" si="8"/>
        <v>367997</v>
      </c>
      <c r="E174" s="87">
        <v>51800</v>
      </c>
      <c r="F174" s="87">
        <v>316197</v>
      </c>
      <c r="H174" s="95" t="s">
        <v>831</v>
      </c>
      <c r="I174" s="95" t="s">
        <v>2266</v>
      </c>
      <c r="J174" s="46"/>
      <c r="K174" s="46">
        <f t="shared" si="9"/>
        <v>75925</v>
      </c>
      <c r="L174" s="46"/>
      <c r="M174" s="87">
        <v>75925</v>
      </c>
      <c r="O174" s="95" t="s">
        <v>770</v>
      </c>
      <c r="P174" s="95" t="s">
        <v>1904</v>
      </c>
      <c r="Q174" s="87">
        <v>3172700</v>
      </c>
      <c r="R174" s="46">
        <f t="shared" si="10"/>
        <v>2567768</v>
      </c>
      <c r="S174" s="87">
        <v>775600</v>
      </c>
      <c r="T174" s="87">
        <v>1792168</v>
      </c>
      <c r="V174" s="95" t="s">
        <v>794</v>
      </c>
      <c r="W174" s="95" t="s">
        <v>1912</v>
      </c>
      <c r="X174" s="87">
        <v>827500</v>
      </c>
      <c r="Y174" s="46">
        <f t="shared" si="11"/>
        <v>760937</v>
      </c>
      <c r="Z174" s="46"/>
      <c r="AA174" s="87">
        <v>760937</v>
      </c>
    </row>
    <row r="175" spans="1:27" ht="15">
      <c r="A175" s="95" t="s">
        <v>788</v>
      </c>
      <c r="B175" s="95" t="s">
        <v>1910</v>
      </c>
      <c r="C175" s="87">
        <v>380553</v>
      </c>
      <c r="D175" s="46">
        <f t="shared" si="8"/>
        <v>320376</v>
      </c>
      <c r="E175" s="46"/>
      <c r="F175" s="87">
        <v>320376</v>
      </c>
      <c r="H175" s="95" t="s">
        <v>834</v>
      </c>
      <c r="I175" s="95" t="s">
        <v>1924</v>
      </c>
      <c r="J175" s="46"/>
      <c r="K175" s="46">
        <f t="shared" si="9"/>
        <v>10331</v>
      </c>
      <c r="L175" s="46"/>
      <c r="M175" s="87">
        <v>10331</v>
      </c>
      <c r="O175" s="95" t="s">
        <v>773</v>
      </c>
      <c r="P175" s="95" t="s">
        <v>1905</v>
      </c>
      <c r="Q175" s="87">
        <v>373552</v>
      </c>
      <c r="R175" s="46">
        <f t="shared" si="10"/>
        <v>1370375</v>
      </c>
      <c r="S175" s="87">
        <v>288838</v>
      </c>
      <c r="T175" s="87">
        <v>1081537</v>
      </c>
      <c r="V175" s="95" t="s">
        <v>797</v>
      </c>
      <c r="W175" s="95" t="s">
        <v>1913</v>
      </c>
      <c r="X175" s="46"/>
      <c r="Y175" s="46">
        <f t="shared" si="11"/>
        <v>232919</v>
      </c>
      <c r="Z175" s="46"/>
      <c r="AA175" s="87">
        <v>232919</v>
      </c>
    </row>
    <row r="176" spans="1:27" ht="15">
      <c r="A176" s="95" t="s">
        <v>791</v>
      </c>
      <c r="B176" s="95" t="s">
        <v>1911</v>
      </c>
      <c r="C176" s="87">
        <v>5146450</v>
      </c>
      <c r="D176" s="46">
        <f t="shared" si="8"/>
        <v>2573855</v>
      </c>
      <c r="E176" s="87">
        <v>270600</v>
      </c>
      <c r="F176" s="87">
        <v>2303255</v>
      </c>
      <c r="H176" s="95" t="s">
        <v>837</v>
      </c>
      <c r="I176" s="95" t="s">
        <v>1925</v>
      </c>
      <c r="J176" s="46"/>
      <c r="K176" s="46">
        <f t="shared" si="9"/>
        <v>12600</v>
      </c>
      <c r="L176" s="46"/>
      <c r="M176" s="87">
        <v>12600</v>
      </c>
      <c r="O176" s="95" t="s">
        <v>776</v>
      </c>
      <c r="P176" s="95" t="s">
        <v>1906</v>
      </c>
      <c r="Q176" s="46"/>
      <c r="R176" s="46">
        <f t="shared" si="10"/>
        <v>93835</v>
      </c>
      <c r="S176" s="46"/>
      <c r="T176" s="87">
        <v>93835</v>
      </c>
      <c r="V176" s="95" t="s">
        <v>800</v>
      </c>
      <c r="W176" s="95" t="s">
        <v>1914</v>
      </c>
      <c r="X176" s="87">
        <v>34400</v>
      </c>
      <c r="Y176" s="46">
        <f t="shared" si="11"/>
        <v>460740</v>
      </c>
      <c r="Z176" s="46"/>
      <c r="AA176" s="87">
        <v>460740</v>
      </c>
    </row>
    <row r="177" spans="1:27" ht="15">
      <c r="A177" s="95" t="s">
        <v>794</v>
      </c>
      <c r="B177" s="95" t="s">
        <v>1912</v>
      </c>
      <c r="C177" s="87">
        <v>865015</v>
      </c>
      <c r="D177" s="46">
        <f t="shared" si="8"/>
        <v>655834</v>
      </c>
      <c r="E177" s="46"/>
      <c r="F177" s="87">
        <v>655834</v>
      </c>
      <c r="H177" s="95" t="s">
        <v>843</v>
      </c>
      <c r="I177" s="95" t="s">
        <v>1927</v>
      </c>
      <c r="J177" s="87">
        <v>27000</v>
      </c>
      <c r="K177" s="46">
        <f t="shared" si="9"/>
        <v>23500</v>
      </c>
      <c r="L177" s="46"/>
      <c r="M177" s="87">
        <v>23500</v>
      </c>
      <c r="O177" s="95" t="s">
        <v>779</v>
      </c>
      <c r="P177" s="95" t="s">
        <v>1907</v>
      </c>
      <c r="Q177" s="87">
        <v>1500</v>
      </c>
      <c r="R177" s="46">
        <f t="shared" si="10"/>
        <v>193858</v>
      </c>
      <c r="S177" s="87">
        <v>17000</v>
      </c>
      <c r="T177" s="87">
        <v>176858</v>
      </c>
      <c r="V177" s="95" t="s">
        <v>803</v>
      </c>
      <c r="W177" s="95" t="s">
        <v>1915</v>
      </c>
      <c r="X177" s="87">
        <v>1000</v>
      </c>
      <c r="Y177" s="46">
        <f t="shared" si="11"/>
        <v>30446</v>
      </c>
      <c r="Z177" s="46"/>
      <c r="AA177" s="87">
        <v>30446</v>
      </c>
    </row>
    <row r="178" spans="1:27" ht="15">
      <c r="A178" s="95" t="s">
        <v>797</v>
      </c>
      <c r="B178" s="95" t="s">
        <v>1913</v>
      </c>
      <c r="C178" s="87">
        <v>1541230</v>
      </c>
      <c r="D178" s="46">
        <f t="shared" si="8"/>
        <v>702906</v>
      </c>
      <c r="E178" s="46"/>
      <c r="F178" s="87">
        <v>702906</v>
      </c>
      <c r="H178" s="95" t="s">
        <v>846</v>
      </c>
      <c r="I178" s="95" t="s">
        <v>1928</v>
      </c>
      <c r="J178" s="87">
        <v>1238000</v>
      </c>
      <c r="K178" s="46">
        <f t="shared" si="9"/>
        <v>127650</v>
      </c>
      <c r="L178" s="87">
        <v>20300</v>
      </c>
      <c r="M178" s="87">
        <v>107350</v>
      </c>
      <c r="O178" s="95" t="s">
        <v>782</v>
      </c>
      <c r="P178" s="95" t="s">
        <v>1908</v>
      </c>
      <c r="Q178" s="87">
        <v>829001</v>
      </c>
      <c r="R178" s="46">
        <f t="shared" si="10"/>
        <v>2042344</v>
      </c>
      <c r="S178" s="87">
        <v>964255</v>
      </c>
      <c r="T178" s="87">
        <v>1078089</v>
      </c>
      <c r="V178" s="95" t="s">
        <v>806</v>
      </c>
      <c r="W178" s="95" t="s">
        <v>1916</v>
      </c>
      <c r="X178" s="46"/>
      <c r="Y178" s="46">
        <f t="shared" si="11"/>
        <v>15100</v>
      </c>
      <c r="Z178" s="46"/>
      <c r="AA178" s="87">
        <v>15100</v>
      </c>
    </row>
    <row r="179" spans="1:27" ht="15">
      <c r="A179" s="95" t="s">
        <v>800</v>
      </c>
      <c r="B179" s="95" t="s">
        <v>1914</v>
      </c>
      <c r="C179" s="46"/>
      <c r="D179" s="46">
        <f t="shared" si="8"/>
        <v>305302</v>
      </c>
      <c r="E179" s="87">
        <v>29600</v>
      </c>
      <c r="F179" s="87">
        <v>275702</v>
      </c>
      <c r="H179" s="95" t="s">
        <v>855</v>
      </c>
      <c r="I179" s="95" t="s">
        <v>1931</v>
      </c>
      <c r="J179" s="87">
        <v>94302</v>
      </c>
      <c r="K179" s="46">
        <f t="shared" si="9"/>
        <v>367084</v>
      </c>
      <c r="L179" s="87">
        <v>295000</v>
      </c>
      <c r="M179" s="87">
        <v>72084</v>
      </c>
      <c r="O179" s="95" t="s">
        <v>785</v>
      </c>
      <c r="P179" s="95" t="s">
        <v>1909</v>
      </c>
      <c r="Q179" s="87">
        <v>5171852</v>
      </c>
      <c r="R179" s="46">
        <f t="shared" si="10"/>
        <v>929740</v>
      </c>
      <c r="S179" s="87">
        <v>52300</v>
      </c>
      <c r="T179" s="87">
        <v>877440</v>
      </c>
      <c r="V179" s="95" t="s">
        <v>809</v>
      </c>
      <c r="W179" s="95" t="s">
        <v>1917</v>
      </c>
      <c r="X179" s="46"/>
      <c r="Y179" s="46">
        <f t="shared" si="11"/>
        <v>1323681</v>
      </c>
      <c r="Z179" s="87">
        <v>102000</v>
      </c>
      <c r="AA179" s="87">
        <v>1221681</v>
      </c>
    </row>
    <row r="180" spans="1:27" ht="15">
      <c r="A180" s="95" t="s">
        <v>803</v>
      </c>
      <c r="B180" s="95" t="s">
        <v>1915</v>
      </c>
      <c r="C180" s="46"/>
      <c r="D180" s="46">
        <f t="shared" si="8"/>
        <v>184800</v>
      </c>
      <c r="E180" s="46"/>
      <c r="F180" s="87">
        <v>184800</v>
      </c>
      <c r="H180" s="95" t="s">
        <v>858</v>
      </c>
      <c r="I180" s="95" t="s">
        <v>1932</v>
      </c>
      <c r="J180" s="87">
        <v>275300</v>
      </c>
      <c r="K180" s="46">
        <f t="shared" si="9"/>
        <v>909317</v>
      </c>
      <c r="L180" s="46"/>
      <c r="M180" s="87">
        <v>909317</v>
      </c>
      <c r="O180" s="95" t="s">
        <v>788</v>
      </c>
      <c r="P180" s="95" t="s">
        <v>1910</v>
      </c>
      <c r="Q180" s="87">
        <v>606854</v>
      </c>
      <c r="R180" s="46">
        <f t="shared" si="10"/>
        <v>898025</v>
      </c>
      <c r="S180" s="87">
        <v>123500</v>
      </c>
      <c r="T180" s="87">
        <v>774525</v>
      </c>
      <c r="V180" s="95" t="s">
        <v>812</v>
      </c>
      <c r="W180" s="95" t="s">
        <v>1918</v>
      </c>
      <c r="X180" s="46"/>
      <c r="Y180" s="46">
        <f t="shared" si="11"/>
        <v>125001</v>
      </c>
      <c r="Z180" s="46"/>
      <c r="AA180" s="87">
        <v>125001</v>
      </c>
    </row>
    <row r="181" spans="1:27" ht="15">
      <c r="A181" s="95" t="s">
        <v>806</v>
      </c>
      <c r="B181" s="95" t="s">
        <v>1916</v>
      </c>
      <c r="C181" s="46"/>
      <c r="D181" s="46">
        <f t="shared" si="8"/>
        <v>72800</v>
      </c>
      <c r="E181" s="46"/>
      <c r="F181" s="87">
        <v>72800</v>
      </c>
      <c r="H181" s="95" t="s">
        <v>862</v>
      </c>
      <c r="I181" s="95" t="s">
        <v>1933</v>
      </c>
      <c r="J181" s="46"/>
      <c r="K181" s="46">
        <f t="shared" si="9"/>
        <v>99585</v>
      </c>
      <c r="L181" s="46"/>
      <c r="M181" s="87">
        <v>99585</v>
      </c>
      <c r="O181" s="95" t="s">
        <v>791</v>
      </c>
      <c r="P181" s="95" t="s">
        <v>1911</v>
      </c>
      <c r="Q181" s="87">
        <v>10349026</v>
      </c>
      <c r="R181" s="46">
        <f t="shared" si="10"/>
        <v>8534974</v>
      </c>
      <c r="S181" s="87">
        <v>572888</v>
      </c>
      <c r="T181" s="87">
        <v>7962086</v>
      </c>
      <c r="V181" s="95" t="s">
        <v>815</v>
      </c>
      <c r="W181" s="95" t="s">
        <v>1919</v>
      </c>
      <c r="X181" s="87">
        <v>32150</v>
      </c>
      <c r="Y181" s="46">
        <f t="shared" si="11"/>
        <v>187074</v>
      </c>
      <c r="Z181" s="46"/>
      <c r="AA181" s="87">
        <v>187074</v>
      </c>
    </row>
    <row r="182" spans="1:27" ht="15">
      <c r="A182" s="95" t="s">
        <v>809</v>
      </c>
      <c r="B182" s="95" t="s">
        <v>1917</v>
      </c>
      <c r="C182" s="46"/>
      <c r="D182" s="46">
        <f t="shared" si="8"/>
        <v>432228</v>
      </c>
      <c r="E182" s="46"/>
      <c r="F182" s="87">
        <v>432228</v>
      </c>
      <c r="H182" s="95" t="s">
        <v>868</v>
      </c>
      <c r="I182" s="95" t="s">
        <v>1935</v>
      </c>
      <c r="J182" s="46"/>
      <c r="K182" s="46">
        <f t="shared" si="9"/>
        <v>3301</v>
      </c>
      <c r="L182" s="46"/>
      <c r="M182" s="87">
        <v>3301</v>
      </c>
      <c r="O182" s="95" t="s">
        <v>794</v>
      </c>
      <c r="P182" s="95" t="s">
        <v>1912</v>
      </c>
      <c r="Q182" s="87">
        <v>3163663</v>
      </c>
      <c r="R182" s="46">
        <f t="shared" si="10"/>
        <v>2095917</v>
      </c>
      <c r="S182" s="87">
        <v>11000</v>
      </c>
      <c r="T182" s="87">
        <v>2084917</v>
      </c>
      <c r="V182" s="95" t="s">
        <v>819</v>
      </c>
      <c r="W182" s="95" t="s">
        <v>1920</v>
      </c>
      <c r="X182" s="46"/>
      <c r="Y182" s="46">
        <f t="shared" si="11"/>
        <v>11778174</v>
      </c>
      <c r="Z182" s="87">
        <v>6527403</v>
      </c>
      <c r="AA182" s="87">
        <v>5250771</v>
      </c>
    </row>
    <row r="183" spans="1:27" ht="15">
      <c r="A183" s="95" t="s">
        <v>812</v>
      </c>
      <c r="B183" s="95" t="s">
        <v>1918</v>
      </c>
      <c r="C183" s="87">
        <v>450725</v>
      </c>
      <c r="D183" s="46">
        <f t="shared" si="8"/>
        <v>107600</v>
      </c>
      <c r="E183" s="87">
        <v>950</v>
      </c>
      <c r="F183" s="87">
        <v>106650</v>
      </c>
      <c r="H183" s="95" t="s">
        <v>871</v>
      </c>
      <c r="I183" s="95" t="s">
        <v>1936</v>
      </c>
      <c r="J183" s="46"/>
      <c r="K183" s="46">
        <f t="shared" si="9"/>
        <v>65500</v>
      </c>
      <c r="L183" s="46"/>
      <c r="M183" s="87">
        <v>65500</v>
      </c>
      <c r="O183" s="95" t="s">
        <v>797</v>
      </c>
      <c r="P183" s="95" t="s">
        <v>1913</v>
      </c>
      <c r="Q183" s="87">
        <v>5722230</v>
      </c>
      <c r="R183" s="46">
        <f t="shared" si="10"/>
        <v>2164560</v>
      </c>
      <c r="S183" s="87">
        <v>128200</v>
      </c>
      <c r="T183" s="87">
        <v>2036360</v>
      </c>
      <c r="V183" s="95" t="s">
        <v>822</v>
      </c>
      <c r="W183" s="95" t="s">
        <v>1921</v>
      </c>
      <c r="X183" s="87">
        <v>10500</v>
      </c>
      <c r="Y183" s="46">
        <f t="shared" si="11"/>
        <v>190639</v>
      </c>
      <c r="Z183" s="46"/>
      <c r="AA183" s="87">
        <v>190639</v>
      </c>
    </row>
    <row r="184" spans="1:27" ht="15">
      <c r="A184" s="95" t="s">
        <v>815</v>
      </c>
      <c r="B184" s="95" t="s">
        <v>1919</v>
      </c>
      <c r="C184" s="46"/>
      <c r="D184" s="46">
        <f t="shared" si="8"/>
        <v>32150</v>
      </c>
      <c r="E184" s="46"/>
      <c r="F184" s="87">
        <v>32150</v>
      </c>
      <c r="H184" s="95" t="s">
        <v>874</v>
      </c>
      <c r="I184" s="95" t="s">
        <v>1937</v>
      </c>
      <c r="J184" s="87">
        <v>600</v>
      </c>
      <c r="K184" s="46">
        <f t="shared" si="9"/>
        <v>107759</v>
      </c>
      <c r="L184" s="46"/>
      <c r="M184" s="87">
        <v>107759</v>
      </c>
      <c r="O184" s="95" t="s">
        <v>800</v>
      </c>
      <c r="P184" s="95" t="s">
        <v>1914</v>
      </c>
      <c r="Q184" s="87">
        <v>460000</v>
      </c>
      <c r="R184" s="46">
        <f t="shared" si="10"/>
        <v>681786</v>
      </c>
      <c r="S184" s="87">
        <v>32100</v>
      </c>
      <c r="T184" s="87">
        <v>649686</v>
      </c>
      <c r="V184" s="95" t="s">
        <v>825</v>
      </c>
      <c r="W184" s="95" t="s">
        <v>1922</v>
      </c>
      <c r="X184" s="46"/>
      <c r="Y184" s="46">
        <f t="shared" si="11"/>
        <v>69360</v>
      </c>
      <c r="Z184" s="46"/>
      <c r="AA184" s="87">
        <v>69360</v>
      </c>
    </row>
    <row r="185" spans="1:27" ht="15">
      <c r="A185" s="95" t="s">
        <v>819</v>
      </c>
      <c r="B185" s="95" t="s">
        <v>1920</v>
      </c>
      <c r="C185" s="87">
        <v>96000</v>
      </c>
      <c r="D185" s="46">
        <f t="shared" si="8"/>
        <v>57523</v>
      </c>
      <c r="E185" s="46"/>
      <c r="F185" s="87">
        <v>57523</v>
      </c>
      <c r="H185" s="95" t="s">
        <v>877</v>
      </c>
      <c r="I185" s="95" t="s">
        <v>1938</v>
      </c>
      <c r="J185" s="46"/>
      <c r="K185" s="46">
        <f t="shared" si="9"/>
        <v>4700</v>
      </c>
      <c r="L185" s="46"/>
      <c r="M185" s="87">
        <v>4700</v>
      </c>
      <c r="O185" s="95" t="s">
        <v>803</v>
      </c>
      <c r="P185" s="95" t="s">
        <v>1915</v>
      </c>
      <c r="Q185" s="87">
        <v>913435</v>
      </c>
      <c r="R185" s="46">
        <f t="shared" si="10"/>
        <v>425636</v>
      </c>
      <c r="S185" s="87">
        <v>108000</v>
      </c>
      <c r="T185" s="87">
        <v>317636</v>
      </c>
      <c r="V185" s="95" t="s">
        <v>828</v>
      </c>
      <c r="W185" s="95" t="s">
        <v>1923</v>
      </c>
      <c r="X185" s="46"/>
      <c r="Y185" s="46">
        <f t="shared" si="11"/>
        <v>34900</v>
      </c>
      <c r="Z185" s="46"/>
      <c r="AA185" s="87">
        <v>34900</v>
      </c>
    </row>
    <row r="186" spans="1:27" ht="15">
      <c r="A186" s="95" t="s">
        <v>822</v>
      </c>
      <c r="B186" s="95" t="s">
        <v>1921</v>
      </c>
      <c r="C186" s="46"/>
      <c r="D186" s="46">
        <f t="shared" si="8"/>
        <v>25720</v>
      </c>
      <c r="E186" s="46"/>
      <c r="F186" s="87">
        <v>25720</v>
      </c>
      <c r="H186" s="95" t="s">
        <v>880</v>
      </c>
      <c r="I186" s="95" t="s">
        <v>1939</v>
      </c>
      <c r="J186" s="46"/>
      <c r="K186" s="46">
        <f t="shared" si="9"/>
        <v>801112</v>
      </c>
      <c r="L186" s="46"/>
      <c r="M186" s="87">
        <v>801112</v>
      </c>
      <c r="O186" s="95" t="s">
        <v>806</v>
      </c>
      <c r="P186" s="95" t="s">
        <v>1916</v>
      </c>
      <c r="Q186" s="87">
        <v>354400</v>
      </c>
      <c r="R186" s="46">
        <f t="shared" si="10"/>
        <v>140252</v>
      </c>
      <c r="S186" s="46"/>
      <c r="T186" s="87">
        <v>140252</v>
      </c>
      <c r="V186" s="95" t="s">
        <v>831</v>
      </c>
      <c r="W186" s="95" t="s">
        <v>2266</v>
      </c>
      <c r="X186" s="46"/>
      <c r="Y186" s="46">
        <f t="shared" si="11"/>
        <v>222571</v>
      </c>
      <c r="Z186" s="46"/>
      <c r="AA186" s="87">
        <v>222571</v>
      </c>
    </row>
    <row r="187" spans="1:27" ht="15">
      <c r="A187" s="95" t="s">
        <v>828</v>
      </c>
      <c r="B187" s="95" t="s">
        <v>1923</v>
      </c>
      <c r="C187" s="87">
        <v>10000</v>
      </c>
      <c r="D187" s="46">
        <f t="shared" si="8"/>
        <v>55500</v>
      </c>
      <c r="E187" s="46"/>
      <c r="F187" s="87">
        <v>55500</v>
      </c>
      <c r="H187" s="95" t="s">
        <v>882</v>
      </c>
      <c r="I187" s="95" t="s">
        <v>1940</v>
      </c>
      <c r="J187" s="46"/>
      <c r="K187" s="46">
        <f t="shared" si="9"/>
        <v>57240</v>
      </c>
      <c r="L187" s="46"/>
      <c r="M187" s="87">
        <v>57240</v>
      </c>
      <c r="O187" s="95" t="s">
        <v>809</v>
      </c>
      <c r="P187" s="95" t="s">
        <v>1917</v>
      </c>
      <c r="Q187" s="46"/>
      <c r="R187" s="46">
        <f t="shared" si="10"/>
        <v>808362</v>
      </c>
      <c r="S187" s="87">
        <v>43700</v>
      </c>
      <c r="T187" s="87">
        <v>764662</v>
      </c>
      <c r="V187" s="95" t="s">
        <v>834</v>
      </c>
      <c r="W187" s="95" t="s">
        <v>1924</v>
      </c>
      <c r="X187" s="46"/>
      <c r="Y187" s="46">
        <f t="shared" si="11"/>
        <v>14481</v>
      </c>
      <c r="Z187" s="46"/>
      <c r="AA187" s="87">
        <v>14481</v>
      </c>
    </row>
    <row r="188" spans="1:27" ht="15">
      <c r="A188" s="95" t="s">
        <v>834</v>
      </c>
      <c r="B188" s="95" t="s">
        <v>1924</v>
      </c>
      <c r="C188" s="46"/>
      <c r="D188" s="46">
        <f t="shared" si="8"/>
        <v>7800</v>
      </c>
      <c r="E188" s="46"/>
      <c r="F188" s="87">
        <v>7800</v>
      </c>
      <c r="H188" s="95" t="s">
        <v>885</v>
      </c>
      <c r="I188" s="95" t="s">
        <v>1941</v>
      </c>
      <c r="J188" s="46"/>
      <c r="K188" s="46">
        <f t="shared" si="9"/>
        <v>188503</v>
      </c>
      <c r="L188" s="46"/>
      <c r="M188" s="87">
        <v>188503</v>
      </c>
      <c r="O188" s="95" t="s">
        <v>812</v>
      </c>
      <c r="P188" s="95" t="s">
        <v>1918</v>
      </c>
      <c r="Q188" s="87">
        <v>1652225</v>
      </c>
      <c r="R188" s="46">
        <f t="shared" si="10"/>
        <v>550848</v>
      </c>
      <c r="S188" s="87">
        <v>175400</v>
      </c>
      <c r="T188" s="87">
        <v>375448</v>
      </c>
      <c r="V188" s="95" t="s">
        <v>837</v>
      </c>
      <c r="W188" s="95" t="s">
        <v>1925</v>
      </c>
      <c r="X188" s="46"/>
      <c r="Y188" s="46">
        <f t="shared" si="11"/>
        <v>25550</v>
      </c>
      <c r="Z188" s="46"/>
      <c r="AA188" s="87">
        <v>25550</v>
      </c>
    </row>
    <row r="189" spans="1:27" ht="15">
      <c r="A189" s="95" t="s">
        <v>837</v>
      </c>
      <c r="B189" s="95" t="s">
        <v>1925</v>
      </c>
      <c r="C189" s="46"/>
      <c r="D189" s="46">
        <f t="shared" si="8"/>
        <v>47541</v>
      </c>
      <c r="E189" s="46"/>
      <c r="F189" s="87">
        <v>47541</v>
      </c>
      <c r="H189" s="95" t="s">
        <v>888</v>
      </c>
      <c r="I189" s="95" t="s">
        <v>1942</v>
      </c>
      <c r="J189" s="46"/>
      <c r="K189" s="46">
        <f t="shared" si="9"/>
        <v>792353</v>
      </c>
      <c r="L189" s="46"/>
      <c r="M189" s="87">
        <v>792353</v>
      </c>
      <c r="O189" s="95" t="s">
        <v>815</v>
      </c>
      <c r="P189" s="95" t="s">
        <v>1919</v>
      </c>
      <c r="Q189" s="87">
        <v>47000</v>
      </c>
      <c r="R189" s="46">
        <f t="shared" si="10"/>
        <v>43911</v>
      </c>
      <c r="S189" s="46"/>
      <c r="T189" s="87">
        <v>43911</v>
      </c>
      <c r="V189" s="95" t="s">
        <v>843</v>
      </c>
      <c r="W189" s="95" t="s">
        <v>1927</v>
      </c>
      <c r="X189" s="87">
        <v>33500</v>
      </c>
      <c r="Y189" s="46">
        <f t="shared" si="11"/>
        <v>126800</v>
      </c>
      <c r="Z189" s="46"/>
      <c r="AA189" s="87">
        <v>126800</v>
      </c>
    </row>
    <row r="190" spans="1:27" ht="15">
      <c r="A190" s="95" t="s">
        <v>843</v>
      </c>
      <c r="B190" s="95" t="s">
        <v>1927</v>
      </c>
      <c r="C190" s="46"/>
      <c r="D190" s="46">
        <f t="shared" si="8"/>
        <v>68939</v>
      </c>
      <c r="E190" s="87">
        <v>3685</v>
      </c>
      <c r="F190" s="87">
        <v>65254</v>
      </c>
      <c r="H190" s="95" t="s">
        <v>894</v>
      </c>
      <c r="I190" s="95" t="s">
        <v>2288</v>
      </c>
      <c r="J190" s="46"/>
      <c r="K190" s="46">
        <f t="shared" si="9"/>
        <v>12500</v>
      </c>
      <c r="L190" s="46"/>
      <c r="M190" s="87">
        <v>12500</v>
      </c>
      <c r="O190" s="95" t="s">
        <v>819</v>
      </c>
      <c r="P190" s="95" t="s">
        <v>1920</v>
      </c>
      <c r="Q190" s="87">
        <v>96000</v>
      </c>
      <c r="R190" s="46">
        <f t="shared" si="10"/>
        <v>322011</v>
      </c>
      <c r="S190" s="46"/>
      <c r="T190" s="87">
        <v>322011</v>
      </c>
      <c r="V190" s="95" t="s">
        <v>846</v>
      </c>
      <c r="W190" s="95" t="s">
        <v>1928</v>
      </c>
      <c r="X190" s="87">
        <v>1931401</v>
      </c>
      <c r="Y190" s="46">
        <f t="shared" si="11"/>
        <v>612484</v>
      </c>
      <c r="Z190" s="87">
        <v>20300</v>
      </c>
      <c r="AA190" s="87">
        <v>592184</v>
      </c>
    </row>
    <row r="191" spans="1:27" ht="15">
      <c r="A191" s="95" t="s">
        <v>846</v>
      </c>
      <c r="B191" s="95" t="s">
        <v>1928</v>
      </c>
      <c r="C191" s="87">
        <v>253400</v>
      </c>
      <c r="D191" s="46">
        <f t="shared" si="8"/>
        <v>268126</v>
      </c>
      <c r="E191" s="46"/>
      <c r="F191" s="87">
        <v>268126</v>
      </c>
      <c r="H191" s="95" t="s">
        <v>897</v>
      </c>
      <c r="I191" s="95" t="s">
        <v>1944</v>
      </c>
      <c r="J191" s="87">
        <v>272000</v>
      </c>
      <c r="K191" s="46">
        <f t="shared" si="9"/>
        <v>546252</v>
      </c>
      <c r="L191" s="46"/>
      <c r="M191" s="87">
        <v>546252</v>
      </c>
      <c r="O191" s="95" t="s">
        <v>822</v>
      </c>
      <c r="P191" s="95" t="s">
        <v>1921</v>
      </c>
      <c r="Q191" s="87">
        <v>8000</v>
      </c>
      <c r="R191" s="46">
        <f t="shared" si="10"/>
        <v>149070</v>
      </c>
      <c r="S191" s="46"/>
      <c r="T191" s="87">
        <v>149070</v>
      </c>
      <c r="V191" s="95" t="s">
        <v>849</v>
      </c>
      <c r="W191" s="95" t="s">
        <v>1929</v>
      </c>
      <c r="X191" s="46"/>
      <c r="Y191" s="46">
        <f t="shared" si="11"/>
        <v>18500</v>
      </c>
      <c r="Z191" s="46"/>
      <c r="AA191" s="87">
        <v>18500</v>
      </c>
    </row>
    <row r="192" spans="1:27" ht="15">
      <c r="A192" s="95" t="s">
        <v>849</v>
      </c>
      <c r="B192" s="95" t="s">
        <v>1929</v>
      </c>
      <c r="C192" s="46"/>
      <c r="D192" s="46">
        <f t="shared" si="8"/>
        <v>2200</v>
      </c>
      <c r="E192" s="46"/>
      <c r="F192" s="87">
        <v>2200</v>
      </c>
      <c r="H192" s="95" t="s">
        <v>900</v>
      </c>
      <c r="I192" s="95" t="s">
        <v>1945</v>
      </c>
      <c r="J192" s="87">
        <v>41301</v>
      </c>
      <c r="K192" s="46">
        <f t="shared" si="9"/>
        <v>5512980</v>
      </c>
      <c r="L192" s="87">
        <v>3501</v>
      </c>
      <c r="M192" s="87">
        <v>5509479</v>
      </c>
      <c r="O192" s="95" t="s">
        <v>825</v>
      </c>
      <c r="P192" s="95" t="s">
        <v>1922</v>
      </c>
      <c r="Q192" s="46"/>
      <c r="R192" s="46">
        <f t="shared" si="10"/>
        <v>17383</v>
      </c>
      <c r="S192" s="87">
        <v>1100</v>
      </c>
      <c r="T192" s="87">
        <v>16283</v>
      </c>
      <c r="V192" s="95" t="s">
        <v>852</v>
      </c>
      <c r="W192" s="95" t="s">
        <v>1930</v>
      </c>
      <c r="X192" s="46"/>
      <c r="Y192" s="46">
        <f t="shared" si="11"/>
        <v>6725</v>
      </c>
      <c r="Z192" s="46"/>
      <c r="AA192" s="87">
        <v>6725</v>
      </c>
    </row>
    <row r="193" spans="1:27" ht="15">
      <c r="A193" s="95" t="s">
        <v>852</v>
      </c>
      <c r="B193" s="95" t="s">
        <v>1930</v>
      </c>
      <c r="C193" s="46"/>
      <c r="D193" s="46">
        <f t="shared" si="8"/>
        <v>216732</v>
      </c>
      <c r="E193" s="87">
        <v>3500</v>
      </c>
      <c r="F193" s="87">
        <v>213232</v>
      </c>
      <c r="H193" s="95" t="s">
        <v>906</v>
      </c>
      <c r="I193" s="95" t="s">
        <v>1947</v>
      </c>
      <c r="J193" s="87">
        <v>19500</v>
      </c>
      <c r="K193" s="46">
        <f t="shared" si="9"/>
        <v>247698</v>
      </c>
      <c r="L193" s="87">
        <v>67000</v>
      </c>
      <c r="M193" s="87">
        <v>180698</v>
      </c>
      <c r="O193" s="95" t="s">
        <v>828</v>
      </c>
      <c r="P193" s="95" t="s">
        <v>1923</v>
      </c>
      <c r="Q193" s="87">
        <v>10000</v>
      </c>
      <c r="R193" s="46">
        <f t="shared" si="10"/>
        <v>167346</v>
      </c>
      <c r="S193" s="87">
        <v>19000</v>
      </c>
      <c r="T193" s="87">
        <v>148346</v>
      </c>
      <c r="V193" s="95" t="s">
        <v>855</v>
      </c>
      <c r="W193" s="95" t="s">
        <v>1931</v>
      </c>
      <c r="X193" s="87">
        <v>594343</v>
      </c>
      <c r="Y193" s="46">
        <f t="shared" si="11"/>
        <v>559843</v>
      </c>
      <c r="Z193" s="87">
        <v>295000</v>
      </c>
      <c r="AA193" s="87">
        <v>264843</v>
      </c>
    </row>
    <row r="194" spans="1:27" ht="15">
      <c r="A194" s="95" t="s">
        <v>855</v>
      </c>
      <c r="B194" s="95" t="s">
        <v>1931</v>
      </c>
      <c r="C194" s="87">
        <v>341700</v>
      </c>
      <c r="D194" s="46">
        <f t="shared" si="8"/>
        <v>87696</v>
      </c>
      <c r="E194" s="87">
        <v>31200</v>
      </c>
      <c r="F194" s="87">
        <v>56496</v>
      </c>
      <c r="H194" s="95" t="s">
        <v>908</v>
      </c>
      <c r="I194" s="95" t="s">
        <v>1948</v>
      </c>
      <c r="J194" s="46"/>
      <c r="K194" s="46">
        <f t="shared" si="9"/>
        <v>55725</v>
      </c>
      <c r="L194" s="46"/>
      <c r="M194" s="87">
        <v>55725</v>
      </c>
      <c r="O194" s="95" t="s">
        <v>834</v>
      </c>
      <c r="P194" s="95" t="s">
        <v>1924</v>
      </c>
      <c r="Q194" s="46"/>
      <c r="R194" s="46">
        <f t="shared" si="10"/>
        <v>22500</v>
      </c>
      <c r="S194" s="46"/>
      <c r="T194" s="87">
        <v>22500</v>
      </c>
      <c r="V194" s="95" t="s">
        <v>858</v>
      </c>
      <c r="W194" s="95" t="s">
        <v>1932</v>
      </c>
      <c r="X194" s="87">
        <v>3550770</v>
      </c>
      <c r="Y194" s="46">
        <f t="shared" si="11"/>
        <v>2911734</v>
      </c>
      <c r="Z194" s="87">
        <v>117800</v>
      </c>
      <c r="AA194" s="87">
        <v>2793934</v>
      </c>
    </row>
    <row r="195" spans="1:27" ht="15">
      <c r="A195" s="95" t="s">
        <v>858</v>
      </c>
      <c r="B195" s="95" t="s">
        <v>1932</v>
      </c>
      <c r="C195" s="87">
        <v>603500</v>
      </c>
      <c r="D195" s="46">
        <f t="shared" si="8"/>
        <v>495647</v>
      </c>
      <c r="E195" s="87">
        <v>196094</v>
      </c>
      <c r="F195" s="87">
        <v>299553</v>
      </c>
      <c r="H195" s="95" t="s">
        <v>911</v>
      </c>
      <c r="I195" s="95" t="s">
        <v>1949</v>
      </c>
      <c r="J195" s="87">
        <v>5000000</v>
      </c>
      <c r="K195" s="46">
        <f t="shared" si="9"/>
        <v>2273172</v>
      </c>
      <c r="L195" s="46"/>
      <c r="M195" s="87">
        <v>2273172</v>
      </c>
      <c r="O195" s="95" t="s">
        <v>837</v>
      </c>
      <c r="P195" s="95" t="s">
        <v>1925</v>
      </c>
      <c r="Q195" s="46"/>
      <c r="R195" s="46">
        <f t="shared" si="10"/>
        <v>199582</v>
      </c>
      <c r="S195" s="87">
        <v>48000</v>
      </c>
      <c r="T195" s="87">
        <v>151582</v>
      </c>
      <c r="V195" s="95" t="s">
        <v>862</v>
      </c>
      <c r="W195" s="95" t="s">
        <v>1933</v>
      </c>
      <c r="X195" s="46"/>
      <c r="Y195" s="46">
        <f t="shared" si="11"/>
        <v>1506435</v>
      </c>
      <c r="Z195" s="46"/>
      <c r="AA195" s="87">
        <v>1506435</v>
      </c>
    </row>
    <row r="196" spans="1:27" ht="15">
      <c r="A196" s="95" t="s">
        <v>862</v>
      </c>
      <c r="B196" s="95" t="s">
        <v>1933</v>
      </c>
      <c r="C196" s="87">
        <v>1200000</v>
      </c>
      <c r="D196" s="46">
        <f t="shared" si="8"/>
        <v>1001055</v>
      </c>
      <c r="E196" s="46"/>
      <c r="F196" s="87">
        <v>1001055</v>
      </c>
      <c r="H196" s="95" t="s">
        <v>914</v>
      </c>
      <c r="I196" s="95" t="s">
        <v>1950</v>
      </c>
      <c r="J196" s="46"/>
      <c r="K196" s="46">
        <f t="shared" si="9"/>
        <v>126901</v>
      </c>
      <c r="L196" s="46"/>
      <c r="M196" s="87">
        <v>126901</v>
      </c>
      <c r="O196" s="95" t="s">
        <v>840</v>
      </c>
      <c r="P196" s="95" t="s">
        <v>1926</v>
      </c>
      <c r="Q196" s="46"/>
      <c r="R196" s="46">
        <f t="shared" si="10"/>
        <v>166845</v>
      </c>
      <c r="S196" s="46"/>
      <c r="T196" s="87">
        <v>166845</v>
      </c>
      <c r="V196" s="95" t="s">
        <v>865</v>
      </c>
      <c r="W196" s="95" t="s">
        <v>1934</v>
      </c>
      <c r="X196" s="46"/>
      <c r="Y196" s="46">
        <f t="shared" si="11"/>
        <v>10900</v>
      </c>
      <c r="Z196" s="46"/>
      <c r="AA196" s="87">
        <v>10900</v>
      </c>
    </row>
    <row r="197" spans="1:27" ht="15">
      <c r="A197" s="95" t="s">
        <v>865</v>
      </c>
      <c r="B197" s="95" t="s">
        <v>1934</v>
      </c>
      <c r="C197" s="46"/>
      <c r="D197" s="46">
        <f t="shared" si="8"/>
        <v>1075566</v>
      </c>
      <c r="E197" s="46"/>
      <c r="F197" s="87">
        <v>1075566</v>
      </c>
      <c r="H197" s="95" t="s">
        <v>917</v>
      </c>
      <c r="I197" s="95" t="s">
        <v>1951</v>
      </c>
      <c r="J197" s="46"/>
      <c r="K197" s="46">
        <f t="shared" si="9"/>
        <v>253876</v>
      </c>
      <c r="L197" s="46"/>
      <c r="M197" s="87">
        <v>253876</v>
      </c>
      <c r="O197" s="95" t="s">
        <v>843</v>
      </c>
      <c r="P197" s="95" t="s">
        <v>1927</v>
      </c>
      <c r="Q197" s="46"/>
      <c r="R197" s="46">
        <f t="shared" si="10"/>
        <v>180058</v>
      </c>
      <c r="S197" s="87">
        <v>3685</v>
      </c>
      <c r="T197" s="87">
        <v>176373</v>
      </c>
      <c r="V197" s="95" t="s">
        <v>868</v>
      </c>
      <c r="W197" s="95" t="s">
        <v>1935</v>
      </c>
      <c r="X197" s="46"/>
      <c r="Y197" s="46">
        <f t="shared" si="11"/>
        <v>49501</v>
      </c>
      <c r="Z197" s="46"/>
      <c r="AA197" s="87">
        <v>49501</v>
      </c>
    </row>
    <row r="198" spans="1:27" ht="15">
      <c r="A198" s="95" t="s">
        <v>868</v>
      </c>
      <c r="B198" s="95" t="s">
        <v>1935</v>
      </c>
      <c r="C198" s="46"/>
      <c r="D198" s="46">
        <f t="shared" si="8"/>
        <v>205236</v>
      </c>
      <c r="E198" s="87">
        <v>1</v>
      </c>
      <c r="F198" s="87">
        <v>205235</v>
      </c>
      <c r="H198" s="95" t="s">
        <v>920</v>
      </c>
      <c r="I198" s="95" t="s">
        <v>1952</v>
      </c>
      <c r="J198" s="46"/>
      <c r="K198" s="46">
        <f t="shared" si="9"/>
        <v>38950</v>
      </c>
      <c r="L198" s="46"/>
      <c r="M198" s="87">
        <v>38950</v>
      </c>
      <c r="O198" s="95" t="s">
        <v>846</v>
      </c>
      <c r="P198" s="95" t="s">
        <v>1928</v>
      </c>
      <c r="Q198" s="87">
        <v>444200</v>
      </c>
      <c r="R198" s="46">
        <f t="shared" si="10"/>
        <v>858137</v>
      </c>
      <c r="S198" s="87">
        <v>6615</v>
      </c>
      <c r="T198" s="87">
        <v>851522</v>
      </c>
      <c r="V198" s="95" t="s">
        <v>871</v>
      </c>
      <c r="W198" s="95" t="s">
        <v>1936</v>
      </c>
      <c r="X198" s="46"/>
      <c r="Y198" s="46">
        <f t="shared" si="11"/>
        <v>347572</v>
      </c>
      <c r="Z198" s="46"/>
      <c r="AA198" s="87">
        <v>347572</v>
      </c>
    </row>
    <row r="199" spans="1:27" ht="15">
      <c r="A199" s="95" t="s">
        <v>871</v>
      </c>
      <c r="B199" s="95" t="s">
        <v>1936</v>
      </c>
      <c r="C199" s="46"/>
      <c r="D199" s="46">
        <f aca="true" t="shared" si="12" ref="D199:D262">E199+F199</f>
        <v>336265</v>
      </c>
      <c r="E199" s="87">
        <v>13000</v>
      </c>
      <c r="F199" s="87">
        <v>323265</v>
      </c>
      <c r="H199" s="95" t="s">
        <v>923</v>
      </c>
      <c r="I199" s="95" t="s">
        <v>1953</v>
      </c>
      <c r="J199" s="87">
        <v>29500</v>
      </c>
      <c r="K199" s="46">
        <f aca="true" t="shared" si="13" ref="K199:K262">L199+M199</f>
        <v>3067125</v>
      </c>
      <c r="L199" s="46"/>
      <c r="M199" s="87">
        <v>3067125</v>
      </c>
      <c r="O199" s="95" t="s">
        <v>849</v>
      </c>
      <c r="P199" s="95" t="s">
        <v>1929</v>
      </c>
      <c r="Q199" s="46"/>
      <c r="R199" s="46">
        <f aca="true" t="shared" si="14" ref="R199:R262">S199+T199</f>
        <v>2600</v>
      </c>
      <c r="S199" s="46"/>
      <c r="T199" s="87">
        <v>2600</v>
      </c>
      <c r="V199" s="95" t="s">
        <v>874</v>
      </c>
      <c r="W199" s="95" t="s">
        <v>1937</v>
      </c>
      <c r="X199" s="87">
        <v>600</v>
      </c>
      <c r="Y199" s="46">
        <f aca="true" t="shared" si="15" ref="Y199:Y262">Z199+AA199</f>
        <v>1403987</v>
      </c>
      <c r="Z199" s="46"/>
      <c r="AA199" s="87">
        <v>1403987</v>
      </c>
    </row>
    <row r="200" spans="1:27" ht="15">
      <c r="A200" s="95" t="s">
        <v>874</v>
      </c>
      <c r="B200" s="95" t="s">
        <v>1937</v>
      </c>
      <c r="C200" s="46"/>
      <c r="D200" s="46">
        <f t="shared" si="12"/>
        <v>574613</v>
      </c>
      <c r="E200" s="87">
        <v>1</v>
      </c>
      <c r="F200" s="87">
        <v>574612</v>
      </c>
      <c r="H200" s="95" t="s">
        <v>927</v>
      </c>
      <c r="I200" s="95" t="s">
        <v>1954</v>
      </c>
      <c r="J200" s="87">
        <v>40000</v>
      </c>
      <c r="K200" s="46">
        <f t="shared" si="13"/>
        <v>27900</v>
      </c>
      <c r="L200" s="46"/>
      <c r="M200" s="87">
        <v>27900</v>
      </c>
      <c r="O200" s="95" t="s">
        <v>852</v>
      </c>
      <c r="P200" s="95" t="s">
        <v>1930</v>
      </c>
      <c r="Q200" s="87">
        <v>172500</v>
      </c>
      <c r="R200" s="46">
        <f t="shared" si="14"/>
        <v>220532</v>
      </c>
      <c r="S200" s="87">
        <v>3500</v>
      </c>
      <c r="T200" s="87">
        <v>217032</v>
      </c>
      <c r="V200" s="95" t="s">
        <v>877</v>
      </c>
      <c r="W200" s="95" t="s">
        <v>1938</v>
      </c>
      <c r="X200" s="46"/>
      <c r="Y200" s="46">
        <f t="shared" si="15"/>
        <v>4700</v>
      </c>
      <c r="Z200" s="46"/>
      <c r="AA200" s="87">
        <v>4700</v>
      </c>
    </row>
    <row r="201" spans="1:27" ht="15">
      <c r="A201" s="95" t="s">
        <v>877</v>
      </c>
      <c r="B201" s="95" t="s">
        <v>1938</v>
      </c>
      <c r="C201" s="46"/>
      <c r="D201" s="46">
        <f t="shared" si="12"/>
        <v>428586</v>
      </c>
      <c r="E201" s="87">
        <v>291451</v>
      </c>
      <c r="F201" s="87">
        <v>137135</v>
      </c>
      <c r="H201" s="95" t="s">
        <v>930</v>
      </c>
      <c r="I201" s="95" t="s">
        <v>1955</v>
      </c>
      <c r="J201" s="46"/>
      <c r="K201" s="46">
        <f t="shared" si="13"/>
        <v>487738</v>
      </c>
      <c r="L201" s="46"/>
      <c r="M201" s="87">
        <v>487738</v>
      </c>
      <c r="O201" s="95" t="s">
        <v>855</v>
      </c>
      <c r="P201" s="95" t="s">
        <v>1931</v>
      </c>
      <c r="Q201" s="87">
        <v>558200</v>
      </c>
      <c r="R201" s="46">
        <f t="shared" si="14"/>
        <v>195152</v>
      </c>
      <c r="S201" s="87">
        <v>31200</v>
      </c>
      <c r="T201" s="87">
        <v>163952</v>
      </c>
      <c r="V201" s="95" t="s">
        <v>880</v>
      </c>
      <c r="W201" s="95" t="s">
        <v>1939</v>
      </c>
      <c r="X201" s="46"/>
      <c r="Y201" s="46">
        <f t="shared" si="15"/>
        <v>1547163</v>
      </c>
      <c r="Z201" s="46"/>
      <c r="AA201" s="87">
        <v>1547163</v>
      </c>
    </row>
    <row r="202" spans="1:27" ht="15">
      <c r="A202" s="95" t="s">
        <v>880</v>
      </c>
      <c r="B202" s="95" t="s">
        <v>1939</v>
      </c>
      <c r="C202" s="46"/>
      <c r="D202" s="46">
        <f t="shared" si="12"/>
        <v>129551</v>
      </c>
      <c r="E202" s="46"/>
      <c r="F202" s="87">
        <v>129551</v>
      </c>
      <c r="H202" s="95" t="s">
        <v>933</v>
      </c>
      <c r="I202" s="95" t="s">
        <v>1956</v>
      </c>
      <c r="J202" s="87">
        <v>2000</v>
      </c>
      <c r="K202" s="46">
        <f t="shared" si="13"/>
        <v>820350</v>
      </c>
      <c r="L202" s="87">
        <v>140000</v>
      </c>
      <c r="M202" s="87">
        <v>680350</v>
      </c>
      <c r="O202" s="95" t="s">
        <v>858</v>
      </c>
      <c r="P202" s="95" t="s">
        <v>1932</v>
      </c>
      <c r="Q202" s="87">
        <v>1979337</v>
      </c>
      <c r="R202" s="46">
        <f t="shared" si="14"/>
        <v>1361371</v>
      </c>
      <c r="S202" s="87">
        <v>376820</v>
      </c>
      <c r="T202" s="87">
        <v>984551</v>
      </c>
      <c r="V202" s="95" t="s">
        <v>882</v>
      </c>
      <c r="W202" s="95" t="s">
        <v>1940</v>
      </c>
      <c r="X202" s="46"/>
      <c r="Y202" s="46">
        <f t="shared" si="15"/>
        <v>194040</v>
      </c>
      <c r="Z202" s="46"/>
      <c r="AA202" s="87">
        <v>194040</v>
      </c>
    </row>
    <row r="203" spans="1:27" ht="15">
      <c r="A203" s="95" t="s">
        <v>882</v>
      </c>
      <c r="B203" s="95" t="s">
        <v>1940</v>
      </c>
      <c r="C203" s="46"/>
      <c r="D203" s="46">
        <f t="shared" si="12"/>
        <v>484360</v>
      </c>
      <c r="E203" s="87">
        <v>33500</v>
      </c>
      <c r="F203" s="87">
        <v>450860</v>
      </c>
      <c r="H203" s="95" t="s">
        <v>936</v>
      </c>
      <c r="I203" s="95" t="s">
        <v>1957</v>
      </c>
      <c r="J203" s="87">
        <v>6545</v>
      </c>
      <c r="K203" s="46">
        <f t="shared" si="13"/>
        <v>27961</v>
      </c>
      <c r="L203" s="46"/>
      <c r="M203" s="87">
        <v>27961</v>
      </c>
      <c r="O203" s="95" t="s">
        <v>862</v>
      </c>
      <c r="P203" s="95" t="s">
        <v>1933</v>
      </c>
      <c r="Q203" s="87">
        <v>1200000</v>
      </c>
      <c r="R203" s="46">
        <f t="shared" si="14"/>
        <v>2426878</v>
      </c>
      <c r="S203" s="87">
        <v>270000</v>
      </c>
      <c r="T203" s="87">
        <v>2156878</v>
      </c>
      <c r="V203" s="95" t="s">
        <v>885</v>
      </c>
      <c r="W203" s="95" t="s">
        <v>1941</v>
      </c>
      <c r="X203" s="46"/>
      <c r="Y203" s="46">
        <f t="shared" si="15"/>
        <v>693773</v>
      </c>
      <c r="Z203" s="46"/>
      <c r="AA203" s="87">
        <v>693773</v>
      </c>
    </row>
    <row r="204" spans="1:27" ht="15">
      <c r="A204" s="95" t="s">
        <v>885</v>
      </c>
      <c r="B204" s="95" t="s">
        <v>1941</v>
      </c>
      <c r="C204" s="46"/>
      <c r="D204" s="46">
        <f t="shared" si="12"/>
        <v>377027</v>
      </c>
      <c r="E204" s="46"/>
      <c r="F204" s="87">
        <v>377027</v>
      </c>
      <c r="H204" s="95" t="s">
        <v>939</v>
      </c>
      <c r="I204" s="95" t="s">
        <v>1958</v>
      </c>
      <c r="J204" s="46"/>
      <c r="K204" s="46">
        <f t="shared" si="13"/>
        <v>16350</v>
      </c>
      <c r="L204" s="46"/>
      <c r="M204" s="87">
        <v>16350</v>
      </c>
      <c r="O204" s="95" t="s">
        <v>865</v>
      </c>
      <c r="P204" s="95" t="s">
        <v>1934</v>
      </c>
      <c r="Q204" s="87">
        <v>1173900</v>
      </c>
      <c r="R204" s="46">
        <f t="shared" si="14"/>
        <v>3181842</v>
      </c>
      <c r="S204" s="87">
        <v>141175</v>
      </c>
      <c r="T204" s="87">
        <v>3040667</v>
      </c>
      <c r="V204" s="95" t="s">
        <v>888</v>
      </c>
      <c r="W204" s="95" t="s">
        <v>1942</v>
      </c>
      <c r="X204" s="87">
        <v>30000</v>
      </c>
      <c r="Y204" s="46">
        <f t="shared" si="15"/>
        <v>4466731</v>
      </c>
      <c r="Z204" s="87">
        <v>150002</v>
      </c>
      <c r="AA204" s="87">
        <v>4316729</v>
      </c>
    </row>
    <row r="205" spans="1:27" ht="15">
      <c r="A205" s="95" t="s">
        <v>888</v>
      </c>
      <c r="B205" s="95" t="s">
        <v>1942</v>
      </c>
      <c r="C205" s="87">
        <v>917600</v>
      </c>
      <c r="D205" s="46">
        <f t="shared" si="12"/>
        <v>2330162</v>
      </c>
      <c r="E205" s="87">
        <v>1050015</v>
      </c>
      <c r="F205" s="87">
        <v>1280147</v>
      </c>
      <c r="H205" s="95" t="s">
        <v>942</v>
      </c>
      <c r="I205" s="95" t="s">
        <v>1959</v>
      </c>
      <c r="J205" s="87">
        <v>2416153</v>
      </c>
      <c r="K205" s="46">
        <f t="shared" si="13"/>
        <v>72163</v>
      </c>
      <c r="L205" s="46"/>
      <c r="M205" s="87">
        <v>72163</v>
      </c>
      <c r="O205" s="95" t="s">
        <v>868</v>
      </c>
      <c r="P205" s="95" t="s">
        <v>1935</v>
      </c>
      <c r="Q205" s="46"/>
      <c r="R205" s="46">
        <f t="shared" si="14"/>
        <v>422975</v>
      </c>
      <c r="S205" s="87">
        <v>1</v>
      </c>
      <c r="T205" s="87">
        <v>422974</v>
      </c>
      <c r="V205" s="95" t="s">
        <v>891</v>
      </c>
      <c r="W205" s="95" t="s">
        <v>1943</v>
      </c>
      <c r="X205" s="87">
        <v>15900</v>
      </c>
      <c r="Y205" s="46">
        <f t="shared" si="15"/>
        <v>2711178</v>
      </c>
      <c r="Z205" s="87">
        <v>2517400</v>
      </c>
      <c r="AA205" s="87">
        <v>193778</v>
      </c>
    </row>
    <row r="206" spans="1:27" ht="15">
      <c r="A206" s="95" t="s">
        <v>891</v>
      </c>
      <c r="B206" s="95" t="s">
        <v>1943</v>
      </c>
      <c r="C206" s="46"/>
      <c r="D206" s="46">
        <f t="shared" si="12"/>
        <v>31400</v>
      </c>
      <c r="E206" s="46"/>
      <c r="F206" s="87">
        <v>31400</v>
      </c>
      <c r="H206" s="95" t="s">
        <v>945</v>
      </c>
      <c r="I206" s="95" t="s">
        <v>1924</v>
      </c>
      <c r="J206" s="87">
        <v>35200</v>
      </c>
      <c r="K206" s="46">
        <f t="shared" si="13"/>
        <v>69518</v>
      </c>
      <c r="L206" s="46"/>
      <c r="M206" s="87">
        <v>69518</v>
      </c>
      <c r="O206" s="95" t="s">
        <v>871</v>
      </c>
      <c r="P206" s="95" t="s">
        <v>1936</v>
      </c>
      <c r="Q206" s="87">
        <v>250000</v>
      </c>
      <c r="R206" s="46">
        <f t="shared" si="14"/>
        <v>2016676</v>
      </c>
      <c r="S206" s="87">
        <v>344000</v>
      </c>
      <c r="T206" s="87">
        <v>1672676</v>
      </c>
      <c r="V206" s="95" t="s">
        <v>894</v>
      </c>
      <c r="W206" s="95" t="s">
        <v>2288</v>
      </c>
      <c r="X206" s="46"/>
      <c r="Y206" s="46">
        <f t="shared" si="15"/>
        <v>328692</v>
      </c>
      <c r="Z206" s="46"/>
      <c r="AA206" s="87">
        <v>328692</v>
      </c>
    </row>
    <row r="207" spans="1:27" ht="15">
      <c r="A207" s="95" t="s">
        <v>894</v>
      </c>
      <c r="B207" s="95" t="s">
        <v>2288</v>
      </c>
      <c r="C207" s="87">
        <v>1043700</v>
      </c>
      <c r="D207" s="46">
        <f t="shared" si="12"/>
        <v>1764229</v>
      </c>
      <c r="E207" s="87">
        <v>420200</v>
      </c>
      <c r="F207" s="87">
        <v>1344029</v>
      </c>
      <c r="H207" s="95" t="s">
        <v>947</v>
      </c>
      <c r="I207" s="95" t="s">
        <v>1960</v>
      </c>
      <c r="J207" s="87">
        <v>250</v>
      </c>
      <c r="K207" s="46">
        <f t="shared" si="13"/>
        <v>1611997</v>
      </c>
      <c r="L207" s="87">
        <v>129225</v>
      </c>
      <c r="M207" s="87">
        <v>1482772</v>
      </c>
      <c r="O207" s="95" t="s">
        <v>874</v>
      </c>
      <c r="P207" s="95" t="s">
        <v>1937</v>
      </c>
      <c r="Q207" s="87">
        <v>372993</v>
      </c>
      <c r="R207" s="46">
        <f t="shared" si="14"/>
        <v>3215894</v>
      </c>
      <c r="S207" s="87">
        <v>1</v>
      </c>
      <c r="T207" s="87">
        <v>3215893</v>
      </c>
      <c r="V207" s="95" t="s">
        <v>897</v>
      </c>
      <c r="W207" s="95" t="s">
        <v>1944</v>
      </c>
      <c r="X207" s="87">
        <v>347600</v>
      </c>
      <c r="Y207" s="46">
        <f t="shared" si="15"/>
        <v>1324360</v>
      </c>
      <c r="Z207" s="46"/>
      <c r="AA207" s="87">
        <v>1324360</v>
      </c>
    </row>
    <row r="208" spans="1:27" ht="15">
      <c r="A208" s="95" t="s">
        <v>897</v>
      </c>
      <c r="B208" s="95" t="s">
        <v>1944</v>
      </c>
      <c r="C208" s="46"/>
      <c r="D208" s="46">
        <f t="shared" si="12"/>
        <v>2355745</v>
      </c>
      <c r="E208" s="87">
        <v>999055</v>
      </c>
      <c r="F208" s="87">
        <v>1356690</v>
      </c>
      <c r="H208" s="95" t="s">
        <v>950</v>
      </c>
      <c r="I208" s="95" t="s">
        <v>1961</v>
      </c>
      <c r="J208" s="87">
        <v>33200</v>
      </c>
      <c r="K208" s="46">
        <f t="shared" si="13"/>
        <v>308417</v>
      </c>
      <c r="L208" s="46"/>
      <c r="M208" s="87">
        <v>308417</v>
      </c>
      <c r="O208" s="95" t="s">
        <v>877</v>
      </c>
      <c r="P208" s="95" t="s">
        <v>1938</v>
      </c>
      <c r="Q208" s="46"/>
      <c r="R208" s="46">
        <f t="shared" si="14"/>
        <v>742068</v>
      </c>
      <c r="S208" s="87">
        <v>311451</v>
      </c>
      <c r="T208" s="87">
        <v>430617</v>
      </c>
      <c r="V208" s="95" t="s">
        <v>900</v>
      </c>
      <c r="W208" s="95" t="s">
        <v>1945</v>
      </c>
      <c r="X208" s="87">
        <v>111618334</v>
      </c>
      <c r="Y208" s="46">
        <f t="shared" si="15"/>
        <v>66647121</v>
      </c>
      <c r="Z208" s="87">
        <v>779501</v>
      </c>
      <c r="AA208" s="87">
        <v>65867620</v>
      </c>
    </row>
    <row r="209" spans="1:27" ht="15">
      <c r="A209" s="95" t="s">
        <v>900</v>
      </c>
      <c r="B209" s="95" t="s">
        <v>1945</v>
      </c>
      <c r="C209" s="87">
        <v>1670333</v>
      </c>
      <c r="D209" s="46">
        <f t="shared" si="12"/>
        <v>1555984</v>
      </c>
      <c r="E209" s="46"/>
      <c r="F209" s="87">
        <v>1555984</v>
      </c>
      <c r="H209" s="95" t="s">
        <v>953</v>
      </c>
      <c r="I209" s="95" t="s">
        <v>1962</v>
      </c>
      <c r="J209" s="46"/>
      <c r="K209" s="46">
        <f t="shared" si="13"/>
        <v>77901</v>
      </c>
      <c r="L209" s="46"/>
      <c r="M209" s="87">
        <v>77901</v>
      </c>
      <c r="O209" s="95" t="s">
        <v>880</v>
      </c>
      <c r="P209" s="95" t="s">
        <v>1939</v>
      </c>
      <c r="Q209" s="87">
        <v>258580</v>
      </c>
      <c r="R209" s="46">
        <f t="shared" si="14"/>
        <v>301403</v>
      </c>
      <c r="S209" s="46"/>
      <c r="T209" s="87">
        <v>301403</v>
      </c>
      <c r="V209" s="95" t="s">
        <v>903</v>
      </c>
      <c r="W209" s="95" t="s">
        <v>1946</v>
      </c>
      <c r="X209" s="46"/>
      <c r="Y209" s="46">
        <f t="shared" si="15"/>
        <v>60000</v>
      </c>
      <c r="Z209" s="46"/>
      <c r="AA209" s="87">
        <v>60000</v>
      </c>
    </row>
    <row r="210" spans="1:27" ht="15">
      <c r="A210" s="95" t="s">
        <v>903</v>
      </c>
      <c r="B210" s="95" t="s">
        <v>1946</v>
      </c>
      <c r="C210" s="46"/>
      <c r="D210" s="46">
        <f t="shared" si="12"/>
        <v>2299</v>
      </c>
      <c r="E210" s="46"/>
      <c r="F210" s="87">
        <v>2299</v>
      </c>
      <c r="H210" s="95" t="s">
        <v>956</v>
      </c>
      <c r="I210" s="95" t="s">
        <v>1963</v>
      </c>
      <c r="J210" s="87">
        <v>20600</v>
      </c>
      <c r="K210" s="46">
        <f t="shared" si="13"/>
        <v>1031306</v>
      </c>
      <c r="L210" s="87">
        <v>638000</v>
      </c>
      <c r="M210" s="87">
        <v>393306</v>
      </c>
      <c r="O210" s="95" t="s">
        <v>882</v>
      </c>
      <c r="P210" s="95" t="s">
        <v>1940</v>
      </c>
      <c r="Q210" s="87">
        <v>32500</v>
      </c>
      <c r="R210" s="46">
        <f t="shared" si="14"/>
        <v>1009701</v>
      </c>
      <c r="S210" s="87">
        <v>33500</v>
      </c>
      <c r="T210" s="87">
        <v>976201</v>
      </c>
      <c r="V210" s="95" t="s">
        <v>906</v>
      </c>
      <c r="W210" s="95" t="s">
        <v>1947</v>
      </c>
      <c r="X210" s="87">
        <v>19500</v>
      </c>
      <c r="Y210" s="46">
        <f t="shared" si="15"/>
        <v>542062</v>
      </c>
      <c r="Z210" s="87">
        <v>67000</v>
      </c>
      <c r="AA210" s="87">
        <v>475062</v>
      </c>
    </row>
    <row r="211" spans="1:27" ht="15">
      <c r="A211" s="95" t="s">
        <v>906</v>
      </c>
      <c r="B211" s="95" t="s">
        <v>1947</v>
      </c>
      <c r="C211" s="87">
        <v>180000</v>
      </c>
      <c r="D211" s="46">
        <f t="shared" si="12"/>
        <v>492773</v>
      </c>
      <c r="E211" s="87">
        <v>67150</v>
      </c>
      <c r="F211" s="87">
        <v>425623</v>
      </c>
      <c r="H211" s="95" t="s">
        <v>959</v>
      </c>
      <c r="I211" s="95" t="s">
        <v>1964</v>
      </c>
      <c r="J211" s="46"/>
      <c r="K211" s="46">
        <f t="shared" si="13"/>
        <v>16050</v>
      </c>
      <c r="L211" s="46"/>
      <c r="M211" s="87">
        <v>16050</v>
      </c>
      <c r="O211" s="95" t="s">
        <v>885</v>
      </c>
      <c r="P211" s="95" t="s">
        <v>1941</v>
      </c>
      <c r="Q211" s="46"/>
      <c r="R211" s="46">
        <f t="shared" si="14"/>
        <v>1405942</v>
      </c>
      <c r="S211" s="46"/>
      <c r="T211" s="87">
        <v>1405942</v>
      </c>
      <c r="V211" s="95" t="s">
        <v>908</v>
      </c>
      <c r="W211" s="95" t="s">
        <v>1948</v>
      </c>
      <c r="X211" s="46"/>
      <c r="Y211" s="46">
        <f t="shared" si="15"/>
        <v>223995</v>
      </c>
      <c r="Z211" s="46"/>
      <c r="AA211" s="87">
        <v>223995</v>
      </c>
    </row>
    <row r="212" spans="1:27" ht="15">
      <c r="A212" s="95" t="s">
        <v>908</v>
      </c>
      <c r="B212" s="95" t="s">
        <v>1948</v>
      </c>
      <c r="C212" s="87">
        <v>225500</v>
      </c>
      <c r="D212" s="46">
        <f t="shared" si="12"/>
        <v>189007</v>
      </c>
      <c r="E212" s="46"/>
      <c r="F212" s="87">
        <v>189007</v>
      </c>
      <c r="H212" s="95" t="s">
        <v>965</v>
      </c>
      <c r="I212" s="95" t="s">
        <v>1966</v>
      </c>
      <c r="J212" s="46"/>
      <c r="K212" s="46">
        <f t="shared" si="13"/>
        <v>8100</v>
      </c>
      <c r="L212" s="46"/>
      <c r="M212" s="87">
        <v>8100</v>
      </c>
      <c r="O212" s="95" t="s">
        <v>888</v>
      </c>
      <c r="P212" s="95" t="s">
        <v>1942</v>
      </c>
      <c r="Q212" s="87">
        <v>1669051</v>
      </c>
      <c r="R212" s="46">
        <f t="shared" si="14"/>
        <v>6797278</v>
      </c>
      <c r="S212" s="87">
        <v>2309100</v>
      </c>
      <c r="T212" s="87">
        <v>4488178</v>
      </c>
      <c r="V212" s="95" t="s">
        <v>911</v>
      </c>
      <c r="W212" s="95" t="s">
        <v>1949</v>
      </c>
      <c r="X212" s="87">
        <v>10100000</v>
      </c>
      <c r="Y212" s="46">
        <f t="shared" si="15"/>
        <v>3609231</v>
      </c>
      <c r="Z212" s="46"/>
      <c r="AA212" s="87">
        <v>3609231</v>
      </c>
    </row>
    <row r="213" spans="1:27" ht="15">
      <c r="A213" s="95" t="s">
        <v>911</v>
      </c>
      <c r="B213" s="95" t="s">
        <v>1949</v>
      </c>
      <c r="C213" s="46"/>
      <c r="D213" s="46">
        <f t="shared" si="12"/>
        <v>465967</v>
      </c>
      <c r="E213" s="46"/>
      <c r="F213" s="87">
        <v>465967</v>
      </c>
      <c r="H213" s="95" t="s">
        <v>968</v>
      </c>
      <c r="I213" s="95" t="s">
        <v>1967</v>
      </c>
      <c r="J213" s="46"/>
      <c r="K213" s="46">
        <f t="shared" si="13"/>
        <v>13650</v>
      </c>
      <c r="L213" s="46"/>
      <c r="M213" s="87">
        <v>13650</v>
      </c>
      <c r="O213" s="95" t="s">
        <v>891</v>
      </c>
      <c r="P213" s="95" t="s">
        <v>1943</v>
      </c>
      <c r="Q213" s="87">
        <v>580500</v>
      </c>
      <c r="R213" s="46">
        <f t="shared" si="14"/>
        <v>1804581</v>
      </c>
      <c r="S213" s="87">
        <v>240200</v>
      </c>
      <c r="T213" s="87">
        <v>1564381</v>
      </c>
      <c r="V213" s="95" t="s">
        <v>914</v>
      </c>
      <c r="W213" s="95" t="s">
        <v>1950</v>
      </c>
      <c r="X213" s="46"/>
      <c r="Y213" s="46">
        <f t="shared" si="15"/>
        <v>1831140</v>
      </c>
      <c r="Z213" s="87">
        <v>1093000</v>
      </c>
      <c r="AA213" s="87">
        <v>738140</v>
      </c>
    </row>
    <row r="214" spans="1:27" ht="15">
      <c r="A214" s="95" t="s">
        <v>914</v>
      </c>
      <c r="B214" s="95" t="s">
        <v>1950</v>
      </c>
      <c r="C214" s="46"/>
      <c r="D214" s="46">
        <f t="shared" si="12"/>
        <v>680862</v>
      </c>
      <c r="E214" s="87">
        <v>202000</v>
      </c>
      <c r="F214" s="87">
        <v>478862</v>
      </c>
      <c r="H214" s="95" t="s">
        <v>971</v>
      </c>
      <c r="I214" s="95" t="s">
        <v>1968</v>
      </c>
      <c r="J214" s="87">
        <v>53050</v>
      </c>
      <c r="K214" s="46">
        <f t="shared" si="13"/>
        <v>28800</v>
      </c>
      <c r="L214" s="46"/>
      <c r="M214" s="87">
        <v>28800</v>
      </c>
      <c r="O214" s="95" t="s">
        <v>894</v>
      </c>
      <c r="P214" s="95" t="s">
        <v>2288</v>
      </c>
      <c r="Q214" s="87">
        <v>2473050</v>
      </c>
      <c r="R214" s="46">
        <f t="shared" si="14"/>
        <v>8026983</v>
      </c>
      <c r="S214" s="87">
        <v>1694350</v>
      </c>
      <c r="T214" s="87">
        <v>6332633</v>
      </c>
      <c r="V214" s="95" t="s">
        <v>917</v>
      </c>
      <c r="W214" s="95" t="s">
        <v>1951</v>
      </c>
      <c r="X214" s="46"/>
      <c r="Y214" s="46">
        <f t="shared" si="15"/>
        <v>343971</v>
      </c>
      <c r="Z214" s="46"/>
      <c r="AA214" s="87">
        <v>343971</v>
      </c>
    </row>
    <row r="215" spans="1:27" ht="15">
      <c r="A215" s="95" t="s">
        <v>917</v>
      </c>
      <c r="B215" s="95" t="s">
        <v>1951</v>
      </c>
      <c r="C215" s="46"/>
      <c r="D215" s="46">
        <f t="shared" si="12"/>
        <v>506093</v>
      </c>
      <c r="E215" s="87">
        <v>164500</v>
      </c>
      <c r="F215" s="87">
        <v>341593</v>
      </c>
      <c r="H215" s="95" t="s">
        <v>974</v>
      </c>
      <c r="I215" s="95" t="s">
        <v>2267</v>
      </c>
      <c r="J215" s="87">
        <v>18000</v>
      </c>
      <c r="K215" s="46">
        <f t="shared" si="13"/>
        <v>66185</v>
      </c>
      <c r="L215" s="46"/>
      <c r="M215" s="87">
        <v>66185</v>
      </c>
      <c r="O215" s="95" t="s">
        <v>897</v>
      </c>
      <c r="P215" s="95" t="s">
        <v>1944</v>
      </c>
      <c r="Q215" s="46"/>
      <c r="R215" s="46">
        <f t="shared" si="14"/>
        <v>5719380</v>
      </c>
      <c r="S215" s="87">
        <v>1600166</v>
      </c>
      <c r="T215" s="87">
        <v>4119214</v>
      </c>
      <c r="V215" s="95" t="s">
        <v>920</v>
      </c>
      <c r="W215" s="95" t="s">
        <v>1952</v>
      </c>
      <c r="X215" s="46"/>
      <c r="Y215" s="46">
        <f t="shared" si="15"/>
        <v>961151</v>
      </c>
      <c r="Z215" s="46"/>
      <c r="AA215" s="87">
        <v>961151</v>
      </c>
    </row>
    <row r="216" spans="1:27" ht="15">
      <c r="A216" s="95" t="s">
        <v>920</v>
      </c>
      <c r="B216" s="95" t="s">
        <v>1952</v>
      </c>
      <c r="C216" s="87">
        <v>13000</v>
      </c>
      <c r="D216" s="46">
        <f t="shared" si="12"/>
        <v>660285</v>
      </c>
      <c r="E216" s="87">
        <v>282465</v>
      </c>
      <c r="F216" s="87">
        <v>377820</v>
      </c>
      <c r="H216" s="95" t="s">
        <v>977</v>
      </c>
      <c r="I216" s="95" t="s">
        <v>1826</v>
      </c>
      <c r="J216" s="87">
        <v>167105</v>
      </c>
      <c r="K216" s="46">
        <f t="shared" si="13"/>
        <v>213907</v>
      </c>
      <c r="L216" s="46"/>
      <c r="M216" s="87">
        <v>213907</v>
      </c>
      <c r="O216" s="95" t="s">
        <v>900</v>
      </c>
      <c r="P216" s="95" t="s">
        <v>1945</v>
      </c>
      <c r="Q216" s="87">
        <v>2307941</v>
      </c>
      <c r="R216" s="46">
        <f t="shared" si="14"/>
        <v>5780668</v>
      </c>
      <c r="S216" s="87">
        <v>11500</v>
      </c>
      <c r="T216" s="87">
        <v>5769168</v>
      </c>
      <c r="V216" s="95" t="s">
        <v>923</v>
      </c>
      <c r="W216" s="95" t="s">
        <v>1953</v>
      </c>
      <c r="X216" s="87">
        <v>950512</v>
      </c>
      <c r="Y216" s="46">
        <f t="shared" si="15"/>
        <v>8695203</v>
      </c>
      <c r="Z216" s="87">
        <v>1</v>
      </c>
      <c r="AA216" s="87">
        <v>8695202</v>
      </c>
    </row>
    <row r="217" spans="1:27" ht="15">
      <c r="A217" s="95" t="s">
        <v>923</v>
      </c>
      <c r="B217" s="95" t="s">
        <v>1953</v>
      </c>
      <c r="C217" s="87">
        <v>51401</v>
      </c>
      <c r="D217" s="46">
        <f t="shared" si="12"/>
        <v>1295014</v>
      </c>
      <c r="E217" s="87">
        <v>14800</v>
      </c>
      <c r="F217" s="87">
        <v>1280214</v>
      </c>
      <c r="H217" s="95" t="s">
        <v>979</v>
      </c>
      <c r="I217" s="95" t="s">
        <v>1969</v>
      </c>
      <c r="J217" s="46"/>
      <c r="K217" s="46">
        <f t="shared" si="13"/>
        <v>84300</v>
      </c>
      <c r="L217" s="87">
        <v>68800</v>
      </c>
      <c r="M217" s="87">
        <v>15500</v>
      </c>
      <c r="O217" s="95" t="s">
        <v>903</v>
      </c>
      <c r="P217" s="95" t="s">
        <v>1946</v>
      </c>
      <c r="Q217" s="87">
        <v>510000</v>
      </c>
      <c r="R217" s="46">
        <f t="shared" si="14"/>
        <v>925060</v>
      </c>
      <c r="S217" s="87">
        <v>267600</v>
      </c>
      <c r="T217" s="87">
        <v>657460</v>
      </c>
      <c r="V217" s="95" t="s">
        <v>927</v>
      </c>
      <c r="W217" s="95" t="s">
        <v>1954</v>
      </c>
      <c r="X217" s="87">
        <v>40000</v>
      </c>
      <c r="Y217" s="46">
        <f t="shared" si="15"/>
        <v>33195</v>
      </c>
      <c r="Z217" s="46"/>
      <c r="AA217" s="87">
        <v>33195</v>
      </c>
    </row>
    <row r="218" spans="1:27" ht="15">
      <c r="A218" s="95" t="s">
        <v>927</v>
      </c>
      <c r="B218" s="95" t="s">
        <v>1954</v>
      </c>
      <c r="C218" s="87">
        <v>286500</v>
      </c>
      <c r="D218" s="46">
        <f t="shared" si="12"/>
        <v>71434</v>
      </c>
      <c r="E218" s="46"/>
      <c r="F218" s="87">
        <v>71434</v>
      </c>
      <c r="H218" s="95" t="s">
        <v>982</v>
      </c>
      <c r="I218" s="95" t="s">
        <v>1970</v>
      </c>
      <c r="J218" s="46"/>
      <c r="K218" s="46">
        <f t="shared" si="13"/>
        <v>2120562</v>
      </c>
      <c r="L218" s="46"/>
      <c r="M218" s="87">
        <v>2120562</v>
      </c>
      <c r="O218" s="95" t="s">
        <v>906</v>
      </c>
      <c r="P218" s="95" t="s">
        <v>1947</v>
      </c>
      <c r="Q218" s="87">
        <v>230000</v>
      </c>
      <c r="R218" s="46">
        <f t="shared" si="14"/>
        <v>1784033</v>
      </c>
      <c r="S218" s="87">
        <v>271650</v>
      </c>
      <c r="T218" s="87">
        <v>1512383</v>
      </c>
      <c r="V218" s="95" t="s">
        <v>930</v>
      </c>
      <c r="W218" s="95" t="s">
        <v>1955</v>
      </c>
      <c r="X218" s="87">
        <v>53000</v>
      </c>
      <c r="Y218" s="46">
        <f t="shared" si="15"/>
        <v>1251818</v>
      </c>
      <c r="Z218" s="87">
        <v>18808</v>
      </c>
      <c r="AA218" s="87">
        <v>1233010</v>
      </c>
    </row>
    <row r="219" spans="1:27" ht="15">
      <c r="A219" s="95" t="s">
        <v>930</v>
      </c>
      <c r="B219" s="95" t="s">
        <v>1955</v>
      </c>
      <c r="C219" s="87">
        <v>468500</v>
      </c>
      <c r="D219" s="46">
        <f t="shared" si="12"/>
        <v>274802</v>
      </c>
      <c r="E219" s="46"/>
      <c r="F219" s="87">
        <v>274802</v>
      </c>
      <c r="H219" s="95" t="s">
        <v>985</v>
      </c>
      <c r="I219" s="95" t="s">
        <v>1971</v>
      </c>
      <c r="J219" s="46"/>
      <c r="K219" s="46">
        <f t="shared" si="13"/>
        <v>425098</v>
      </c>
      <c r="L219" s="46"/>
      <c r="M219" s="87">
        <v>425098</v>
      </c>
      <c r="O219" s="95" t="s">
        <v>908</v>
      </c>
      <c r="P219" s="95" t="s">
        <v>1948</v>
      </c>
      <c r="Q219" s="87">
        <v>5817500</v>
      </c>
      <c r="R219" s="46">
        <f t="shared" si="14"/>
        <v>981776</v>
      </c>
      <c r="S219" s="87">
        <v>10400</v>
      </c>
      <c r="T219" s="87">
        <v>971376</v>
      </c>
      <c r="V219" s="95" t="s">
        <v>933</v>
      </c>
      <c r="W219" s="95" t="s">
        <v>1956</v>
      </c>
      <c r="X219" s="87">
        <v>12800</v>
      </c>
      <c r="Y219" s="46">
        <f t="shared" si="15"/>
        <v>1022884</v>
      </c>
      <c r="Z219" s="87">
        <v>203000</v>
      </c>
      <c r="AA219" s="87">
        <v>819884</v>
      </c>
    </row>
    <row r="220" spans="1:27" ht="15">
      <c r="A220" s="95" t="s">
        <v>933</v>
      </c>
      <c r="B220" s="95" t="s">
        <v>1956</v>
      </c>
      <c r="C220" s="87">
        <v>368327</v>
      </c>
      <c r="D220" s="46">
        <f t="shared" si="12"/>
        <v>392849</v>
      </c>
      <c r="E220" s="46"/>
      <c r="F220" s="87">
        <v>392849</v>
      </c>
      <c r="H220" s="95" t="s">
        <v>988</v>
      </c>
      <c r="I220" s="95" t="s">
        <v>1972</v>
      </c>
      <c r="J220" s="46"/>
      <c r="K220" s="46">
        <f t="shared" si="13"/>
        <v>23325</v>
      </c>
      <c r="L220" s="46"/>
      <c r="M220" s="87">
        <v>23325</v>
      </c>
      <c r="O220" s="95" t="s">
        <v>911</v>
      </c>
      <c r="P220" s="95" t="s">
        <v>1949</v>
      </c>
      <c r="Q220" s="46"/>
      <c r="R220" s="46">
        <f t="shared" si="14"/>
        <v>691759</v>
      </c>
      <c r="S220" s="46"/>
      <c r="T220" s="87">
        <v>691759</v>
      </c>
      <c r="V220" s="95" t="s">
        <v>936</v>
      </c>
      <c r="W220" s="95" t="s">
        <v>1957</v>
      </c>
      <c r="X220" s="87">
        <v>40045</v>
      </c>
      <c r="Y220" s="46">
        <f t="shared" si="15"/>
        <v>93186</v>
      </c>
      <c r="Z220" s="46"/>
      <c r="AA220" s="87">
        <v>93186</v>
      </c>
    </row>
    <row r="221" spans="1:27" ht="15">
      <c r="A221" s="95" t="s">
        <v>936</v>
      </c>
      <c r="B221" s="95" t="s">
        <v>1957</v>
      </c>
      <c r="C221" s="87">
        <v>261517</v>
      </c>
      <c r="D221" s="46">
        <f t="shared" si="12"/>
        <v>0</v>
      </c>
      <c r="E221" s="46"/>
      <c r="F221" s="46"/>
      <c r="H221" s="95" t="s">
        <v>991</v>
      </c>
      <c r="I221" s="95" t="s">
        <v>1973</v>
      </c>
      <c r="J221" s="46"/>
      <c r="K221" s="46">
        <f t="shared" si="13"/>
        <v>6665</v>
      </c>
      <c r="L221" s="46"/>
      <c r="M221" s="87">
        <v>6665</v>
      </c>
      <c r="O221" s="95" t="s">
        <v>914</v>
      </c>
      <c r="P221" s="95" t="s">
        <v>1950</v>
      </c>
      <c r="Q221" s="46"/>
      <c r="R221" s="46">
        <f t="shared" si="14"/>
        <v>1838125</v>
      </c>
      <c r="S221" s="87">
        <v>202000</v>
      </c>
      <c r="T221" s="87">
        <v>1636125</v>
      </c>
      <c r="V221" s="95" t="s">
        <v>939</v>
      </c>
      <c r="W221" s="95" t="s">
        <v>1958</v>
      </c>
      <c r="X221" s="46"/>
      <c r="Y221" s="46">
        <f t="shared" si="15"/>
        <v>50268</v>
      </c>
      <c r="Z221" s="46"/>
      <c r="AA221" s="87">
        <v>50268</v>
      </c>
    </row>
    <row r="222" spans="1:27" ht="15">
      <c r="A222" s="95" t="s">
        <v>939</v>
      </c>
      <c r="B222" s="95" t="s">
        <v>1958</v>
      </c>
      <c r="C222" s="87">
        <v>194273</v>
      </c>
      <c r="D222" s="46">
        <f t="shared" si="12"/>
        <v>151121</v>
      </c>
      <c r="E222" s="46"/>
      <c r="F222" s="87">
        <v>151121</v>
      </c>
      <c r="H222" s="95" t="s">
        <v>994</v>
      </c>
      <c r="I222" s="95" t="s">
        <v>1974</v>
      </c>
      <c r="J222" s="46"/>
      <c r="K222" s="46">
        <f t="shared" si="13"/>
        <v>375069</v>
      </c>
      <c r="L222" s="87">
        <v>135201</v>
      </c>
      <c r="M222" s="87">
        <v>239868</v>
      </c>
      <c r="O222" s="95" t="s">
        <v>917</v>
      </c>
      <c r="P222" s="95" t="s">
        <v>1951</v>
      </c>
      <c r="Q222" s="87">
        <v>9800</v>
      </c>
      <c r="R222" s="46">
        <f t="shared" si="14"/>
        <v>1450818</v>
      </c>
      <c r="S222" s="87">
        <v>294930</v>
      </c>
      <c r="T222" s="87">
        <v>1155888</v>
      </c>
      <c r="V222" s="95" t="s">
        <v>942</v>
      </c>
      <c r="W222" s="95" t="s">
        <v>1959</v>
      </c>
      <c r="X222" s="87">
        <v>2416153</v>
      </c>
      <c r="Y222" s="46">
        <f t="shared" si="15"/>
        <v>386224</v>
      </c>
      <c r="Z222" s="46"/>
      <c r="AA222" s="87">
        <v>386224</v>
      </c>
    </row>
    <row r="223" spans="1:27" ht="15">
      <c r="A223" s="95" t="s">
        <v>942</v>
      </c>
      <c r="B223" s="95" t="s">
        <v>1959</v>
      </c>
      <c r="C223" s="87">
        <v>133000</v>
      </c>
      <c r="D223" s="46">
        <f t="shared" si="12"/>
        <v>209697</v>
      </c>
      <c r="E223" s="87">
        <v>21300</v>
      </c>
      <c r="F223" s="87">
        <v>188397</v>
      </c>
      <c r="H223" s="95" t="s">
        <v>998</v>
      </c>
      <c r="I223" s="95" t="s">
        <v>1975</v>
      </c>
      <c r="J223" s="46"/>
      <c r="K223" s="46">
        <f t="shared" si="13"/>
        <v>327390</v>
      </c>
      <c r="L223" s="46"/>
      <c r="M223" s="87">
        <v>327390</v>
      </c>
      <c r="O223" s="95" t="s">
        <v>920</v>
      </c>
      <c r="P223" s="95" t="s">
        <v>1952</v>
      </c>
      <c r="Q223" s="87">
        <v>275000</v>
      </c>
      <c r="R223" s="46">
        <f t="shared" si="14"/>
        <v>1536543</v>
      </c>
      <c r="S223" s="87">
        <v>299465</v>
      </c>
      <c r="T223" s="87">
        <v>1237078</v>
      </c>
      <c r="V223" s="95" t="s">
        <v>945</v>
      </c>
      <c r="W223" s="95" t="s">
        <v>1924</v>
      </c>
      <c r="X223" s="87">
        <v>546200</v>
      </c>
      <c r="Y223" s="46">
        <f t="shared" si="15"/>
        <v>111462</v>
      </c>
      <c r="Z223" s="46"/>
      <c r="AA223" s="87">
        <v>111462</v>
      </c>
    </row>
    <row r="224" spans="1:27" ht="15">
      <c r="A224" s="95" t="s">
        <v>945</v>
      </c>
      <c r="B224" s="95" t="s">
        <v>1924</v>
      </c>
      <c r="C224" s="46"/>
      <c r="D224" s="46">
        <f t="shared" si="12"/>
        <v>75120</v>
      </c>
      <c r="E224" s="87">
        <v>1150</v>
      </c>
      <c r="F224" s="87">
        <v>73970</v>
      </c>
      <c r="H224" s="95" t="s">
        <v>1001</v>
      </c>
      <c r="I224" s="95" t="s">
        <v>1976</v>
      </c>
      <c r="J224" s="46"/>
      <c r="K224" s="46">
        <f t="shared" si="13"/>
        <v>2700</v>
      </c>
      <c r="L224" s="46"/>
      <c r="M224" s="87">
        <v>2700</v>
      </c>
      <c r="O224" s="95" t="s">
        <v>923</v>
      </c>
      <c r="P224" s="95" t="s">
        <v>1953</v>
      </c>
      <c r="Q224" s="87">
        <v>89401</v>
      </c>
      <c r="R224" s="46">
        <f t="shared" si="14"/>
        <v>3512592</v>
      </c>
      <c r="S224" s="87">
        <v>66827</v>
      </c>
      <c r="T224" s="87">
        <v>3445765</v>
      </c>
      <c r="V224" s="95" t="s">
        <v>947</v>
      </c>
      <c r="W224" s="95" t="s">
        <v>1960</v>
      </c>
      <c r="X224" s="87">
        <v>250</v>
      </c>
      <c r="Y224" s="46">
        <f t="shared" si="15"/>
        <v>1815237</v>
      </c>
      <c r="Z224" s="87">
        <v>129225</v>
      </c>
      <c r="AA224" s="87">
        <v>1686012</v>
      </c>
    </row>
    <row r="225" spans="1:27" ht="15">
      <c r="A225" s="95" t="s">
        <v>947</v>
      </c>
      <c r="B225" s="95" t="s">
        <v>1960</v>
      </c>
      <c r="C225" s="87">
        <v>1249595</v>
      </c>
      <c r="D225" s="46">
        <f t="shared" si="12"/>
        <v>370356</v>
      </c>
      <c r="E225" s="87">
        <v>54645</v>
      </c>
      <c r="F225" s="87">
        <v>315711</v>
      </c>
      <c r="H225" s="95" t="s">
        <v>1004</v>
      </c>
      <c r="I225" s="95" t="s">
        <v>1977</v>
      </c>
      <c r="J225" s="46"/>
      <c r="K225" s="46">
        <f t="shared" si="13"/>
        <v>91200</v>
      </c>
      <c r="L225" s="46"/>
      <c r="M225" s="87">
        <v>91200</v>
      </c>
      <c r="O225" s="95" t="s">
        <v>927</v>
      </c>
      <c r="P225" s="95" t="s">
        <v>1954</v>
      </c>
      <c r="Q225" s="87">
        <v>665100</v>
      </c>
      <c r="R225" s="46">
        <f t="shared" si="14"/>
        <v>386564</v>
      </c>
      <c r="S225" s="46"/>
      <c r="T225" s="87">
        <v>386564</v>
      </c>
      <c r="V225" s="95" t="s">
        <v>950</v>
      </c>
      <c r="W225" s="95" t="s">
        <v>1961</v>
      </c>
      <c r="X225" s="87">
        <v>430100</v>
      </c>
      <c r="Y225" s="46">
        <f t="shared" si="15"/>
        <v>1011072</v>
      </c>
      <c r="Z225" s="46"/>
      <c r="AA225" s="87">
        <v>1011072</v>
      </c>
    </row>
    <row r="226" spans="1:27" ht="15">
      <c r="A226" s="95" t="s">
        <v>950</v>
      </c>
      <c r="B226" s="95" t="s">
        <v>1961</v>
      </c>
      <c r="C226" s="46"/>
      <c r="D226" s="46">
        <f t="shared" si="12"/>
        <v>128263</v>
      </c>
      <c r="E226" s="46"/>
      <c r="F226" s="87">
        <v>128263</v>
      </c>
      <c r="H226" s="95" t="s">
        <v>1007</v>
      </c>
      <c r="I226" s="95" t="s">
        <v>1978</v>
      </c>
      <c r="J226" s="87">
        <v>200001</v>
      </c>
      <c r="K226" s="46">
        <f t="shared" si="13"/>
        <v>302125</v>
      </c>
      <c r="L226" s="46"/>
      <c r="M226" s="87">
        <v>302125</v>
      </c>
      <c r="O226" s="95" t="s">
        <v>930</v>
      </c>
      <c r="P226" s="95" t="s">
        <v>1955</v>
      </c>
      <c r="Q226" s="87">
        <v>1119600</v>
      </c>
      <c r="R226" s="46">
        <f t="shared" si="14"/>
        <v>793572</v>
      </c>
      <c r="S226" s="87">
        <v>37675</v>
      </c>
      <c r="T226" s="87">
        <v>755897</v>
      </c>
      <c r="V226" s="95" t="s">
        <v>953</v>
      </c>
      <c r="W226" s="95" t="s">
        <v>1962</v>
      </c>
      <c r="X226" s="87">
        <v>137600</v>
      </c>
      <c r="Y226" s="46">
        <f t="shared" si="15"/>
        <v>119096</v>
      </c>
      <c r="Z226" s="46"/>
      <c r="AA226" s="87">
        <v>119096</v>
      </c>
    </row>
    <row r="227" spans="1:27" ht="15">
      <c r="A227" s="95" t="s">
        <v>953</v>
      </c>
      <c r="B227" s="95" t="s">
        <v>1962</v>
      </c>
      <c r="C227" s="46"/>
      <c r="D227" s="46">
        <f t="shared" si="12"/>
        <v>341119</v>
      </c>
      <c r="E227" s="87">
        <v>9590</v>
      </c>
      <c r="F227" s="87">
        <v>331529</v>
      </c>
      <c r="H227" s="95" t="s">
        <v>1010</v>
      </c>
      <c r="I227" s="95" t="s">
        <v>1979</v>
      </c>
      <c r="J227" s="46"/>
      <c r="K227" s="46">
        <f t="shared" si="13"/>
        <v>649300</v>
      </c>
      <c r="L227" s="46"/>
      <c r="M227" s="87">
        <v>649300</v>
      </c>
      <c r="O227" s="95" t="s">
        <v>933</v>
      </c>
      <c r="P227" s="95" t="s">
        <v>1956</v>
      </c>
      <c r="Q227" s="87">
        <v>1131267</v>
      </c>
      <c r="R227" s="46">
        <f t="shared" si="14"/>
        <v>829123</v>
      </c>
      <c r="S227" s="87">
        <v>4100</v>
      </c>
      <c r="T227" s="87">
        <v>825023</v>
      </c>
      <c r="V227" s="95" t="s">
        <v>956</v>
      </c>
      <c r="W227" s="95" t="s">
        <v>1963</v>
      </c>
      <c r="X227" s="87">
        <v>1641200</v>
      </c>
      <c r="Y227" s="46">
        <f t="shared" si="15"/>
        <v>1225546</v>
      </c>
      <c r="Z227" s="87">
        <v>638000</v>
      </c>
      <c r="AA227" s="87">
        <v>587546</v>
      </c>
    </row>
    <row r="228" spans="1:27" ht="15">
      <c r="A228" s="95" t="s">
        <v>956</v>
      </c>
      <c r="B228" s="95" t="s">
        <v>1963</v>
      </c>
      <c r="C228" s="87">
        <v>515225</v>
      </c>
      <c r="D228" s="46">
        <f t="shared" si="12"/>
        <v>377735</v>
      </c>
      <c r="E228" s="87">
        <v>26851</v>
      </c>
      <c r="F228" s="87">
        <v>350884</v>
      </c>
      <c r="H228" s="95" t="s">
        <v>1013</v>
      </c>
      <c r="I228" s="95" t="s">
        <v>1980</v>
      </c>
      <c r="J228" s="87">
        <v>10324973</v>
      </c>
      <c r="K228" s="46">
        <f t="shared" si="13"/>
        <v>13352785</v>
      </c>
      <c r="L228" s="87">
        <v>8534500</v>
      </c>
      <c r="M228" s="87">
        <v>4818285</v>
      </c>
      <c r="O228" s="95" t="s">
        <v>936</v>
      </c>
      <c r="P228" s="95" t="s">
        <v>1957</v>
      </c>
      <c r="Q228" s="87">
        <v>261517</v>
      </c>
      <c r="R228" s="46">
        <f t="shared" si="14"/>
        <v>28695</v>
      </c>
      <c r="S228" s="87">
        <v>22050</v>
      </c>
      <c r="T228" s="87">
        <v>6645</v>
      </c>
      <c r="V228" s="95" t="s">
        <v>959</v>
      </c>
      <c r="W228" s="95" t="s">
        <v>1964</v>
      </c>
      <c r="X228" s="87">
        <v>6600</v>
      </c>
      <c r="Y228" s="46">
        <f t="shared" si="15"/>
        <v>24100</v>
      </c>
      <c r="Z228" s="46"/>
      <c r="AA228" s="87">
        <v>24100</v>
      </c>
    </row>
    <row r="229" spans="1:27" ht="15">
      <c r="A229" s="95" t="s">
        <v>959</v>
      </c>
      <c r="B229" s="95" t="s">
        <v>1964</v>
      </c>
      <c r="C229" s="46"/>
      <c r="D229" s="46">
        <f t="shared" si="12"/>
        <v>52607</v>
      </c>
      <c r="E229" s="46"/>
      <c r="F229" s="87">
        <v>52607</v>
      </c>
      <c r="H229" s="95" t="s">
        <v>1019</v>
      </c>
      <c r="I229" s="95" t="s">
        <v>1982</v>
      </c>
      <c r="J229" s="87">
        <v>22000</v>
      </c>
      <c r="K229" s="46">
        <f t="shared" si="13"/>
        <v>726267</v>
      </c>
      <c r="L229" s="46"/>
      <c r="M229" s="87">
        <v>726267</v>
      </c>
      <c r="O229" s="95" t="s">
        <v>939</v>
      </c>
      <c r="P229" s="95" t="s">
        <v>1958</v>
      </c>
      <c r="Q229" s="87">
        <v>685908</v>
      </c>
      <c r="R229" s="46">
        <f t="shared" si="14"/>
        <v>749800</v>
      </c>
      <c r="S229" s="87">
        <v>135550</v>
      </c>
      <c r="T229" s="87">
        <v>614250</v>
      </c>
      <c r="V229" s="95" t="s">
        <v>962</v>
      </c>
      <c r="W229" s="95" t="s">
        <v>1965</v>
      </c>
      <c r="X229" s="46"/>
      <c r="Y229" s="46">
        <f t="shared" si="15"/>
        <v>10000</v>
      </c>
      <c r="Z229" s="46"/>
      <c r="AA229" s="87">
        <v>10000</v>
      </c>
    </row>
    <row r="230" spans="1:27" ht="15">
      <c r="A230" s="95" t="s">
        <v>962</v>
      </c>
      <c r="B230" s="95" t="s">
        <v>1965</v>
      </c>
      <c r="C230" s="87">
        <v>250258</v>
      </c>
      <c r="D230" s="46">
        <f t="shared" si="12"/>
        <v>39779</v>
      </c>
      <c r="E230" s="46"/>
      <c r="F230" s="87">
        <v>39779</v>
      </c>
      <c r="H230" s="95" t="s">
        <v>1022</v>
      </c>
      <c r="I230" s="95" t="s">
        <v>1983</v>
      </c>
      <c r="J230" s="87">
        <v>36000</v>
      </c>
      <c r="K230" s="46">
        <f t="shared" si="13"/>
        <v>13935655</v>
      </c>
      <c r="L230" s="46"/>
      <c r="M230" s="87">
        <v>13935655</v>
      </c>
      <c r="O230" s="95" t="s">
        <v>942</v>
      </c>
      <c r="P230" s="95" t="s">
        <v>1959</v>
      </c>
      <c r="Q230" s="87">
        <v>923000</v>
      </c>
      <c r="R230" s="46">
        <f t="shared" si="14"/>
        <v>522549</v>
      </c>
      <c r="S230" s="87">
        <v>21300</v>
      </c>
      <c r="T230" s="87">
        <v>501249</v>
      </c>
      <c r="V230" s="95" t="s">
        <v>965</v>
      </c>
      <c r="W230" s="95" t="s">
        <v>1966</v>
      </c>
      <c r="X230" s="46"/>
      <c r="Y230" s="46">
        <f t="shared" si="15"/>
        <v>114100</v>
      </c>
      <c r="Z230" s="46"/>
      <c r="AA230" s="87">
        <v>114100</v>
      </c>
    </row>
    <row r="231" spans="1:27" ht="15">
      <c r="A231" s="95" t="s">
        <v>965</v>
      </c>
      <c r="B231" s="95" t="s">
        <v>1966</v>
      </c>
      <c r="C231" s="46"/>
      <c r="D231" s="46">
        <f t="shared" si="12"/>
        <v>44000</v>
      </c>
      <c r="E231" s="46"/>
      <c r="F231" s="87">
        <v>44000</v>
      </c>
      <c r="H231" s="95" t="s">
        <v>1025</v>
      </c>
      <c r="I231" s="95" t="s">
        <v>1984</v>
      </c>
      <c r="J231" s="46"/>
      <c r="K231" s="46">
        <f t="shared" si="13"/>
        <v>650136</v>
      </c>
      <c r="L231" s="46"/>
      <c r="M231" s="87">
        <v>650136</v>
      </c>
      <c r="O231" s="95" t="s">
        <v>945</v>
      </c>
      <c r="P231" s="95" t="s">
        <v>1924</v>
      </c>
      <c r="Q231" s="46"/>
      <c r="R231" s="46">
        <f t="shared" si="14"/>
        <v>194694</v>
      </c>
      <c r="S231" s="87">
        <v>1150</v>
      </c>
      <c r="T231" s="87">
        <v>193544</v>
      </c>
      <c r="V231" s="95" t="s">
        <v>968</v>
      </c>
      <c r="W231" s="95" t="s">
        <v>1967</v>
      </c>
      <c r="X231" s="46"/>
      <c r="Y231" s="46">
        <f t="shared" si="15"/>
        <v>337458</v>
      </c>
      <c r="Z231" s="46"/>
      <c r="AA231" s="87">
        <v>337458</v>
      </c>
    </row>
    <row r="232" spans="1:27" ht="15">
      <c r="A232" s="95" t="s">
        <v>968</v>
      </c>
      <c r="B232" s="95" t="s">
        <v>1967</v>
      </c>
      <c r="C232" s="46"/>
      <c r="D232" s="46">
        <f t="shared" si="12"/>
        <v>176544</v>
      </c>
      <c r="E232" s="87">
        <v>4000</v>
      </c>
      <c r="F232" s="87">
        <v>172544</v>
      </c>
      <c r="H232" s="95" t="s">
        <v>1028</v>
      </c>
      <c r="I232" s="95" t="s">
        <v>1985</v>
      </c>
      <c r="J232" s="46"/>
      <c r="K232" s="46">
        <f t="shared" si="13"/>
        <v>58500</v>
      </c>
      <c r="L232" s="46"/>
      <c r="M232" s="87">
        <v>58500</v>
      </c>
      <c r="O232" s="95" t="s">
        <v>947</v>
      </c>
      <c r="P232" s="95" t="s">
        <v>1960</v>
      </c>
      <c r="Q232" s="87">
        <v>3878425</v>
      </c>
      <c r="R232" s="46">
        <f t="shared" si="14"/>
        <v>692525</v>
      </c>
      <c r="S232" s="87">
        <v>183407</v>
      </c>
      <c r="T232" s="87">
        <v>509118</v>
      </c>
      <c r="V232" s="95" t="s">
        <v>971</v>
      </c>
      <c r="W232" s="95" t="s">
        <v>1968</v>
      </c>
      <c r="X232" s="87">
        <v>59750</v>
      </c>
      <c r="Y232" s="46">
        <f t="shared" si="15"/>
        <v>37875</v>
      </c>
      <c r="Z232" s="46"/>
      <c r="AA232" s="87">
        <v>37875</v>
      </c>
    </row>
    <row r="233" spans="1:27" ht="15">
      <c r="A233" s="95" t="s">
        <v>971</v>
      </c>
      <c r="B233" s="95" t="s">
        <v>1968</v>
      </c>
      <c r="C233" s="46"/>
      <c r="D233" s="46">
        <f t="shared" si="12"/>
        <v>107758</v>
      </c>
      <c r="E233" s="46"/>
      <c r="F233" s="87">
        <v>107758</v>
      </c>
      <c r="H233" s="95" t="s">
        <v>1031</v>
      </c>
      <c r="I233" s="95" t="s">
        <v>1986</v>
      </c>
      <c r="J233" s="46"/>
      <c r="K233" s="46">
        <f t="shared" si="13"/>
        <v>168526</v>
      </c>
      <c r="L233" s="46"/>
      <c r="M233" s="87">
        <v>168526</v>
      </c>
      <c r="O233" s="95" t="s">
        <v>950</v>
      </c>
      <c r="P233" s="95" t="s">
        <v>1961</v>
      </c>
      <c r="Q233" s="46"/>
      <c r="R233" s="46">
        <f t="shared" si="14"/>
        <v>191491</v>
      </c>
      <c r="S233" s="46"/>
      <c r="T233" s="87">
        <v>191491</v>
      </c>
      <c r="V233" s="95" t="s">
        <v>974</v>
      </c>
      <c r="W233" s="95" t="s">
        <v>2267</v>
      </c>
      <c r="X233" s="87">
        <v>20651</v>
      </c>
      <c r="Y233" s="46">
        <f t="shared" si="15"/>
        <v>181611</v>
      </c>
      <c r="Z233" s="87">
        <v>8451</v>
      </c>
      <c r="AA233" s="87">
        <v>173160</v>
      </c>
    </row>
    <row r="234" spans="1:27" ht="15">
      <c r="A234" s="95" t="s">
        <v>977</v>
      </c>
      <c r="B234" s="95" t="s">
        <v>1826</v>
      </c>
      <c r="C234" s="87">
        <v>207600</v>
      </c>
      <c r="D234" s="46">
        <f t="shared" si="12"/>
        <v>887786</v>
      </c>
      <c r="E234" s="87">
        <v>110500</v>
      </c>
      <c r="F234" s="87">
        <v>777286</v>
      </c>
      <c r="H234" s="95" t="s">
        <v>1035</v>
      </c>
      <c r="I234" s="95" t="s">
        <v>1987</v>
      </c>
      <c r="J234" s="87">
        <v>50</v>
      </c>
      <c r="K234" s="46">
        <f t="shared" si="13"/>
        <v>16410</v>
      </c>
      <c r="L234" s="46"/>
      <c r="M234" s="87">
        <v>16410</v>
      </c>
      <c r="O234" s="95" t="s">
        <v>953</v>
      </c>
      <c r="P234" s="95" t="s">
        <v>1962</v>
      </c>
      <c r="Q234" s="87">
        <v>8228250</v>
      </c>
      <c r="R234" s="46">
        <f t="shared" si="14"/>
        <v>612387</v>
      </c>
      <c r="S234" s="87">
        <v>10590</v>
      </c>
      <c r="T234" s="87">
        <v>601797</v>
      </c>
      <c r="V234" s="95" t="s">
        <v>977</v>
      </c>
      <c r="W234" s="95" t="s">
        <v>1826</v>
      </c>
      <c r="X234" s="87">
        <v>182105</v>
      </c>
      <c r="Y234" s="46">
        <f t="shared" si="15"/>
        <v>1518088</v>
      </c>
      <c r="Z234" s="46"/>
      <c r="AA234" s="87">
        <v>1518088</v>
      </c>
    </row>
    <row r="235" spans="1:27" ht="15">
      <c r="A235" s="95" t="s">
        <v>979</v>
      </c>
      <c r="B235" s="95" t="s">
        <v>1969</v>
      </c>
      <c r="C235" s="46"/>
      <c r="D235" s="46">
        <f t="shared" si="12"/>
        <v>16254</v>
      </c>
      <c r="E235" s="46"/>
      <c r="F235" s="87">
        <v>16254</v>
      </c>
      <c r="H235" s="95" t="s">
        <v>1038</v>
      </c>
      <c r="I235" s="95" t="s">
        <v>1988</v>
      </c>
      <c r="J235" s="87">
        <v>19000</v>
      </c>
      <c r="K235" s="46">
        <f t="shared" si="13"/>
        <v>101857</v>
      </c>
      <c r="L235" s="87">
        <v>13300</v>
      </c>
      <c r="M235" s="87">
        <v>88557</v>
      </c>
      <c r="O235" s="95" t="s">
        <v>956</v>
      </c>
      <c r="P235" s="95" t="s">
        <v>1963</v>
      </c>
      <c r="Q235" s="87">
        <v>2642538</v>
      </c>
      <c r="R235" s="46">
        <f t="shared" si="14"/>
        <v>1131457</v>
      </c>
      <c r="S235" s="87">
        <v>135783</v>
      </c>
      <c r="T235" s="87">
        <v>995674</v>
      </c>
      <c r="V235" s="95" t="s">
        <v>979</v>
      </c>
      <c r="W235" s="95" t="s">
        <v>1969</v>
      </c>
      <c r="X235" s="46"/>
      <c r="Y235" s="46">
        <f t="shared" si="15"/>
        <v>104900</v>
      </c>
      <c r="Z235" s="87">
        <v>68800</v>
      </c>
      <c r="AA235" s="87">
        <v>36100</v>
      </c>
    </row>
    <row r="236" spans="1:27" ht="15">
      <c r="A236" s="95" t="s">
        <v>982</v>
      </c>
      <c r="B236" s="95" t="s">
        <v>1970</v>
      </c>
      <c r="C236" s="46"/>
      <c r="D236" s="46">
        <f t="shared" si="12"/>
        <v>165625</v>
      </c>
      <c r="E236" s="87">
        <v>1000</v>
      </c>
      <c r="F236" s="87">
        <v>164625</v>
      </c>
      <c r="H236" s="95" t="s">
        <v>1047</v>
      </c>
      <c r="I236" s="95" t="s">
        <v>1991</v>
      </c>
      <c r="J236" s="46"/>
      <c r="K236" s="46">
        <f t="shared" si="13"/>
        <v>28850</v>
      </c>
      <c r="L236" s="46"/>
      <c r="M236" s="87">
        <v>28850</v>
      </c>
      <c r="O236" s="95" t="s">
        <v>959</v>
      </c>
      <c r="P236" s="95" t="s">
        <v>1964</v>
      </c>
      <c r="Q236" s="46"/>
      <c r="R236" s="46">
        <f t="shared" si="14"/>
        <v>93921</v>
      </c>
      <c r="S236" s="46"/>
      <c r="T236" s="87">
        <v>93921</v>
      </c>
      <c r="V236" s="95" t="s">
        <v>982</v>
      </c>
      <c r="W236" s="95" t="s">
        <v>1970</v>
      </c>
      <c r="X236" s="46"/>
      <c r="Y236" s="46">
        <f t="shared" si="15"/>
        <v>4600713</v>
      </c>
      <c r="Z236" s="87">
        <v>4500</v>
      </c>
      <c r="AA236" s="87">
        <v>4596213</v>
      </c>
    </row>
    <row r="237" spans="1:27" ht="15">
      <c r="A237" s="95" t="s">
        <v>985</v>
      </c>
      <c r="B237" s="95" t="s">
        <v>1971</v>
      </c>
      <c r="C237" s="46"/>
      <c r="D237" s="46">
        <f t="shared" si="12"/>
        <v>15096</v>
      </c>
      <c r="E237" s="46"/>
      <c r="F237" s="87">
        <v>15096</v>
      </c>
      <c r="H237" s="95" t="s">
        <v>1050</v>
      </c>
      <c r="I237" s="95" t="s">
        <v>1992</v>
      </c>
      <c r="J237" s="46"/>
      <c r="K237" s="46">
        <f t="shared" si="13"/>
        <v>281194</v>
      </c>
      <c r="L237" s="46"/>
      <c r="M237" s="87">
        <v>281194</v>
      </c>
      <c r="O237" s="95" t="s">
        <v>962</v>
      </c>
      <c r="P237" s="95" t="s">
        <v>1965</v>
      </c>
      <c r="Q237" s="87">
        <v>250258</v>
      </c>
      <c r="R237" s="46">
        <f t="shared" si="14"/>
        <v>148694</v>
      </c>
      <c r="S237" s="46"/>
      <c r="T237" s="87">
        <v>148694</v>
      </c>
      <c r="V237" s="95" t="s">
        <v>985</v>
      </c>
      <c r="W237" s="95" t="s">
        <v>1971</v>
      </c>
      <c r="X237" s="46"/>
      <c r="Y237" s="46">
        <f t="shared" si="15"/>
        <v>463248</v>
      </c>
      <c r="Z237" s="46"/>
      <c r="AA237" s="87">
        <v>463248</v>
      </c>
    </row>
    <row r="238" spans="1:27" ht="15">
      <c r="A238" s="95" t="s">
        <v>988</v>
      </c>
      <c r="B238" s="95" t="s">
        <v>1972</v>
      </c>
      <c r="C238" s="46"/>
      <c r="D238" s="46">
        <f t="shared" si="12"/>
        <v>81880</v>
      </c>
      <c r="E238" s="46"/>
      <c r="F238" s="87">
        <v>81880</v>
      </c>
      <c r="H238" s="95" t="s">
        <v>1053</v>
      </c>
      <c r="I238" s="95" t="s">
        <v>1993</v>
      </c>
      <c r="J238" s="87">
        <v>60000</v>
      </c>
      <c r="K238" s="46">
        <f t="shared" si="13"/>
        <v>50810</v>
      </c>
      <c r="L238" s="46"/>
      <c r="M238" s="87">
        <v>50810</v>
      </c>
      <c r="O238" s="95" t="s">
        <v>965</v>
      </c>
      <c r="P238" s="95" t="s">
        <v>1966</v>
      </c>
      <c r="Q238" s="46"/>
      <c r="R238" s="46">
        <f t="shared" si="14"/>
        <v>205000</v>
      </c>
      <c r="S238" s="46"/>
      <c r="T238" s="87">
        <v>205000</v>
      </c>
      <c r="V238" s="95" t="s">
        <v>988</v>
      </c>
      <c r="W238" s="95" t="s">
        <v>1972</v>
      </c>
      <c r="X238" s="87">
        <v>1500</v>
      </c>
      <c r="Y238" s="46">
        <f t="shared" si="15"/>
        <v>150644</v>
      </c>
      <c r="Z238" s="87">
        <v>10501</v>
      </c>
      <c r="AA238" s="87">
        <v>140143</v>
      </c>
    </row>
    <row r="239" spans="1:27" ht="15">
      <c r="A239" s="95" t="s">
        <v>991</v>
      </c>
      <c r="B239" s="95" t="s">
        <v>1973</v>
      </c>
      <c r="C239" s="46"/>
      <c r="D239" s="46">
        <f t="shared" si="12"/>
        <v>57900</v>
      </c>
      <c r="E239" s="87">
        <v>35500</v>
      </c>
      <c r="F239" s="87">
        <v>22400</v>
      </c>
      <c r="H239" s="95" t="s">
        <v>1056</v>
      </c>
      <c r="I239" s="95" t="s">
        <v>1994</v>
      </c>
      <c r="J239" s="46"/>
      <c r="K239" s="46">
        <f t="shared" si="13"/>
        <v>62988</v>
      </c>
      <c r="L239" s="46"/>
      <c r="M239" s="87">
        <v>62988</v>
      </c>
      <c r="O239" s="95" t="s">
        <v>968</v>
      </c>
      <c r="P239" s="95" t="s">
        <v>1967</v>
      </c>
      <c r="Q239" s="46"/>
      <c r="R239" s="46">
        <f t="shared" si="14"/>
        <v>430953</v>
      </c>
      <c r="S239" s="87">
        <v>4000</v>
      </c>
      <c r="T239" s="87">
        <v>426953</v>
      </c>
      <c r="V239" s="95" t="s">
        <v>991</v>
      </c>
      <c r="W239" s="95" t="s">
        <v>1973</v>
      </c>
      <c r="X239" s="46"/>
      <c r="Y239" s="46">
        <f t="shared" si="15"/>
        <v>57075</v>
      </c>
      <c r="Z239" s="46"/>
      <c r="AA239" s="87">
        <v>57075</v>
      </c>
    </row>
    <row r="240" spans="1:27" ht="15">
      <c r="A240" s="95" t="s">
        <v>994</v>
      </c>
      <c r="B240" s="95" t="s">
        <v>1974</v>
      </c>
      <c r="C240" s="87">
        <v>2402065</v>
      </c>
      <c r="D240" s="46">
        <f t="shared" si="12"/>
        <v>3500</v>
      </c>
      <c r="E240" s="46"/>
      <c r="F240" s="87">
        <v>3500</v>
      </c>
      <c r="H240" s="95" t="s">
        <v>1059</v>
      </c>
      <c r="I240" s="95" t="s">
        <v>1995</v>
      </c>
      <c r="J240" s="46"/>
      <c r="K240" s="46">
        <f t="shared" si="13"/>
        <v>474905</v>
      </c>
      <c r="L240" s="87">
        <v>250000</v>
      </c>
      <c r="M240" s="87">
        <v>224905</v>
      </c>
      <c r="O240" s="95" t="s">
        <v>971</v>
      </c>
      <c r="P240" s="95" t="s">
        <v>1968</v>
      </c>
      <c r="Q240" s="87">
        <v>407063</v>
      </c>
      <c r="R240" s="46">
        <f t="shared" si="14"/>
        <v>342567</v>
      </c>
      <c r="S240" s="46"/>
      <c r="T240" s="87">
        <v>342567</v>
      </c>
      <c r="V240" s="95" t="s">
        <v>994</v>
      </c>
      <c r="W240" s="95" t="s">
        <v>1974</v>
      </c>
      <c r="X240" s="87">
        <v>31000</v>
      </c>
      <c r="Y240" s="46">
        <f t="shared" si="15"/>
        <v>1039365</v>
      </c>
      <c r="Z240" s="87">
        <v>135201</v>
      </c>
      <c r="AA240" s="87">
        <v>904164</v>
      </c>
    </row>
    <row r="241" spans="1:27" ht="15">
      <c r="A241" s="95" t="s">
        <v>998</v>
      </c>
      <c r="B241" s="95" t="s">
        <v>1975</v>
      </c>
      <c r="C241" s="87">
        <v>965000</v>
      </c>
      <c r="D241" s="46">
        <f t="shared" si="12"/>
        <v>1528970</v>
      </c>
      <c r="E241" s="87">
        <v>180550</v>
      </c>
      <c r="F241" s="87">
        <v>1348420</v>
      </c>
      <c r="H241" s="95" t="s">
        <v>1062</v>
      </c>
      <c r="I241" s="95" t="s">
        <v>1958</v>
      </c>
      <c r="J241" s="46"/>
      <c r="K241" s="46">
        <f t="shared" si="13"/>
        <v>30050</v>
      </c>
      <c r="L241" s="46"/>
      <c r="M241" s="87">
        <v>30050</v>
      </c>
      <c r="O241" s="95" t="s">
        <v>977</v>
      </c>
      <c r="P241" s="95" t="s">
        <v>1826</v>
      </c>
      <c r="Q241" s="87">
        <v>361850</v>
      </c>
      <c r="R241" s="46">
        <f t="shared" si="14"/>
        <v>1847362</v>
      </c>
      <c r="S241" s="87">
        <v>184550</v>
      </c>
      <c r="T241" s="87">
        <v>1662812</v>
      </c>
      <c r="V241" s="95" t="s">
        <v>998</v>
      </c>
      <c r="W241" s="95" t="s">
        <v>1975</v>
      </c>
      <c r="X241" s="46"/>
      <c r="Y241" s="46">
        <f t="shared" si="15"/>
        <v>798356</v>
      </c>
      <c r="Z241" s="46"/>
      <c r="AA241" s="87">
        <v>798356</v>
      </c>
    </row>
    <row r="242" spans="1:27" ht="15">
      <c r="A242" s="95" t="s">
        <v>1001</v>
      </c>
      <c r="B242" s="95" t="s">
        <v>1976</v>
      </c>
      <c r="C242" s="46"/>
      <c r="D242" s="46">
        <f t="shared" si="12"/>
        <v>8385</v>
      </c>
      <c r="E242" s="46"/>
      <c r="F242" s="87">
        <v>8385</v>
      </c>
      <c r="H242" s="95" t="s">
        <v>1064</v>
      </c>
      <c r="I242" s="95" t="s">
        <v>1996</v>
      </c>
      <c r="J242" s="46"/>
      <c r="K242" s="46">
        <f t="shared" si="13"/>
        <v>21600</v>
      </c>
      <c r="L242" s="46"/>
      <c r="M242" s="87">
        <v>21600</v>
      </c>
      <c r="O242" s="95" t="s">
        <v>979</v>
      </c>
      <c r="P242" s="95" t="s">
        <v>1969</v>
      </c>
      <c r="Q242" s="46"/>
      <c r="R242" s="46">
        <f t="shared" si="14"/>
        <v>159298</v>
      </c>
      <c r="S242" s="46"/>
      <c r="T242" s="87">
        <v>159298</v>
      </c>
      <c r="V242" s="95" t="s">
        <v>1001</v>
      </c>
      <c r="W242" s="95" t="s">
        <v>1976</v>
      </c>
      <c r="X242" s="46"/>
      <c r="Y242" s="46">
        <f t="shared" si="15"/>
        <v>5750</v>
      </c>
      <c r="Z242" s="46"/>
      <c r="AA242" s="87">
        <v>5750</v>
      </c>
    </row>
    <row r="243" spans="1:27" ht="15">
      <c r="A243" s="95" t="s">
        <v>1004</v>
      </c>
      <c r="B243" s="95" t="s">
        <v>1977</v>
      </c>
      <c r="C243" s="46"/>
      <c r="D243" s="46">
        <f t="shared" si="12"/>
        <v>550859</v>
      </c>
      <c r="E243" s="46"/>
      <c r="F243" s="87">
        <v>550859</v>
      </c>
      <c r="H243" s="95" t="s">
        <v>1067</v>
      </c>
      <c r="I243" s="95" t="s">
        <v>1997</v>
      </c>
      <c r="J243" s="46"/>
      <c r="K243" s="46">
        <f t="shared" si="13"/>
        <v>29050</v>
      </c>
      <c r="L243" s="46"/>
      <c r="M243" s="87">
        <v>29050</v>
      </c>
      <c r="O243" s="95" t="s">
        <v>982</v>
      </c>
      <c r="P243" s="95" t="s">
        <v>1970</v>
      </c>
      <c r="Q243" s="87">
        <v>104000</v>
      </c>
      <c r="R243" s="46">
        <f t="shared" si="14"/>
        <v>431581</v>
      </c>
      <c r="S243" s="87">
        <v>1000</v>
      </c>
      <c r="T243" s="87">
        <v>430581</v>
      </c>
      <c r="V243" s="95" t="s">
        <v>1004</v>
      </c>
      <c r="W243" s="95" t="s">
        <v>1977</v>
      </c>
      <c r="X243" s="46"/>
      <c r="Y243" s="46">
        <f t="shared" si="15"/>
        <v>186651</v>
      </c>
      <c r="Z243" s="46"/>
      <c r="AA243" s="87">
        <v>186651</v>
      </c>
    </row>
    <row r="244" spans="1:27" ht="15">
      <c r="A244" s="95" t="s">
        <v>1007</v>
      </c>
      <c r="B244" s="95" t="s">
        <v>1978</v>
      </c>
      <c r="C244" s="87">
        <v>181501</v>
      </c>
      <c r="D244" s="46">
        <f t="shared" si="12"/>
        <v>137741</v>
      </c>
      <c r="E244" s="46"/>
      <c r="F244" s="87">
        <v>137741</v>
      </c>
      <c r="H244" s="95" t="s">
        <v>1070</v>
      </c>
      <c r="I244" s="95" t="s">
        <v>1998</v>
      </c>
      <c r="J244" s="46"/>
      <c r="K244" s="46">
        <f t="shared" si="13"/>
        <v>9450</v>
      </c>
      <c r="L244" s="46"/>
      <c r="M244" s="87">
        <v>9450</v>
      </c>
      <c r="O244" s="95" t="s">
        <v>985</v>
      </c>
      <c r="P244" s="95" t="s">
        <v>1971</v>
      </c>
      <c r="Q244" s="46"/>
      <c r="R244" s="46">
        <f t="shared" si="14"/>
        <v>103418</v>
      </c>
      <c r="S244" s="87">
        <v>300</v>
      </c>
      <c r="T244" s="87">
        <v>103118</v>
      </c>
      <c r="V244" s="95" t="s">
        <v>1007</v>
      </c>
      <c r="W244" s="95" t="s">
        <v>1978</v>
      </c>
      <c r="X244" s="87">
        <v>26571001</v>
      </c>
      <c r="Y244" s="46">
        <f t="shared" si="15"/>
        <v>496903</v>
      </c>
      <c r="Z244" s="46"/>
      <c r="AA244" s="87">
        <v>496903</v>
      </c>
    </row>
    <row r="245" spans="1:27" ht="15">
      <c r="A245" s="95" t="s">
        <v>1010</v>
      </c>
      <c r="B245" s="95" t="s">
        <v>1979</v>
      </c>
      <c r="C245" s="87">
        <v>1000</v>
      </c>
      <c r="D245" s="46">
        <f t="shared" si="12"/>
        <v>1490371</v>
      </c>
      <c r="E245" s="46"/>
      <c r="F245" s="87">
        <v>1490371</v>
      </c>
      <c r="H245" s="95" t="s">
        <v>1073</v>
      </c>
      <c r="I245" s="95" t="s">
        <v>1999</v>
      </c>
      <c r="J245" s="46"/>
      <c r="K245" s="46">
        <f t="shared" si="13"/>
        <v>166700</v>
      </c>
      <c r="L245" s="46"/>
      <c r="M245" s="87">
        <v>166700</v>
      </c>
      <c r="O245" s="95" t="s">
        <v>988</v>
      </c>
      <c r="P245" s="95" t="s">
        <v>1972</v>
      </c>
      <c r="Q245" s="46"/>
      <c r="R245" s="46">
        <f t="shared" si="14"/>
        <v>224506</v>
      </c>
      <c r="S245" s="46"/>
      <c r="T245" s="87">
        <v>224506</v>
      </c>
      <c r="V245" s="95" t="s">
        <v>1010</v>
      </c>
      <c r="W245" s="95" t="s">
        <v>1979</v>
      </c>
      <c r="X245" s="46"/>
      <c r="Y245" s="46">
        <f t="shared" si="15"/>
        <v>5962166</v>
      </c>
      <c r="Z245" s="46"/>
      <c r="AA245" s="87">
        <v>5962166</v>
      </c>
    </row>
    <row r="246" spans="1:27" ht="15">
      <c r="A246" s="95" t="s">
        <v>1013</v>
      </c>
      <c r="B246" s="95" t="s">
        <v>1980</v>
      </c>
      <c r="C246" s="87">
        <v>16825133</v>
      </c>
      <c r="D246" s="46">
        <f t="shared" si="12"/>
        <v>6563586</v>
      </c>
      <c r="E246" s="87">
        <v>10301</v>
      </c>
      <c r="F246" s="87">
        <v>6553285</v>
      </c>
      <c r="H246" s="95" t="s">
        <v>1076</v>
      </c>
      <c r="I246" s="95" t="s">
        <v>2000</v>
      </c>
      <c r="J246" s="87">
        <v>25000</v>
      </c>
      <c r="K246" s="46">
        <f t="shared" si="13"/>
        <v>39901</v>
      </c>
      <c r="L246" s="87">
        <v>1200</v>
      </c>
      <c r="M246" s="87">
        <v>38701</v>
      </c>
      <c r="O246" s="95" t="s">
        <v>991</v>
      </c>
      <c r="P246" s="95" t="s">
        <v>1973</v>
      </c>
      <c r="Q246" s="46"/>
      <c r="R246" s="46">
        <f t="shared" si="14"/>
        <v>85974</v>
      </c>
      <c r="S246" s="87">
        <v>35500</v>
      </c>
      <c r="T246" s="87">
        <v>50474</v>
      </c>
      <c r="V246" s="95" t="s">
        <v>1013</v>
      </c>
      <c r="W246" s="95" t="s">
        <v>1980</v>
      </c>
      <c r="X246" s="87">
        <v>11555673</v>
      </c>
      <c r="Y246" s="46">
        <f t="shared" si="15"/>
        <v>30301139</v>
      </c>
      <c r="Z246" s="87">
        <v>8610501</v>
      </c>
      <c r="AA246" s="87">
        <v>21690638</v>
      </c>
    </row>
    <row r="247" spans="1:27" ht="15">
      <c r="A247" s="95" t="s">
        <v>1019</v>
      </c>
      <c r="B247" s="95" t="s">
        <v>1982</v>
      </c>
      <c r="C247" s="46"/>
      <c r="D247" s="46">
        <f t="shared" si="12"/>
        <v>520208</v>
      </c>
      <c r="E247" s="46"/>
      <c r="F247" s="87">
        <v>520208</v>
      </c>
      <c r="H247" s="95" t="s">
        <v>1079</v>
      </c>
      <c r="I247" s="95" t="s">
        <v>2001</v>
      </c>
      <c r="J247" s="87">
        <v>24000</v>
      </c>
      <c r="K247" s="46">
        <f t="shared" si="13"/>
        <v>426382</v>
      </c>
      <c r="L247" s="46"/>
      <c r="M247" s="87">
        <v>426382</v>
      </c>
      <c r="O247" s="95" t="s">
        <v>994</v>
      </c>
      <c r="P247" s="95" t="s">
        <v>1974</v>
      </c>
      <c r="Q247" s="87">
        <v>4369815</v>
      </c>
      <c r="R247" s="46">
        <f t="shared" si="14"/>
        <v>157665</v>
      </c>
      <c r="S247" s="46"/>
      <c r="T247" s="87">
        <v>157665</v>
      </c>
      <c r="V247" s="95" t="s">
        <v>1016</v>
      </c>
      <c r="W247" s="95" t="s">
        <v>1981</v>
      </c>
      <c r="X247" s="87">
        <v>30000</v>
      </c>
      <c r="Y247" s="46">
        <f t="shared" si="15"/>
        <v>797800</v>
      </c>
      <c r="Z247" s="87">
        <v>1500</v>
      </c>
      <c r="AA247" s="87">
        <v>796300</v>
      </c>
    </row>
    <row r="248" spans="1:27" ht="15">
      <c r="A248" s="95" t="s">
        <v>1022</v>
      </c>
      <c r="B248" s="95" t="s">
        <v>1983</v>
      </c>
      <c r="C248" s="87">
        <v>3337002</v>
      </c>
      <c r="D248" s="46">
        <f t="shared" si="12"/>
        <v>206651</v>
      </c>
      <c r="E248" s="46"/>
      <c r="F248" s="87">
        <v>206651</v>
      </c>
      <c r="H248" s="95" t="s">
        <v>1082</v>
      </c>
      <c r="I248" s="95" t="s">
        <v>2002</v>
      </c>
      <c r="J248" s="46"/>
      <c r="K248" s="46">
        <f t="shared" si="13"/>
        <v>33600</v>
      </c>
      <c r="L248" s="46"/>
      <c r="M248" s="87">
        <v>33600</v>
      </c>
      <c r="O248" s="95" t="s">
        <v>998</v>
      </c>
      <c r="P248" s="95" t="s">
        <v>1975</v>
      </c>
      <c r="Q248" s="87">
        <v>1871000</v>
      </c>
      <c r="R248" s="46">
        <f t="shared" si="14"/>
        <v>3876704</v>
      </c>
      <c r="S248" s="87">
        <v>180550</v>
      </c>
      <c r="T248" s="87">
        <v>3696154</v>
      </c>
      <c r="V248" s="95" t="s">
        <v>1019</v>
      </c>
      <c r="W248" s="95" t="s">
        <v>1982</v>
      </c>
      <c r="X248" s="87">
        <v>27000</v>
      </c>
      <c r="Y248" s="46">
        <f t="shared" si="15"/>
        <v>2226332</v>
      </c>
      <c r="Z248" s="46"/>
      <c r="AA248" s="87">
        <v>2226332</v>
      </c>
    </row>
    <row r="249" spans="1:27" ht="15">
      <c r="A249" s="95" t="s">
        <v>1025</v>
      </c>
      <c r="B249" s="95" t="s">
        <v>1984</v>
      </c>
      <c r="C249" s="87">
        <v>342800</v>
      </c>
      <c r="D249" s="46">
        <f t="shared" si="12"/>
        <v>1147996</v>
      </c>
      <c r="E249" s="46"/>
      <c r="F249" s="87">
        <v>1147996</v>
      </c>
      <c r="H249" s="95" t="s">
        <v>1085</v>
      </c>
      <c r="I249" s="95" t="s">
        <v>2003</v>
      </c>
      <c r="J249" s="46"/>
      <c r="K249" s="46">
        <f t="shared" si="13"/>
        <v>11732</v>
      </c>
      <c r="L249" s="46"/>
      <c r="M249" s="87">
        <v>11732</v>
      </c>
      <c r="O249" s="95" t="s">
        <v>1001</v>
      </c>
      <c r="P249" s="95" t="s">
        <v>1976</v>
      </c>
      <c r="Q249" s="46"/>
      <c r="R249" s="46">
        <f t="shared" si="14"/>
        <v>45537</v>
      </c>
      <c r="S249" s="46"/>
      <c r="T249" s="87">
        <v>45537</v>
      </c>
      <c r="V249" s="95" t="s">
        <v>1022</v>
      </c>
      <c r="W249" s="95" t="s">
        <v>1983</v>
      </c>
      <c r="X249" s="87">
        <v>36000</v>
      </c>
      <c r="Y249" s="46">
        <f t="shared" si="15"/>
        <v>16656127</v>
      </c>
      <c r="Z249" s="46"/>
      <c r="AA249" s="87">
        <v>16656127</v>
      </c>
    </row>
    <row r="250" spans="1:27" ht="15">
      <c r="A250" s="95" t="s">
        <v>1028</v>
      </c>
      <c r="B250" s="95" t="s">
        <v>1985</v>
      </c>
      <c r="C250" s="46"/>
      <c r="D250" s="46">
        <f t="shared" si="12"/>
        <v>547162</v>
      </c>
      <c r="E250" s="46"/>
      <c r="F250" s="87">
        <v>547162</v>
      </c>
      <c r="H250" s="95" t="s">
        <v>1088</v>
      </c>
      <c r="I250" s="95" t="s">
        <v>2004</v>
      </c>
      <c r="J250" s="46"/>
      <c r="K250" s="46">
        <f t="shared" si="13"/>
        <v>113000</v>
      </c>
      <c r="L250" s="46"/>
      <c r="M250" s="87">
        <v>113000</v>
      </c>
      <c r="O250" s="95" t="s">
        <v>1004</v>
      </c>
      <c r="P250" s="95" t="s">
        <v>1977</v>
      </c>
      <c r="Q250" s="46"/>
      <c r="R250" s="46">
        <f t="shared" si="14"/>
        <v>618137</v>
      </c>
      <c r="S250" s="46"/>
      <c r="T250" s="87">
        <v>618137</v>
      </c>
      <c r="V250" s="95" t="s">
        <v>1025</v>
      </c>
      <c r="W250" s="95" t="s">
        <v>1984</v>
      </c>
      <c r="X250" s="46"/>
      <c r="Y250" s="46">
        <f t="shared" si="15"/>
        <v>1309722</v>
      </c>
      <c r="Z250" s="46"/>
      <c r="AA250" s="87">
        <v>1309722</v>
      </c>
    </row>
    <row r="251" spans="1:27" ht="15">
      <c r="A251" s="95" t="s">
        <v>1031</v>
      </c>
      <c r="B251" s="95" t="s">
        <v>1986</v>
      </c>
      <c r="C251" s="87">
        <v>452500</v>
      </c>
      <c r="D251" s="46">
        <f t="shared" si="12"/>
        <v>315390</v>
      </c>
      <c r="E251" s="46"/>
      <c r="F251" s="87">
        <v>315390</v>
      </c>
      <c r="H251" s="95" t="s">
        <v>1091</v>
      </c>
      <c r="I251" s="95" t="s">
        <v>2268</v>
      </c>
      <c r="J251" s="46"/>
      <c r="K251" s="46">
        <f t="shared" si="13"/>
        <v>17995</v>
      </c>
      <c r="L251" s="46"/>
      <c r="M251" s="87">
        <v>17995</v>
      </c>
      <c r="O251" s="95" t="s">
        <v>1007</v>
      </c>
      <c r="P251" s="95" t="s">
        <v>1978</v>
      </c>
      <c r="Q251" s="87">
        <v>484903</v>
      </c>
      <c r="R251" s="46">
        <f t="shared" si="14"/>
        <v>758454</v>
      </c>
      <c r="S251" s="46"/>
      <c r="T251" s="87">
        <v>758454</v>
      </c>
      <c r="V251" s="95" t="s">
        <v>1028</v>
      </c>
      <c r="W251" s="95" t="s">
        <v>1985</v>
      </c>
      <c r="X251" s="87">
        <v>290000</v>
      </c>
      <c r="Y251" s="46">
        <f t="shared" si="15"/>
        <v>1912008</v>
      </c>
      <c r="Z251" s="46"/>
      <c r="AA251" s="87">
        <v>1912008</v>
      </c>
    </row>
    <row r="252" spans="1:27" ht="15">
      <c r="A252" s="95" t="s">
        <v>1035</v>
      </c>
      <c r="B252" s="95" t="s">
        <v>1987</v>
      </c>
      <c r="C252" s="46"/>
      <c r="D252" s="46">
        <f t="shared" si="12"/>
        <v>326439</v>
      </c>
      <c r="E252" s="46"/>
      <c r="F252" s="87">
        <v>326439</v>
      </c>
      <c r="H252" s="95" t="s">
        <v>1094</v>
      </c>
      <c r="I252" s="95" t="s">
        <v>2005</v>
      </c>
      <c r="J252" s="87">
        <v>38498</v>
      </c>
      <c r="K252" s="46">
        <f t="shared" si="13"/>
        <v>240175</v>
      </c>
      <c r="L252" s="87">
        <v>11500</v>
      </c>
      <c r="M252" s="87">
        <v>228675</v>
      </c>
      <c r="O252" s="95" t="s">
        <v>1010</v>
      </c>
      <c r="P252" s="95" t="s">
        <v>1979</v>
      </c>
      <c r="Q252" s="87">
        <v>288100</v>
      </c>
      <c r="R252" s="46">
        <f t="shared" si="14"/>
        <v>6081125</v>
      </c>
      <c r="S252" s="87">
        <v>60100</v>
      </c>
      <c r="T252" s="87">
        <v>6021025</v>
      </c>
      <c r="V252" s="95" t="s">
        <v>1031</v>
      </c>
      <c r="W252" s="95" t="s">
        <v>1986</v>
      </c>
      <c r="X252" s="87">
        <v>15501</v>
      </c>
      <c r="Y252" s="46">
        <f t="shared" si="15"/>
        <v>1633757</v>
      </c>
      <c r="Z252" s="46"/>
      <c r="AA252" s="87">
        <v>1633757</v>
      </c>
    </row>
    <row r="253" spans="1:27" ht="15">
      <c r="A253" s="95" t="s">
        <v>1038</v>
      </c>
      <c r="B253" s="95" t="s">
        <v>1988</v>
      </c>
      <c r="C253" s="87">
        <v>2</v>
      </c>
      <c r="D253" s="46">
        <f t="shared" si="12"/>
        <v>92531</v>
      </c>
      <c r="E253" s="87">
        <v>25000</v>
      </c>
      <c r="F253" s="87">
        <v>67531</v>
      </c>
      <c r="H253" s="95" t="s">
        <v>1097</v>
      </c>
      <c r="I253" s="95" t="s">
        <v>2006</v>
      </c>
      <c r="J253" s="87">
        <v>5440</v>
      </c>
      <c r="K253" s="46">
        <f t="shared" si="13"/>
        <v>218602</v>
      </c>
      <c r="L253" s="46"/>
      <c r="M253" s="87">
        <v>218602</v>
      </c>
      <c r="O253" s="95" t="s">
        <v>1013</v>
      </c>
      <c r="P253" s="95" t="s">
        <v>1980</v>
      </c>
      <c r="Q253" s="87">
        <v>23020465</v>
      </c>
      <c r="R253" s="46">
        <f t="shared" si="14"/>
        <v>22971043</v>
      </c>
      <c r="S253" s="87">
        <v>574901</v>
      </c>
      <c r="T253" s="87">
        <v>22396142</v>
      </c>
      <c r="V253" s="95" t="s">
        <v>1035</v>
      </c>
      <c r="W253" s="95" t="s">
        <v>1987</v>
      </c>
      <c r="X253" s="87">
        <v>1850</v>
      </c>
      <c r="Y253" s="46">
        <f t="shared" si="15"/>
        <v>17810</v>
      </c>
      <c r="Z253" s="46"/>
      <c r="AA253" s="87">
        <v>17810</v>
      </c>
    </row>
    <row r="254" spans="1:27" ht="15">
      <c r="A254" s="95" t="s">
        <v>1044</v>
      </c>
      <c r="B254" s="95" t="s">
        <v>1990</v>
      </c>
      <c r="C254" s="46"/>
      <c r="D254" s="46">
        <f t="shared" si="12"/>
        <v>16375</v>
      </c>
      <c r="E254" s="46"/>
      <c r="F254" s="87">
        <v>16375</v>
      </c>
      <c r="H254" s="95" t="s">
        <v>1103</v>
      </c>
      <c r="I254" s="95" t="s">
        <v>2008</v>
      </c>
      <c r="J254" s="87">
        <v>5600</v>
      </c>
      <c r="K254" s="46">
        <f t="shared" si="13"/>
        <v>66200</v>
      </c>
      <c r="L254" s="46"/>
      <c r="M254" s="87">
        <v>66200</v>
      </c>
      <c r="O254" s="95" t="s">
        <v>1016</v>
      </c>
      <c r="P254" s="95" t="s">
        <v>1981</v>
      </c>
      <c r="Q254" s="87">
        <v>359500</v>
      </c>
      <c r="R254" s="46">
        <f t="shared" si="14"/>
        <v>451989</v>
      </c>
      <c r="S254" s="46"/>
      <c r="T254" s="87">
        <v>451989</v>
      </c>
      <c r="V254" s="95" t="s">
        <v>1038</v>
      </c>
      <c r="W254" s="95" t="s">
        <v>1988</v>
      </c>
      <c r="X254" s="87">
        <v>42150</v>
      </c>
      <c r="Y254" s="46">
        <f t="shared" si="15"/>
        <v>261753</v>
      </c>
      <c r="Z254" s="87">
        <v>13300</v>
      </c>
      <c r="AA254" s="87">
        <v>248453</v>
      </c>
    </row>
    <row r="255" spans="1:27" ht="15">
      <c r="A255" s="95" t="s">
        <v>1047</v>
      </c>
      <c r="B255" s="95" t="s">
        <v>1991</v>
      </c>
      <c r="C255" s="46"/>
      <c r="D255" s="46">
        <f t="shared" si="12"/>
        <v>64639</v>
      </c>
      <c r="E255" s="46"/>
      <c r="F255" s="87">
        <v>64639</v>
      </c>
      <c r="H255" s="95" t="s">
        <v>1106</v>
      </c>
      <c r="I255" s="95" t="s">
        <v>2009</v>
      </c>
      <c r="J255" s="87">
        <v>3500</v>
      </c>
      <c r="K255" s="46">
        <f t="shared" si="13"/>
        <v>98628</v>
      </c>
      <c r="L255" s="87">
        <v>44040</v>
      </c>
      <c r="M255" s="87">
        <v>54588</v>
      </c>
      <c r="O255" s="95" t="s">
        <v>1019</v>
      </c>
      <c r="P255" s="95" t="s">
        <v>1982</v>
      </c>
      <c r="Q255" s="87">
        <v>27896</v>
      </c>
      <c r="R255" s="46">
        <f t="shared" si="14"/>
        <v>1185817</v>
      </c>
      <c r="S255" s="46"/>
      <c r="T255" s="87">
        <v>1185817</v>
      </c>
      <c r="V255" s="95" t="s">
        <v>1041</v>
      </c>
      <c r="W255" s="95" t="s">
        <v>1989</v>
      </c>
      <c r="X255" s="46"/>
      <c r="Y255" s="46">
        <f t="shared" si="15"/>
        <v>21425</v>
      </c>
      <c r="Z255" s="46"/>
      <c r="AA255" s="87">
        <v>21425</v>
      </c>
    </row>
    <row r="256" spans="1:27" ht="15">
      <c r="A256" s="95" t="s">
        <v>1050</v>
      </c>
      <c r="B256" s="95" t="s">
        <v>1992</v>
      </c>
      <c r="C256" s="46"/>
      <c r="D256" s="46">
        <f t="shared" si="12"/>
        <v>467247</v>
      </c>
      <c r="E256" s="46"/>
      <c r="F256" s="87">
        <v>467247</v>
      </c>
      <c r="H256" s="95" t="s">
        <v>1109</v>
      </c>
      <c r="I256" s="95" t="s">
        <v>2010</v>
      </c>
      <c r="J256" s="46"/>
      <c r="K256" s="46">
        <f t="shared" si="13"/>
        <v>83776</v>
      </c>
      <c r="L256" s="87">
        <v>10800</v>
      </c>
      <c r="M256" s="87">
        <v>72976</v>
      </c>
      <c r="O256" s="95" t="s">
        <v>1022</v>
      </c>
      <c r="P256" s="95" t="s">
        <v>1983</v>
      </c>
      <c r="Q256" s="87">
        <v>5063402</v>
      </c>
      <c r="R256" s="46">
        <f t="shared" si="14"/>
        <v>980921</v>
      </c>
      <c r="S256" s="87">
        <v>80501</v>
      </c>
      <c r="T256" s="87">
        <v>900420</v>
      </c>
      <c r="V256" s="95" t="s">
        <v>1044</v>
      </c>
      <c r="W256" s="95" t="s">
        <v>1990</v>
      </c>
      <c r="X256" s="46"/>
      <c r="Y256" s="46">
        <f t="shared" si="15"/>
        <v>6750</v>
      </c>
      <c r="Z256" s="46"/>
      <c r="AA256" s="87">
        <v>6750</v>
      </c>
    </row>
    <row r="257" spans="1:27" ht="15">
      <c r="A257" s="95" t="s">
        <v>1053</v>
      </c>
      <c r="B257" s="95" t="s">
        <v>1993</v>
      </c>
      <c r="C257" s="46"/>
      <c r="D257" s="46">
        <f t="shared" si="12"/>
        <v>233981</v>
      </c>
      <c r="E257" s="87">
        <v>128860</v>
      </c>
      <c r="F257" s="87">
        <v>105121</v>
      </c>
      <c r="H257" s="95" t="s">
        <v>1113</v>
      </c>
      <c r="I257" s="95" t="s">
        <v>2011</v>
      </c>
      <c r="J257" s="87">
        <v>30000</v>
      </c>
      <c r="K257" s="46">
        <f t="shared" si="13"/>
        <v>190541</v>
      </c>
      <c r="L257" s="46"/>
      <c r="M257" s="87">
        <v>190541</v>
      </c>
      <c r="O257" s="95" t="s">
        <v>1025</v>
      </c>
      <c r="P257" s="95" t="s">
        <v>1984</v>
      </c>
      <c r="Q257" s="87">
        <v>520000</v>
      </c>
      <c r="R257" s="46">
        <f t="shared" si="14"/>
        <v>2828577</v>
      </c>
      <c r="S257" s="46"/>
      <c r="T257" s="87">
        <v>2828577</v>
      </c>
      <c r="V257" s="95" t="s">
        <v>1047</v>
      </c>
      <c r="W257" s="95" t="s">
        <v>1991</v>
      </c>
      <c r="X257" s="46"/>
      <c r="Y257" s="46">
        <f t="shared" si="15"/>
        <v>60902</v>
      </c>
      <c r="Z257" s="46"/>
      <c r="AA257" s="87">
        <v>60902</v>
      </c>
    </row>
    <row r="258" spans="1:27" ht="15">
      <c r="A258" s="95" t="s">
        <v>1056</v>
      </c>
      <c r="B258" s="95" t="s">
        <v>1994</v>
      </c>
      <c r="C258" s="46"/>
      <c r="D258" s="46">
        <f t="shared" si="12"/>
        <v>340469</v>
      </c>
      <c r="E258" s="87">
        <v>69590</v>
      </c>
      <c r="F258" s="87">
        <v>270879</v>
      </c>
      <c r="H258" s="95" t="s">
        <v>1123</v>
      </c>
      <c r="I258" s="95" t="s">
        <v>2012</v>
      </c>
      <c r="J258" s="46"/>
      <c r="K258" s="46">
        <f t="shared" si="13"/>
        <v>1069413</v>
      </c>
      <c r="L258" s="46"/>
      <c r="M258" s="87">
        <v>1069413</v>
      </c>
      <c r="O258" s="95" t="s">
        <v>1028</v>
      </c>
      <c r="P258" s="95" t="s">
        <v>1985</v>
      </c>
      <c r="Q258" s="87">
        <v>103165000</v>
      </c>
      <c r="R258" s="46">
        <f t="shared" si="14"/>
        <v>1708714</v>
      </c>
      <c r="S258" s="87">
        <v>10400</v>
      </c>
      <c r="T258" s="87">
        <v>1698314</v>
      </c>
      <c r="V258" s="95" t="s">
        <v>1050</v>
      </c>
      <c r="W258" s="95" t="s">
        <v>1992</v>
      </c>
      <c r="X258" s="87">
        <v>17800</v>
      </c>
      <c r="Y258" s="46">
        <f t="shared" si="15"/>
        <v>1015891</v>
      </c>
      <c r="Z258" s="46"/>
      <c r="AA258" s="87">
        <v>1015891</v>
      </c>
    </row>
    <row r="259" spans="1:27" ht="15">
      <c r="A259" s="95" t="s">
        <v>1059</v>
      </c>
      <c r="B259" s="95" t="s">
        <v>1995</v>
      </c>
      <c r="C259" s="46"/>
      <c r="D259" s="46">
        <f t="shared" si="12"/>
        <v>58645</v>
      </c>
      <c r="E259" s="46"/>
      <c r="F259" s="87">
        <v>58645</v>
      </c>
      <c r="H259" s="95" t="s">
        <v>1126</v>
      </c>
      <c r="I259" s="95" t="s">
        <v>1751</v>
      </c>
      <c r="J259" s="87">
        <v>51500</v>
      </c>
      <c r="K259" s="46">
        <f t="shared" si="13"/>
        <v>1315786</v>
      </c>
      <c r="L259" s="46"/>
      <c r="M259" s="87">
        <v>1315786</v>
      </c>
      <c r="O259" s="95" t="s">
        <v>1031</v>
      </c>
      <c r="P259" s="95" t="s">
        <v>1986</v>
      </c>
      <c r="Q259" s="87">
        <v>2397000</v>
      </c>
      <c r="R259" s="46">
        <f t="shared" si="14"/>
        <v>1310209</v>
      </c>
      <c r="S259" s="46"/>
      <c r="T259" s="87">
        <v>1310209</v>
      </c>
      <c r="V259" s="95" t="s">
        <v>1053</v>
      </c>
      <c r="W259" s="95" t="s">
        <v>1993</v>
      </c>
      <c r="X259" s="87">
        <v>60000</v>
      </c>
      <c r="Y259" s="46">
        <f t="shared" si="15"/>
        <v>95210</v>
      </c>
      <c r="Z259" s="46"/>
      <c r="AA259" s="87">
        <v>95210</v>
      </c>
    </row>
    <row r="260" spans="1:27" ht="15">
      <c r="A260" s="95" t="s">
        <v>1062</v>
      </c>
      <c r="B260" s="95" t="s">
        <v>1958</v>
      </c>
      <c r="C260" s="46"/>
      <c r="D260" s="46">
        <f t="shared" si="12"/>
        <v>54050</v>
      </c>
      <c r="E260" s="46"/>
      <c r="F260" s="87">
        <v>54050</v>
      </c>
      <c r="H260" s="95" t="s">
        <v>1128</v>
      </c>
      <c r="I260" s="95" t="s">
        <v>2013</v>
      </c>
      <c r="J260" s="87">
        <v>25000</v>
      </c>
      <c r="K260" s="46">
        <f t="shared" si="13"/>
        <v>434034</v>
      </c>
      <c r="L260" s="46"/>
      <c r="M260" s="87">
        <v>434034</v>
      </c>
      <c r="O260" s="95" t="s">
        <v>1035</v>
      </c>
      <c r="P260" s="95" t="s">
        <v>1987</v>
      </c>
      <c r="Q260" s="46"/>
      <c r="R260" s="46">
        <f t="shared" si="14"/>
        <v>745156</v>
      </c>
      <c r="S260" s="87">
        <v>1500</v>
      </c>
      <c r="T260" s="87">
        <v>743656</v>
      </c>
      <c r="V260" s="95" t="s">
        <v>1056</v>
      </c>
      <c r="W260" s="95" t="s">
        <v>1994</v>
      </c>
      <c r="X260" s="87">
        <v>27000</v>
      </c>
      <c r="Y260" s="46">
        <f t="shared" si="15"/>
        <v>124034</v>
      </c>
      <c r="Z260" s="87">
        <v>8601</v>
      </c>
      <c r="AA260" s="87">
        <v>115433</v>
      </c>
    </row>
    <row r="261" spans="1:27" ht="15">
      <c r="A261" s="95" t="s">
        <v>1064</v>
      </c>
      <c r="B261" s="95" t="s">
        <v>1996</v>
      </c>
      <c r="C261" s="46"/>
      <c r="D261" s="46">
        <f t="shared" si="12"/>
        <v>30562</v>
      </c>
      <c r="E261" s="46"/>
      <c r="F261" s="87">
        <v>30562</v>
      </c>
      <c r="H261" s="95" t="s">
        <v>1131</v>
      </c>
      <c r="I261" s="95" t="s">
        <v>2014</v>
      </c>
      <c r="J261" s="46"/>
      <c r="K261" s="46">
        <f t="shared" si="13"/>
        <v>169782</v>
      </c>
      <c r="L261" s="46"/>
      <c r="M261" s="87">
        <v>169782</v>
      </c>
      <c r="O261" s="95" t="s">
        <v>1038</v>
      </c>
      <c r="P261" s="95" t="s">
        <v>1988</v>
      </c>
      <c r="Q261" s="87">
        <v>11352</v>
      </c>
      <c r="R261" s="46">
        <f t="shared" si="14"/>
        <v>208449</v>
      </c>
      <c r="S261" s="87">
        <v>25000</v>
      </c>
      <c r="T261" s="87">
        <v>183449</v>
      </c>
      <c r="V261" s="95" t="s">
        <v>1059</v>
      </c>
      <c r="W261" s="95" t="s">
        <v>1995</v>
      </c>
      <c r="X261" s="87">
        <v>1300000</v>
      </c>
      <c r="Y261" s="46">
        <f t="shared" si="15"/>
        <v>624677</v>
      </c>
      <c r="Z261" s="87">
        <v>284552</v>
      </c>
      <c r="AA261" s="87">
        <v>340125</v>
      </c>
    </row>
    <row r="262" spans="1:27" ht="15">
      <c r="A262" s="95" t="s">
        <v>1067</v>
      </c>
      <c r="B262" s="95" t="s">
        <v>1997</v>
      </c>
      <c r="C262" s="46"/>
      <c r="D262" s="46">
        <f t="shared" si="12"/>
        <v>23100</v>
      </c>
      <c r="E262" s="46"/>
      <c r="F262" s="87">
        <v>23100</v>
      </c>
      <c r="H262" s="95" t="s">
        <v>1134</v>
      </c>
      <c r="I262" s="95" t="s">
        <v>1925</v>
      </c>
      <c r="J262" s="87">
        <v>10000</v>
      </c>
      <c r="K262" s="46">
        <f t="shared" si="13"/>
        <v>1681053</v>
      </c>
      <c r="L262" s="46"/>
      <c r="M262" s="87">
        <v>1681053</v>
      </c>
      <c r="O262" s="95" t="s">
        <v>1041</v>
      </c>
      <c r="P262" s="95" t="s">
        <v>1989</v>
      </c>
      <c r="Q262" s="46"/>
      <c r="R262" s="46">
        <f t="shared" si="14"/>
        <v>26000</v>
      </c>
      <c r="S262" s="46"/>
      <c r="T262" s="87">
        <v>26000</v>
      </c>
      <c r="V262" s="95" t="s">
        <v>1062</v>
      </c>
      <c r="W262" s="95" t="s">
        <v>1958</v>
      </c>
      <c r="X262" s="87">
        <v>9000</v>
      </c>
      <c r="Y262" s="46">
        <f t="shared" si="15"/>
        <v>169466</v>
      </c>
      <c r="Z262" s="46"/>
      <c r="AA262" s="87">
        <v>169466</v>
      </c>
    </row>
    <row r="263" spans="1:27" ht="15">
      <c r="A263" s="95" t="s">
        <v>1070</v>
      </c>
      <c r="B263" s="95" t="s">
        <v>1998</v>
      </c>
      <c r="C263" s="46"/>
      <c r="D263" s="46">
        <f aca="true" t="shared" si="16" ref="D263:D326">E263+F263</f>
        <v>37000</v>
      </c>
      <c r="E263" s="46"/>
      <c r="F263" s="87">
        <v>37000</v>
      </c>
      <c r="H263" s="95" t="s">
        <v>1136</v>
      </c>
      <c r="I263" s="95" t="s">
        <v>1926</v>
      </c>
      <c r="J263" s="87">
        <v>80000</v>
      </c>
      <c r="K263" s="46">
        <f aca="true" t="shared" si="17" ref="K263:K326">L263+M263</f>
        <v>3481692</v>
      </c>
      <c r="L263" s="46"/>
      <c r="M263" s="87">
        <v>3481692</v>
      </c>
      <c r="O263" s="95" t="s">
        <v>1044</v>
      </c>
      <c r="P263" s="95" t="s">
        <v>1990</v>
      </c>
      <c r="Q263" s="46"/>
      <c r="R263" s="46">
        <f aca="true" t="shared" si="18" ref="R263:R326">S263+T263</f>
        <v>579480</v>
      </c>
      <c r="S263" s="87">
        <v>515000</v>
      </c>
      <c r="T263" s="87">
        <v>64480</v>
      </c>
      <c r="V263" s="95" t="s">
        <v>1064</v>
      </c>
      <c r="W263" s="95" t="s">
        <v>1996</v>
      </c>
      <c r="X263" s="87">
        <v>1000</v>
      </c>
      <c r="Y263" s="46">
        <f aca="true" t="shared" si="19" ref="Y263:Y326">Z263+AA263</f>
        <v>87622</v>
      </c>
      <c r="Z263" s="46"/>
      <c r="AA263" s="87">
        <v>87622</v>
      </c>
    </row>
    <row r="264" spans="1:27" ht="15">
      <c r="A264" s="95" t="s">
        <v>1073</v>
      </c>
      <c r="B264" s="95" t="s">
        <v>1999</v>
      </c>
      <c r="C264" s="46"/>
      <c r="D264" s="46">
        <f t="shared" si="16"/>
        <v>164078</v>
      </c>
      <c r="E264" s="46"/>
      <c r="F264" s="87">
        <v>164078</v>
      </c>
      <c r="H264" s="95" t="s">
        <v>1138</v>
      </c>
      <c r="I264" s="95" t="s">
        <v>2015</v>
      </c>
      <c r="J264" s="87">
        <v>8000</v>
      </c>
      <c r="K264" s="46">
        <f t="shared" si="17"/>
        <v>222740</v>
      </c>
      <c r="L264" s="46"/>
      <c r="M264" s="87">
        <v>222740</v>
      </c>
      <c r="O264" s="95" t="s">
        <v>1047</v>
      </c>
      <c r="P264" s="95" t="s">
        <v>1991</v>
      </c>
      <c r="Q264" s="46"/>
      <c r="R264" s="46">
        <f t="shared" si="18"/>
        <v>250425</v>
      </c>
      <c r="S264" s="46"/>
      <c r="T264" s="87">
        <v>250425</v>
      </c>
      <c r="V264" s="95" t="s">
        <v>1067</v>
      </c>
      <c r="W264" s="95" t="s">
        <v>1997</v>
      </c>
      <c r="X264" s="46"/>
      <c r="Y264" s="46">
        <f t="shared" si="19"/>
        <v>39360</v>
      </c>
      <c r="Z264" s="46"/>
      <c r="AA264" s="87">
        <v>39360</v>
      </c>
    </row>
    <row r="265" spans="1:27" ht="15">
      <c r="A265" s="95" t="s">
        <v>1076</v>
      </c>
      <c r="B265" s="95" t="s">
        <v>2000</v>
      </c>
      <c r="C265" s="46"/>
      <c r="D265" s="46">
        <f t="shared" si="16"/>
        <v>51230</v>
      </c>
      <c r="E265" s="87">
        <v>5900</v>
      </c>
      <c r="F265" s="87">
        <v>45330</v>
      </c>
      <c r="H265" s="95" t="s">
        <v>1147</v>
      </c>
      <c r="I265" s="95" t="s">
        <v>2016</v>
      </c>
      <c r="J265" s="46"/>
      <c r="K265" s="46">
        <f t="shared" si="17"/>
        <v>218422</v>
      </c>
      <c r="L265" s="46"/>
      <c r="M265" s="87">
        <v>218422</v>
      </c>
      <c r="O265" s="95" t="s">
        <v>1050</v>
      </c>
      <c r="P265" s="95" t="s">
        <v>1992</v>
      </c>
      <c r="Q265" s="46"/>
      <c r="R265" s="46">
        <f t="shared" si="18"/>
        <v>1365169</v>
      </c>
      <c r="S265" s="87">
        <v>84125</v>
      </c>
      <c r="T265" s="87">
        <v>1281044</v>
      </c>
      <c r="V265" s="95" t="s">
        <v>1070</v>
      </c>
      <c r="W265" s="95" t="s">
        <v>1998</v>
      </c>
      <c r="X265" s="46"/>
      <c r="Y265" s="46">
        <f t="shared" si="19"/>
        <v>36799</v>
      </c>
      <c r="Z265" s="46"/>
      <c r="AA265" s="87">
        <v>36799</v>
      </c>
    </row>
    <row r="266" spans="1:27" ht="15">
      <c r="A266" s="95" t="s">
        <v>1079</v>
      </c>
      <c r="B266" s="95" t="s">
        <v>2001</v>
      </c>
      <c r="C266" s="87">
        <v>0</v>
      </c>
      <c r="D266" s="46">
        <f t="shared" si="16"/>
        <v>71982</v>
      </c>
      <c r="E266" s="46"/>
      <c r="F266" s="87">
        <v>71982</v>
      </c>
      <c r="H266" s="95" t="s">
        <v>1150</v>
      </c>
      <c r="I266" s="95" t="s">
        <v>2017</v>
      </c>
      <c r="J266" s="87">
        <v>1510000</v>
      </c>
      <c r="K266" s="46">
        <f t="shared" si="17"/>
        <v>6595180</v>
      </c>
      <c r="L266" s="46"/>
      <c r="M266" s="87">
        <v>6595180</v>
      </c>
      <c r="O266" s="95" t="s">
        <v>1053</v>
      </c>
      <c r="P266" s="95" t="s">
        <v>1993</v>
      </c>
      <c r="Q266" s="87">
        <v>313700</v>
      </c>
      <c r="R266" s="46">
        <f t="shared" si="18"/>
        <v>395220</v>
      </c>
      <c r="S266" s="87">
        <v>218410</v>
      </c>
      <c r="T266" s="87">
        <v>176810</v>
      </c>
      <c r="V266" s="95" t="s">
        <v>1073</v>
      </c>
      <c r="W266" s="95" t="s">
        <v>1999</v>
      </c>
      <c r="X266" s="46"/>
      <c r="Y266" s="46">
        <f t="shared" si="19"/>
        <v>185000</v>
      </c>
      <c r="Z266" s="46"/>
      <c r="AA266" s="87">
        <v>185000</v>
      </c>
    </row>
    <row r="267" spans="1:27" ht="15">
      <c r="A267" s="95" t="s">
        <v>1082</v>
      </c>
      <c r="B267" s="95" t="s">
        <v>2002</v>
      </c>
      <c r="C267" s="46"/>
      <c r="D267" s="46">
        <f t="shared" si="16"/>
        <v>162460</v>
      </c>
      <c r="E267" s="46"/>
      <c r="F267" s="87">
        <v>162460</v>
      </c>
      <c r="H267" s="95" t="s">
        <v>1152</v>
      </c>
      <c r="I267" s="95" t="s">
        <v>2018</v>
      </c>
      <c r="J267" s="46"/>
      <c r="K267" s="46">
        <f t="shared" si="17"/>
        <v>3982828</v>
      </c>
      <c r="L267" s="46"/>
      <c r="M267" s="87">
        <v>3982828</v>
      </c>
      <c r="O267" s="95" t="s">
        <v>1056</v>
      </c>
      <c r="P267" s="95" t="s">
        <v>1994</v>
      </c>
      <c r="Q267" s="46"/>
      <c r="R267" s="46">
        <f t="shared" si="18"/>
        <v>615376</v>
      </c>
      <c r="S267" s="87">
        <v>70540</v>
      </c>
      <c r="T267" s="87">
        <v>544836</v>
      </c>
      <c r="V267" s="95" t="s">
        <v>1076</v>
      </c>
      <c r="W267" s="95" t="s">
        <v>2000</v>
      </c>
      <c r="X267" s="87">
        <v>28000</v>
      </c>
      <c r="Y267" s="46">
        <f t="shared" si="19"/>
        <v>267645</v>
      </c>
      <c r="Z267" s="87">
        <v>21200</v>
      </c>
      <c r="AA267" s="87">
        <v>246445</v>
      </c>
    </row>
    <row r="268" spans="1:27" ht="15">
      <c r="A268" s="95" t="s">
        <v>1085</v>
      </c>
      <c r="B268" s="95" t="s">
        <v>2003</v>
      </c>
      <c r="C268" s="46"/>
      <c r="D268" s="46">
        <f t="shared" si="16"/>
        <v>6183</v>
      </c>
      <c r="E268" s="46"/>
      <c r="F268" s="87">
        <v>6183</v>
      </c>
      <c r="H268" s="95" t="s">
        <v>2275</v>
      </c>
      <c r="I268" s="95" t="s">
        <v>2019</v>
      </c>
      <c r="J268" s="87">
        <v>1</v>
      </c>
      <c r="K268" s="46">
        <f t="shared" si="17"/>
        <v>3276430</v>
      </c>
      <c r="L268" s="46"/>
      <c r="M268" s="87">
        <v>3276430</v>
      </c>
      <c r="O268" s="95" t="s">
        <v>1059</v>
      </c>
      <c r="P268" s="95" t="s">
        <v>1995</v>
      </c>
      <c r="Q268" s="46"/>
      <c r="R268" s="46">
        <f t="shared" si="18"/>
        <v>187595</v>
      </c>
      <c r="S268" s="46"/>
      <c r="T268" s="87">
        <v>187595</v>
      </c>
      <c r="V268" s="95" t="s">
        <v>1079</v>
      </c>
      <c r="W268" s="95" t="s">
        <v>2001</v>
      </c>
      <c r="X268" s="87">
        <v>43100</v>
      </c>
      <c r="Y268" s="46">
        <f t="shared" si="19"/>
        <v>539761</v>
      </c>
      <c r="Z268" s="46"/>
      <c r="AA268" s="87">
        <v>539761</v>
      </c>
    </row>
    <row r="269" spans="1:27" ht="15">
      <c r="A269" s="95" t="s">
        <v>1088</v>
      </c>
      <c r="B269" s="95" t="s">
        <v>2004</v>
      </c>
      <c r="C269" s="87">
        <v>3800</v>
      </c>
      <c r="D269" s="46">
        <f t="shared" si="16"/>
        <v>137525</v>
      </c>
      <c r="E269" s="46"/>
      <c r="F269" s="87">
        <v>137525</v>
      </c>
      <c r="H269" s="95" t="s">
        <v>1156</v>
      </c>
      <c r="I269" s="95" t="s">
        <v>2020</v>
      </c>
      <c r="J269" s="46"/>
      <c r="K269" s="46">
        <f t="shared" si="17"/>
        <v>710212</v>
      </c>
      <c r="L269" s="46"/>
      <c r="M269" s="87">
        <v>710212</v>
      </c>
      <c r="O269" s="95" t="s">
        <v>1062</v>
      </c>
      <c r="P269" s="95" t="s">
        <v>1958</v>
      </c>
      <c r="Q269" s="87">
        <v>235500</v>
      </c>
      <c r="R269" s="46">
        <f t="shared" si="18"/>
        <v>209271</v>
      </c>
      <c r="S269" s="87">
        <v>2300</v>
      </c>
      <c r="T269" s="87">
        <v>206971</v>
      </c>
      <c r="V269" s="95" t="s">
        <v>1082</v>
      </c>
      <c r="W269" s="95" t="s">
        <v>2002</v>
      </c>
      <c r="X269" s="46"/>
      <c r="Y269" s="46">
        <f t="shared" si="19"/>
        <v>298850</v>
      </c>
      <c r="Z269" s="46"/>
      <c r="AA269" s="87">
        <v>298850</v>
      </c>
    </row>
    <row r="270" spans="1:27" ht="15">
      <c r="A270" s="95" t="s">
        <v>1091</v>
      </c>
      <c r="B270" s="95" t="s">
        <v>2268</v>
      </c>
      <c r="C270" s="46"/>
      <c r="D270" s="46">
        <f t="shared" si="16"/>
        <v>6500</v>
      </c>
      <c r="E270" s="87">
        <v>6500</v>
      </c>
      <c r="F270" s="46"/>
      <c r="H270" s="95" t="s">
        <v>1159</v>
      </c>
      <c r="I270" s="95" t="s">
        <v>2021</v>
      </c>
      <c r="J270" s="87">
        <v>3000</v>
      </c>
      <c r="K270" s="46">
        <f t="shared" si="17"/>
        <v>236085</v>
      </c>
      <c r="L270" s="46"/>
      <c r="M270" s="87">
        <v>236085</v>
      </c>
      <c r="O270" s="95" t="s">
        <v>1064</v>
      </c>
      <c r="P270" s="95" t="s">
        <v>1996</v>
      </c>
      <c r="Q270" s="46"/>
      <c r="R270" s="46">
        <f t="shared" si="18"/>
        <v>83506</v>
      </c>
      <c r="S270" s="46"/>
      <c r="T270" s="87">
        <v>83506</v>
      </c>
      <c r="V270" s="95" t="s">
        <v>1085</v>
      </c>
      <c r="W270" s="95" t="s">
        <v>2003</v>
      </c>
      <c r="X270" s="46"/>
      <c r="Y270" s="46">
        <f t="shared" si="19"/>
        <v>29165</v>
      </c>
      <c r="Z270" s="46"/>
      <c r="AA270" s="87">
        <v>29165</v>
      </c>
    </row>
    <row r="271" spans="1:27" ht="15">
      <c r="A271" s="95" t="s">
        <v>1094</v>
      </c>
      <c r="B271" s="95" t="s">
        <v>2005</v>
      </c>
      <c r="C271" s="87">
        <v>193900</v>
      </c>
      <c r="D271" s="46">
        <f t="shared" si="16"/>
        <v>748278</v>
      </c>
      <c r="E271" s="87">
        <v>43000</v>
      </c>
      <c r="F271" s="87">
        <v>705278</v>
      </c>
      <c r="H271" s="95" t="s">
        <v>1165</v>
      </c>
      <c r="I271" s="95" t="s">
        <v>2023</v>
      </c>
      <c r="J271" s="46"/>
      <c r="K271" s="46">
        <f t="shared" si="17"/>
        <v>1933122</v>
      </c>
      <c r="L271" s="46"/>
      <c r="M271" s="87">
        <v>1933122</v>
      </c>
      <c r="O271" s="95" t="s">
        <v>1067</v>
      </c>
      <c r="P271" s="95" t="s">
        <v>1997</v>
      </c>
      <c r="Q271" s="46"/>
      <c r="R271" s="46">
        <f t="shared" si="18"/>
        <v>34052</v>
      </c>
      <c r="S271" s="46"/>
      <c r="T271" s="87">
        <v>34052</v>
      </c>
      <c r="V271" s="95" t="s">
        <v>1088</v>
      </c>
      <c r="W271" s="95" t="s">
        <v>2004</v>
      </c>
      <c r="X271" s="87">
        <v>50900</v>
      </c>
      <c r="Y271" s="46">
        <f t="shared" si="19"/>
        <v>172040</v>
      </c>
      <c r="Z271" s="46"/>
      <c r="AA271" s="87">
        <v>172040</v>
      </c>
    </row>
    <row r="272" spans="1:27" ht="15">
      <c r="A272" s="95" t="s">
        <v>1097</v>
      </c>
      <c r="B272" s="95" t="s">
        <v>2006</v>
      </c>
      <c r="C272" s="87">
        <v>15000</v>
      </c>
      <c r="D272" s="46">
        <f t="shared" si="16"/>
        <v>681080</v>
      </c>
      <c r="E272" s="87">
        <v>57750</v>
      </c>
      <c r="F272" s="87">
        <v>623330</v>
      </c>
      <c r="H272" s="95" t="s">
        <v>1168</v>
      </c>
      <c r="I272" s="95" t="s">
        <v>2024</v>
      </c>
      <c r="J272" s="87">
        <v>978</v>
      </c>
      <c r="K272" s="46">
        <f t="shared" si="17"/>
        <v>3247377</v>
      </c>
      <c r="L272" s="46"/>
      <c r="M272" s="87">
        <v>3247377</v>
      </c>
      <c r="O272" s="95" t="s">
        <v>1070</v>
      </c>
      <c r="P272" s="95" t="s">
        <v>1998</v>
      </c>
      <c r="Q272" s="46"/>
      <c r="R272" s="46">
        <f t="shared" si="18"/>
        <v>70955</v>
      </c>
      <c r="S272" s="46"/>
      <c r="T272" s="87">
        <v>70955</v>
      </c>
      <c r="V272" s="95" t="s">
        <v>1091</v>
      </c>
      <c r="W272" s="95" t="s">
        <v>2268</v>
      </c>
      <c r="X272" s="46"/>
      <c r="Y272" s="46">
        <f t="shared" si="19"/>
        <v>77688</v>
      </c>
      <c r="Z272" s="46"/>
      <c r="AA272" s="87">
        <v>77688</v>
      </c>
    </row>
    <row r="273" spans="1:27" ht="15">
      <c r="A273" s="95" t="s">
        <v>1100</v>
      </c>
      <c r="B273" s="95" t="s">
        <v>2007</v>
      </c>
      <c r="C273" s="46"/>
      <c r="D273" s="46">
        <f t="shared" si="16"/>
        <v>3795</v>
      </c>
      <c r="E273" s="46"/>
      <c r="F273" s="87">
        <v>3795</v>
      </c>
      <c r="H273" s="95" t="s">
        <v>1174</v>
      </c>
      <c r="I273" s="95" t="s">
        <v>2026</v>
      </c>
      <c r="J273" s="46"/>
      <c r="K273" s="46">
        <f t="shared" si="17"/>
        <v>108487</v>
      </c>
      <c r="L273" s="46"/>
      <c r="M273" s="87">
        <v>108487</v>
      </c>
      <c r="O273" s="95" t="s">
        <v>1073</v>
      </c>
      <c r="P273" s="95" t="s">
        <v>1999</v>
      </c>
      <c r="Q273" s="46"/>
      <c r="R273" s="46">
        <f t="shared" si="18"/>
        <v>247236</v>
      </c>
      <c r="S273" s="46"/>
      <c r="T273" s="87">
        <v>247236</v>
      </c>
      <c r="V273" s="95" t="s">
        <v>1094</v>
      </c>
      <c r="W273" s="95" t="s">
        <v>2005</v>
      </c>
      <c r="X273" s="87">
        <v>51698</v>
      </c>
      <c r="Y273" s="46">
        <f t="shared" si="19"/>
        <v>2352460</v>
      </c>
      <c r="Z273" s="87">
        <v>1736700</v>
      </c>
      <c r="AA273" s="87">
        <v>615760</v>
      </c>
    </row>
    <row r="274" spans="1:27" ht="15">
      <c r="A274" s="95" t="s">
        <v>1103</v>
      </c>
      <c r="B274" s="95" t="s">
        <v>2008</v>
      </c>
      <c r="C274" s="87">
        <v>198200</v>
      </c>
      <c r="D274" s="46">
        <f t="shared" si="16"/>
        <v>432296</v>
      </c>
      <c r="E274" s="46"/>
      <c r="F274" s="87">
        <v>432296</v>
      </c>
      <c r="H274" s="95" t="s">
        <v>1177</v>
      </c>
      <c r="I274" s="95" t="s">
        <v>2027</v>
      </c>
      <c r="J274" s="87">
        <v>3775</v>
      </c>
      <c r="K274" s="46">
        <f t="shared" si="17"/>
        <v>90821</v>
      </c>
      <c r="L274" s="46"/>
      <c r="M274" s="87">
        <v>90821</v>
      </c>
      <c r="O274" s="95" t="s">
        <v>1076</v>
      </c>
      <c r="P274" s="95" t="s">
        <v>2000</v>
      </c>
      <c r="Q274" s="46"/>
      <c r="R274" s="46">
        <f t="shared" si="18"/>
        <v>260615</v>
      </c>
      <c r="S274" s="87">
        <v>5900</v>
      </c>
      <c r="T274" s="87">
        <v>254715</v>
      </c>
      <c r="V274" s="95" t="s">
        <v>1097</v>
      </c>
      <c r="W274" s="95" t="s">
        <v>2006</v>
      </c>
      <c r="X274" s="87">
        <v>93940</v>
      </c>
      <c r="Y274" s="46">
        <f t="shared" si="19"/>
        <v>300128</v>
      </c>
      <c r="Z274" s="46"/>
      <c r="AA274" s="87">
        <v>300128</v>
      </c>
    </row>
    <row r="275" spans="1:27" ht="15">
      <c r="A275" s="95" t="s">
        <v>1106</v>
      </c>
      <c r="B275" s="95" t="s">
        <v>2009</v>
      </c>
      <c r="C275" s="46"/>
      <c r="D275" s="46">
        <f t="shared" si="16"/>
        <v>111398</v>
      </c>
      <c r="E275" s="46"/>
      <c r="F275" s="87">
        <v>111398</v>
      </c>
      <c r="H275" s="95" t="s">
        <v>1180</v>
      </c>
      <c r="I275" s="95" t="s">
        <v>2028</v>
      </c>
      <c r="J275" s="87">
        <v>320000</v>
      </c>
      <c r="K275" s="46">
        <f t="shared" si="17"/>
        <v>1135704</v>
      </c>
      <c r="L275" s="46"/>
      <c r="M275" s="87">
        <v>1135704</v>
      </c>
      <c r="O275" s="95" t="s">
        <v>1079</v>
      </c>
      <c r="P275" s="95" t="s">
        <v>2001</v>
      </c>
      <c r="Q275" s="87">
        <v>0</v>
      </c>
      <c r="R275" s="46">
        <f t="shared" si="18"/>
        <v>219921</v>
      </c>
      <c r="S275" s="87">
        <v>3001</v>
      </c>
      <c r="T275" s="87">
        <v>216920</v>
      </c>
      <c r="V275" s="95" t="s">
        <v>1100</v>
      </c>
      <c r="W275" s="95" t="s">
        <v>2007</v>
      </c>
      <c r="X275" s="46"/>
      <c r="Y275" s="46">
        <f t="shared" si="19"/>
        <v>12500</v>
      </c>
      <c r="Z275" s="46"/>
      <c r="AA275" s="87">
        <v>12500</v>
      </c>
    </row>
    <row r="276" spans="1:27" ht="15">
      <c r="A276" s="95" t="s">
        <v>1109</v>
      </c>
      <c r="B276" s="95" t="s">
        <v>2010</v>
      </c>
      <c r="C276" s="87">
        <v>110</v>
      </c>
      <c r="D276" s="46">
        <f t="shared" si="16"/>
        <v>63318</v>
      </c>
      <c r="E276" s="46"/>
      <c r="F276" s="87">
        <v>63318</v>
      </c>
      <c r="H276" s="95" t="s">
        <v>1183</v>
      </c>
      <c r="I276" s="95" t="s">
        <v>2029</v>
      </c>
      <c r="J276" s="46"/>
      <c r="K276" s="46">
        <f t="shared" si="17"/>
        <v>174871</v>
      </c>
      <c r="L276" s="87">
        <v>10200</v>
      </c>
      <c r="M276" s="87">
        <v>164671</v>
      </c>
      <c r="O276" s="95" t="s">
        <v>1082</v>
      </c>
      <c r="P276" s="95" t="s">
        <v>2002</v>
      </c>
      <c r="Q276" s="87">
        <v>20000</v>
      </c>
      <c r="R276" s="46">
        <f t="shared" si="18"/>
        <v>379181</v>
      </c>
      <c r="S276" s="46"/>
      <c r="T276" s="87">
        <v>379181</v>
      </c>
      <c r="V276" s="95" t="s">
        <v>1103</v>
      </c>
      <c r="W276" s="95" t="s">
        <v>2008</v>
      </c>
      <c r="X276" s="87">
        <v>88550</v>
      </c>
      <c r="Y276" s="46">
        <f t="shared" si="19"/>
        <v>158200</v>
      </c>
      <c r="Z276" s="46"/>
      <c r="AA276" s="87">
        <v>158200</v>
      </c>
    </row>
    <row r="277" spans="1:27" ht="15">
      <c r="A277" s="95" t="s">
        <v>1113</v>
      </c>
      <c r="B277" s="95" t="s">
        <v>2011</v>
      </c>
      <c r="C277" s="87">
        <v>187000</v>
      </c>
      <c r="D277" s="46">
        <f t="shared" si="16"/>
        <v>393655</v>
      </c>
      <c r="E277" s="46"/>
      <c r="F277" s="87">
        <v>393655</v>
      </c>
      <c r="H277" s="95" t="s">
        <v>1186</v>
      </c>
      <c r="I277" s="95" t="s">
        <v>2030</v>
      </c>
      <c r="J277" s="46"/>
      <c r="K277" s="46">
        <f t="shared" si="17"/>
        <v>51140</v>
      </c>
      <c r="L277" s="46"/>
      <c r="M277" s="87">
        <v>51140</v>
      </c>
      <c r="O277" s="95" t="s">
        <v>1085</v>
      </c>
      <c r="P277" s="95" t="s">
        <v>2003</v>
      </c>
      <c r="Q277" s="46"/>
      <c r="R277" s="46">
        <f t="shared" si="18"/>
        <v>9883</v>
      </c>
      <c r="S277" s="46"/>
      <c r="T277" s="87">
        <v>9883</v>
      </c>
      <c r="V277" s="95" t="s">
        <v>1106</v>
      </c>
      <c r="W277" s="95" t="s">
        <v>2009</v>
      </c>
      <c r="X277" s="87">
        <v>3500</v>
      </c>
      <c r="Y277" s="46">
        <f t="shared" si="19"/>
        <v>284940</v>
      </c>
      <c r="Z277" s="87">
        <v>48504</v>
      </c>
      <c r="AA277" s="87">
        <v>236436</v>
      </c>
    </row>
    <row r="278" spans="1:27" ht="15">
      <c r="A278" s="95" t="s">
        <v>1123</v>
      </c>
      <c r="B278" s="95" t="s">
        <v>2012</v>
      </c>
      <c r="C278" s="87">
        <v>59000</v>
      </c>
      <c r="D278" s="46">
        <f t="shared" si="16"/>
        <v>473684</v>
      </c>
      <c r="E278" s="87">
        <v>63300</v>
      </c>
      <c r="F278" s="87">
        <v>410384</v>
      </c>
      <c r="H278" s="95" t="s">
        <v>1189</v>
      </c>
      <c r="I278" s="95" t="s">
        <v>2031</v>
      </c>
      <c r="J278" s="46"/>
      <c r="K278" s="46">
        <f t="shared" si="17"/>
        <v>26086</v>
      </c>
      <c r="L278" s="46"/>
      <c r="M278" s="87">
        <v>26086</v>
      </c>
      <c r="O278" s="95" t="s">
        <v>1088</v>
      </c>
      <c r="P278" s="95" t="s">
        <v>2004</v>
      </c>
      <c r="Q278" s="87">
        <v>3800</v>
      </c>
      <c r="R278" s="46">
        <f t="shared" si="18"/>
        <v>410315</v>
      </c>
      <c r="S278" s="87">
        <v>600</v>
      </c>
      <c r="T278" s="87">
        <v>409715</v>
      </c>
      <c r="V278" s="95" t="s">
        <v>1109</v>
      </c>
      <c r="W278" s="95" t="s">
        <v>2010</v>
      </c>
      <c r="X278" s="46"/>
      <c r="Y278" s="46">
        <f t="shared" si="19"/>
        <v>193767</v>
      </c>
      <c r="Z278" s="87">
        <v>10800</v>
      </c>
      <c r="AA278" s="87">
        <v>182967</v>
      </c>
    </row>
    <row r="279" spans="1:27" ht="15">
      <c r="A279" s="95" t="s">
        <v>1126</v>
      </c>
      <c r="B279" s="95" t="s">
        <v>1751</v>
      </c>
      <c r="C279" s="87">
        <v>1780350</v>
      </c>
      <c r="D279" s="46">
        <f t="shared" si="16"/>
        <v>1863402</v>
      </c>
      <c r="E279" s="87">
        <v>162100</v>
      </c>
      <c r="F279" s="87">
        <v>1701302</v>
      </c>
      <c r="H279" s="95" t="s">
        <v>1192</v>
      </c>
      <c r="I279" s="95" t="s">
        <v>1963</v>
      </c>
      <c r="J279" s="87">
        <v>2051338</v>
      </c>
      <c r="K279" s="46">
        <f t="shared" si="17"/>
        <v>178208</v>
      </c>
      <c r="L279" s="46"/>
      <c r="M279" s="87">
        <v>178208</v>
      </c>
      <c r="O279" s="95" t="s">
        <v>1091</v>
      </c>
      <c r="P279" s="95" t="s">
        <v>2268</v>
      </c>
      <c r="Q279" s="46"/>
      <c r="R279" s="46">
        <f t="shared" si="18"/>
        <v>6500</v>
      </c>
      <c r="S279" s="87">
        <v>6500</v>
      </c>
      <c r="T279" s="46"/>
      <c r="V279" s="95" t="s">
        <v>1113</v>
      </c>
      <c r="W279" s="95" t="s">
        <v>2011</v>
      </c>
      <c r="X279" s="87">
        <v>206000</v>
      </c>
      <c r="Y279" s="46">
        <f t="shared" si="19"/>
        <v>2369755</v>
      </c>
      <c r="Z279" s="46"/>
      <c r="AA279" s="87">
        <v>2369755</v>
      </c>
    </row>
    <row r="280" spans="1:27" ht="15">
      <c r="A280" s="95" t="s">
        <v>1128</v>
      </c>
      <c r="B280" s="95" t="s">
        <v>2013</v>
      </c>
      <c r="C280" s="46"/>
      <c r="D280" s="46">
        <f t="shared" si="16"/>
        <v>40293</v>
      </c>
      <c r="E280" s="46"/>
      <c r="F280" s="87">
        <v>40293</v>
      </c>
      <c r="H280" s="95" t="s">
        <v>1196</v>
      </c>
      <c r="I280" s="95" t="s">
        <v>2033</v>
      </c>
      <c r="J280" s="87">
        <v>1001</v>
      </c>
      <c r="K280" s="46">
        <f t="shared" si="17"/>
        <v>1126486</v>
      </c>
      <c r="L280" s="46"/>
      <c r="M280" s="87">
        <v>1126486</v>
      </c>
      <c r="O280" s="95" t="s">
        <v>1094</v>
      </c>
      <c r="P280" s="95" t="s">
        <v>2005</v>
      </c>
      <c r="Q280" s="87">
        <v>477600</v>
      </c>
      <c r="R280" s="46">
        <f t="shared" si="18"/>
        <v>2244673</v>
      </c>
      <c r="S280" s="87">
        <v>86300</v>
      </c>
      <c r="T280" s="87">
        <v>2158373</v>
      </c>
      <c r="V280" s="95" t="s">
        <v>1123</v>
      </c>
      <c r="W280" s="95" t="s">
        <v>2012</v>
      </c>
      <c r="X280" s="46"/>
      <c r="Y280" s="46">
        <f t="shared" si="19"/>
        <v>6487494</v>
      </c>
      <c r="Z280" s="87">
        <v>1667790</v>
      </c>
      <c r="AA280" s="87">
        <v>4819704</v>
      </c>
    </row>
    <row r="281" spans="1:27" ht="15">
      <c r="A281" s="95" t="s">
        <v>1131</v>
      </c>
      <c r="B281" s="95" t="s">
        <v>2014</v>
      </c>
      <c r="C281" s="46"/>
      <c r="D281" s="46">
        <f t="shared" si="16"/>
        <v>18775</v>
      </c>
      <c r="E281" s="46"/>
      <c r="F281" s="87">
        <v>18775</v>
      </c>
      <c r="H281" s="95" t="s">
        <v>1199</v>
      </c>
      <c r="I281" s="95" t="s">
        <v>2034</v>
      </c>
      <c r="J281" s="46"/>
      <c r="K281" s="46">
        <f t="shared" si="17"/>
        <v>301807</v>
      </c>
      <c r="L281" s="46"/>
      <c r="M281" s="87">
        <v>301807</v>
      </c>
      <c r="O281" s="95" t="s">
        <v>1097</v>
      </c>
      <c r="P281" s="95" t="s">
        <v>2006</v>
      </c>
      <c r="Q281" s="87">
        <v>519100</v>
      </c>
      <c r="R281" s="46">
        <f t="shared" si="18"/>
        <v>2118617</v>
      </c>
      <c r="S281" s="87">
        <v>94750</v>
      </c>
      <c r="T281" s="87">
        <v>2023867</v>
      </c>
      <c r="V281" s="95" t="s">
        <v>1126</v>
      </c>
      <c r="W281" s="95" t="s">
        <v>1751</v>
      </c>
      <c r="X281" s="87">
        <v>51500</v>
      </c>
      <c r="Y281" s="46">
        <f t="shared" si="19"/>
        <v>2860220</v>
      </c>
      <c r="Z281" s="87">
        <v>2401</v>
      </c>
      <c r="AA281" s="87">
        <v>2857819</v>
      </c>
    </row>
    <row r="282" spans="1:27" ht="15">
      <c r="A282" s="95" t="s">
        <v>1134</v>
      </c>
      <c r="B282" s="95" t="s">
        <v>1925</v>
      </c>
      <c r="C282" s="87">
        <v>253945</v>
      </c>
      <c r="D282" s="46">
        <f t="shared" si="16"/>
        <v>1380845</v>
      </c>
      <c r="E282" s="87">
        <v>841465</v>
      </c>
      <c r="F282" s="87">
        <v>539380</v>
      </c>
      <c r="H282" s="95" t="s">
        <v>1202</v>
      </c>
      <c r="I282" s="95" t="s">
        <v>2035</v>
      </c>
      <c r="J282" s="46"/>
      <c r="K282" s="46">
        <f t="shared" si="17"/>
        <v>1574272</v>
      </c>
      <c r="L282" s="87">
        <v>78250</v>
      </c>
      <c r="M282" s="87">
        <v>1496022</v>
      </c>
      <c r="O282" s="95" t="s">
        <v>1100</v>
      </c>
      <c r="P282" s="95" t="s">
        <v>2007</v>
      </c>
      <c r="Q282" s="46"/>
      <c r="R282" s="46">
        <f t="shared" si="18"/>
        <v>34074</v>
      </c>
      <c r="S282" s="46"/>
      <c r="T282" s="87">
        <v>34074</v>
      </c>
      <c r="V282" s="95" t="s">
        <v>1128</v>
      </c>
      <c r="W282" s="95" t="s">
        <v>2013</v>
      </c>
      <c r="X282" s="87">
        <v>25000</v>
      </c>
      <c r="Y282" s="46">
        <f t="shared" si="19"/>
        <v>491630</v>
      </c>
      <c r="Z282" s="46"/>
      <c r="AA282" s="87">
        <v>491630</v>
      </c>
    </row>
    <row r="283" spans="1:27" ht="15">
      <c r="A283" s="95" t="s">
        <v>1136</v>
      </c>
      <c r="B283" s="95" t="s">
        <v>1926</v>
      </c>
      <c r="C283" s="87">
        <v>585225</v>
      </c>
      <c r="D283" s="46">
        <f t="shared" si="16"/>
        <v>660457</v>
      </c>
      <c r="E283" s="46"/>
      <c r="F283" s="87">
        <v>660457</v>
      </c>
      <c r="H283" s="95" t="s">
        <v>1205</v>
      </c>
      <c r="I283" s="95" t="s">
        <v>2036</v>
      </c>
      <c r="J283" s="46"/>
      <c r="K283" s="46">
        <f t="shared" si="17"/>
        <v>1307520</v>
      </c>
      <c r="L283" s="46"/>
      <c r="M283" s="87">
        <v>1307520</v>
      </c>
      <c r="O283" s="95" t="s">
        <v>1103</v>
      </c>
      <c r="P283" s="95" t="s">
        <v>2008</v>
      </c>
      <c r="Q283" s="87">
        <v>199500</v>
      </c>
      <c r="R283" s="46">
        <f t="shared" si="18"/>
        <v>1195554</v>
      </c>
      <c r="S283" s="87">
        <v>36100</v>
      </c>
      <c r="T283" s="87">
        <v>1159454</v>
      </c>
      <c r="V283" s="95" t="s">
        <v>1131</v>
      </c>
      <c r="W283" s="95" t="s">
        <v>2014</v>
      </c>
      <c r="X283" s="46"/>
      <c r="Y283" s="46">
        <f t="shared" si="19"/>
        <v>377258</v>
      </c>
      <c r="Z283" s="87">
        <v>9500</v>
      </c>
      <c r="AA283" s="87">
        <v>367758</v>
      </c>
    </row>
    <row r="284" spans="1:27" ht="15">
      <c r="A284" s="95" t="s">
        <v>1138</v>
      </c>
      <c r="B284" s="95" t="s">
        <v>2015</v>
      </c>
      <c r="C284" s="46"/>
      <c r="D284" s="46">
        <f t="shared" si="16"/>
        <v>92925</v>
      </c>
      <c r="E284" s="87">
        <v>4000</v>
      </c>
      <c r="F284" s="87">
        <v>88925</v>
      </c>
      <c r="H284" s="95" t="s">
        <v>1208</v>
      </c>
      <c r="I284" s="95" t="s">
        <v>2037</v>
      </c>
      <c r="J284" s="87">
        <v>11000</v>
      </c>
      <c r="K284" s="46">
        <f t="shared" si="17"/>
        <v>2560260</v>
      </c>
      <c r="L284" s="46"/>
      <c r="M284" s="87">
        <v>2560260</v>
      </c>
      <c r="O284" s="95" t="s">
        <v>1106</v>
      </c>
      <c r="P284" s="95" t="s">
        <v>2009</v>
      </c>
      <c r="Q284" s="87">
        <v>320000</v>
      </c>
      <c r="R284" s="46">
        <f t="shared" si="18"/>
        <v>269103</v>
      </c>
      <c r="S284" s="87">
        <v>58460</v>
      </c>
      <c r="T284" s="87">
        <v>210643</v>
      </c>
      <c r="V284" s="95" t="s">
        <v>1134</v>
      </c>
      <c r="W284" s="95" t="s">
        <v>1925</v>
      </c>
      <c r="X284" s="87">
        <v>223370</v>
      </c>
      <c r="Y284" s="46">
        <f t="shared" si="19"/>
        <v>12587464</v>
      </c>
      <c r="Z284" s="46"/>
      <c r="AA284" s="87">
        <v>12587464</v>
      </c>
    </row>
    <row r="285" spans="1:27" ht="15">
      <c r="A285" s="95" t="s">
        <v>1147</v>
      </c>
      <c r="B285" s="95" t="s">
        <v>2016</v>
      </c>
      <c r="C285" s="46"/>
      <c r="D285" s="46">
        <f t="shared" si="16"/>
        <v>1347845</v>
      </c>
      <c r="E285" s="46"/>
      <c r="F285" s="87">
        <v>1347845</v>
      </c>
      <c r="H285" s="95" t="s">
        <v>1211</v>
      </c>
      <c r="I285" s="95" t="s">
        <v>2289</v>
      </c>
      <c r="J285" s="46"/>
      <c r="K285" s="46">
        <f t="shared" si="17"/>
        <v>387545</v>
      </c>
      <c r="L285" s="46"/>
      <c r="M285" s="87">
        <v>387545</v>
      </c>
      <c r="O285" s="95" t="s">
        <v>1109</v>
      </c>
      <c r="P285" s="95" t="s">
        <v>2010</v>
      </c>
      <c r="Q285" s="87">
        <v>188645</v>
      </c>
      <c r="R285" s="46">
        <f t="shared" si="18"/>
        <v>246332</v>
      </c>
      <c r="S285" s="87">
        <v>65000</v>
      </c>
      <c r="T285" s="87">
        <v>181332</v>
      </c>
      <c r="V285" s="95" t="s">
        <v>1136</v>
      </c>
      <c r="W285" s="95" t="s">
        <v>1926</v>
      </c>
      <c r="X285" s="87">
        <v>44355925</v>
      </c>
      <c r="Y285" s="46">
        <f t="shared" si="19"/>
        <v>9037514</v>
      </c>
      <c r="Z285" s="46"/>
      <c r="AA285" s="87">
        <v>9037514</v>
      </c>
    </row>
    <row r="286" spans="1:27" ht="15">
      <c r="A286" s="95" t="s">
        <v>1150</v>
      </c>
      <c r="B286" s="95" t="s">
        <v>2017</v>
      </c>
      <c r="C286" s="87">
        <v>479900</v>
      </c>
      <c r="D286" s="46">
        <f t="shared" si="16"/>
        <v>363999</v>
      </c>
      <c r="E286" s="87">
        <v>55550</v>
      </c>
      <c r="F286" s="87">
        <v>308449</v>
      </c>
      <c r="H286" s="95" t="s">
        <v>1214</v>
      </c>
      <c r="I286" s="95" t="s">
        <v>2038</v>
      </c>
      <c r="J286" s="87">
        <v>600001</v>
      </c>
      <c r="K286" s="46">
        <f t="shared" si="17"/>
        <v>3664483</v>
      </c>
      <c r="L286" s="87">
        <v>40002</v>
      </c>
      <c r="M286" s="87">
        <v>3624481</v>
      </c>
      <c r="O286" s="95" t="s">
        <v>1113</v>
      </c>
      <c r="P286" s="95" t="s">
        <v>2011</v>
      </c>
      <c r="Q286" s="87">
        <v>585652</v>
      </c>
      <c r="R286" s="46">
        <f t="shared" si="18"/>
        <v>1104254</v>
      </c>
      <c r="S286" s="87">
        <v>106000</v>
      </c>
      <c r="T286" s="87">
        <v>998254</v>
      </c>
      <c r="V286" s="95" t="s">
        <v>1138</v>
      </c>
      <c r="W286" s="95" t="s">
        <v>2015</v>
      </c>
      <c r="X286" s="87">
        <v>12000</v>
      </c>
      <c r="Y286" s="46">
        <f t="shared" si="19"/>
        <v>238340</v>
      </c>
      <c r="Z286" s="46"/>
      <c r="AA286" s="87">
        <v>238340</v>
      </c>
    </row>
    <row r="287" spans="1:27" ht="15">
      <c r="A287" s="95" t="s">
        <v>1152</v>
      </c>
      <c r="B287" s="95" t="s">
        <v>2018</v>
      </c>
      <c r="C287" s="46"/>
      <c r="D287" s="46">
        <f t="shared" si="16"/>
        <v>787341</v>
      </c>
      <c r="E287" s="87">
        <v>15000</v>
      </c>
      <c r="F287" s="87">
        <v>772341</v>
      </c>
      <c r="H287" s="95" t="s">
        <v>1217</v>
      </c>
      <c r="I287" s="95" t="s">
        <v>2039</v>
      </c>
      <c r="J287" s="46"/>
      <c r="K287" s="46">
        <f t="shared" si="17"/>
        <v>3385657</v>
      </c>
      <c r="L287" s="46"/>
      <c r="M287" s="87">
        <v>3385657</v>
      </c>
      <c r="O287" s="95" t="s">
        <v>1123</v>
      </c>
      <c r="P287" s="95" t="s">
        <v>2012</v>
      </c>
      <c r="Q287" s="87">
        <v>59000</v>
      </c>
      <c r="R287" s="46">
        <f t="shared" si="18"/>
        <v>1604826</v>
      </c>
      <c r="S287" s="87">
        <v>63300</v>
      </c>
      <c r="T287" s="87">
        <v>1541526</v>
      </c>
      <c r="V287" s="95" t="s">
        <v>1147</v>
      </c>
      <c r="W287" s="95" t="s">
        <v>2016</v>
      </c>
      <c r="X287" s="87">
        <v>5800</v>
      </c>
      <c r="Y287" s="46">
        <f t="shared" si="19"/>
        <v>930689</v>
      </c>
      <c r="Z287" s="87">
        <v>15900</v>
      </c>
      <c r="AA287" s="87">
        <v>914789</v>
      </c>
    </row>
    <row r="288" spans="1:27" ht="15">
      <c r="A288" s="95" t="s">
        <v>2275</v>
      </c>
      <c r="B288" s="95" t="s">
        <v>2019</v>
      </c>
      <c r="C288" s="87">
        <v>2651240</v>
      </c>
      <c r="D288" s="46">
        <f t="shared" si="16"/>
        <v>2327234</v>
      </c>
      <c r="E288" s="87">
        <v>557592</v>
      </c>
      <c r="F288" s="87">
        <v>1769642</v>
      </c>
      <c r="H288" s="95" t="s">
        <v>1220</v>
      </c>
      <c r="I288" s="95" t="s">
        <v>2040</v>
      </c>
      <c r="J288" s="46"/>
      <c r="K288" s="46">
        <f t="shared" si="17"/>
        <v>70602</v>
      </c>
      <c r="L288" s="87">
        <v>1200</v>
      </c>
      <c r="M288" s="87">
        <v>69402</v>
      </c>
      <c r="O288" s="95" t="s">
        <v>1126</v>
      </c>
      <c r="P288" s="95" t="s">
        <v>1751</v>
      </c>
      <c r="Q288" s="87">
        <v>2686250</v>
      </c>
      <c r="R288" s="46">
        <f t="shared" si="18"/>
        <v>4936030</v>
      </c>
      <c r="S288" s="87">
        <v>243200</v>
      </c>
      <c r="T288" s="87">
        <v>4692830</v>
      </c>
      <c r="V288" s="95" t="s">
        <v>1150</v>
      </c>
      <c r="W288" s="95" t="s">
        <v>2017</v>
      </c>
      <c r="X288" s="87">
        <v>1510000</v>
      </c>
      <c r="Y288" s="46">
        <f t="shared" si="19"/>
        <v>8976892</v>
      </c>
      <c r="Z288" s="46"/>
      <c r="AA288" s="87">
        <v>8976892</v>
      </c>
    </row>
    <row r="289" spans="1:27" ht="15">
      <c r="A289" s="95" t="s">
        <v>1156</v>
      </c>
      <c r="B289" s="95" t="s">
        <v>2020</v>
      </c>
      <c r="C289" s="87">
        <v>933519</v>
      </c>
      <c r="D289" s="46">
        <f t="shared" si="16"/>
        <v>263555</v>
      </c>
      <c r="E289" s="46"/>
      <c r="F289" s="87">
        <v>263555</v>
      </c>
      <c r="H289" s="95" t="s">
        <v>1223</v>
      </c>
      <c r="I289" s="95" t="s">
        <v>2041</v>
      </c>
      <c r="J289" s="46"/>
      <c r="K289" s="46">
        <f t="shared" si="17"/>
        <v>40700</v>
      </c>
      <c r="L289" s="46"/>
      <c r="M289" s="87">
        <v>40700</v>
      </c>
      <c r="O289" s="95" t="s">
        <v>1128</v>
      </c>
      <c r="P289" s="95" t="s">
        <v>2013</v>
      </c>
      <c r="Q289" s="87">
        <v>520000</v>
      </c>
      <c r="R289" s="46">
        <f t="shared" si="18"/>
        <v>284976</v>
      </c>
      <c r="S289" s="87">
        <v>47500</v>
      </c>
      <c r="T289" s="87">
        <v>237476</v>
      </c>
      <c r="V289" s="95" t="s">
        <v>1152</v>
      </c>
      <c r="W289" s="95" t="s">
        <v>2018</v>
      </c>
      <c r="X289" s="87">
        <v>470960</v>
      </c>
      <c r="Y289" s="46">
        <f t="shared" si="19"/>
        <v>8406279</v>
      </c>
      <c r="Z289" s="46"/>
      <c r="AA289" s="87">
        <v>8406279</v>
      </c>
    </row>
    <row r="290" spans="1:27" ht="15">
      <c r="A290" s="95" t="s">
        <v>1159</v>
      </c>
      <c r="B290" s="95" t="s">
        <v>2021</v>
      </c>
      <c r="C290" s="46"/>
      <c r="D290" s="46">
        <f t="shared" si="16"/>
        <v>193876</v>
      </c>
      <c r="E290" s="46"/>
      <c r="F290" s="87">
        <v>193876</v>
      </c>
      <c r="H290" s="95" t="s">
        <v>1226</v>
      </c>
      <c r="I290" s="95" t="s">
        <v>2042</v>
      </c>
      <c r="J290" s="46"/>
      <c r="K290" s="46">
        <f t="shared" si="17"/>
        <v>12051345</v>
      </c>
      <c r="L290" s="46"/>
      <c r="M290" s="87">
        <v>12051345</v>
      </c>
      <c r="O290" s="95" t="s">
        <v>1131</v>
      </c>
      <c r="P290" s="95" t="s">
        <v>2014</v>
      </c>
      <c r="Q290" s="46"/>
      <c r="R290" s="46">
        <f t="shared" si="18"/>
        <v>218556</v>
      </c>
      <c r="S290" s="87">
        <v>18150</v>
      </c>
      <c r="T290" s="87">
        <v>200406</v>
      </c>
      <c r="V290" s="95" t="s">
        <v>2275</v>
      </c>
      <c r="W290" s="95" t="s">
        <v>2019</v>
      </c>
      <c r="X290" s="87">
        <v>10107366</v>
      </c>
      <c r="Y290" s="46">
        <f t="shared" si="19"/>
        <v>16001531</v>
      </c>
      <c r="Z290" s="87">
        <v>300</v>
      </c>
      <c r="AA290" s="87">
        <v>16001231</v>
      </c>
    </row>
    <row r="291" spans="1:27" ht="15">
      <c r="A291" s="95" t="s">
        <v>1165</v>
      </c>
      <c r="B291" s="95" t="s">
        <v>2023</v>
      </c>
      <c r="C291" s="46"/>
      <c r="D291" s="46">
        <f t="shared" si="16"/>
        <v>1127993</v>
      </c>
      <c r="E291" s="87">
        <v>102500</v>
      </c>
      <c r="F291" s="87">
        <v>1025493</v>
      </c>
      <c r="H291" s="95" t="s">
        <v>1230</v>
      </c>
      <c r="I291" s="95" t="s">
        <v>2043</v>
      </c>
      <c r="J291" s="46"/>
      <c r="K291" s="46">
        <f t="shared" si="17"/>
        <v>109257</v>
      </c>
      <c r="L291" s="46"/>
      <c r="M291" s="87">
        <v>109257</v>
      </c>
      <c r="O291" s="95" t="s">
        <v>1134</v>
      </c>
      <c r="P291" s="95" t="s">
        <v>1925</v>
      </c>
      <c r="Q291" s="87">
        <v>548232</v>
      </c>
      <c r="R291" s="46">
        <f t="shared" si="18"/>
        <v>2363926</v>
      </c>
      <c r="S291" s="87">
        <v>910850</v>
      </c>
      <c r="T291" s="87">
        <v>1453076</v>
      </c>
      <c r="V291" s="95" t="s">
        <v>1156</v>
      </c>
      <c r="W291" s="95" t="s">
        <v>2020</v>
      </c>
      <c r="X291" s="87">
        <v>1898697</v>
      </c>
      <c r="Y291" s="46">
        <f t="shared" si="19"/>
        <v>1044872</v>
      </c>
      <c r="Z291" s="46"/>
      <c r="AA291" s="87">
        <v>1044872</v>
      </c>
    </row>
    <row r="292" spans="1:27" ht="15">
      <c r="A292" s="95" t="s">
        <v>1168</v>
      </c>
      <c r="B292" s="95" t="s">
        <v>2024</v>
      </c>
      <c r="C292" s="87">
        <v>1184451</v>
      </c>
      <c r="D292" s="46">
        <f t="shared" si="16"/>
        <v>2135306</v>
      </c>
      <c r="E292" s="87">
        <v>305654</v>
      </c>
      <c r="F292" s="87">
        <v>1829652</v>
      </c>
      <c r="H292" s="95" t="s">
        <v>1233</v>
      </c>
      <c r="I292" s="95" t="s">
        <v>2044</v>
      </c>
      <c r="J292" s="46"/>
      <c r="K292" s="46">
        <f t="shared" si="17"/>
        <v>44553</v>
      </c>
      <c r="L292" s="46"/>
      <c r="M292" s="87">
        <v>44553</v>
      </c>
      <c r="O292" s="95" t="s">
        <v>1136</v>
      </c>
      <c r="P292" s="95" t="s">
        <v>1926</v>
      </c>
      <c r="Q292" s="87">
        <v>586226</v>
      </c>
      <c r="R292" s="46">
        <f t="shared" si="18"/>
        <v>2297390</v>
      </c>
      <c r="S292" s="87">
        <v>27800</v>
      </c>
      <c r="T292" s="87">
        <v>2269590</v>
      </c>
      <c r="V292" s="95" t="s">
        <v>1159</v>
      </c>
      <c r="W292" s="95" t="s">
        <v>2021</v>
      </c>
      <c r="X292" s="87">
        <v>30000</v>
      </c>
      <c r="Y292" s="46">
        <f t="shared" si="19"/>
        <v>460889</v>
      </c>
      <c r="Z292" s="46"/>
      <c r="AA292" s="87">
        <v>460889</v>
      </c>
    </row>
    <row r="293" spans="1:27" ht="15">
      <c r="A293" s="95" t="s">
        <v>1171</v>
      </c>
      <c r="B293" s="95" t="s">
        <v>2025</v>
      </c>
      <c r="C293" s="46"/>
      <c r="D293" s="46">
        <f t="shared" si="16"/>
        <v>11774</v>
      </c>
      <c r="E293" s="46"/>
      <c r="F293" s="87">
        <v>11774</v>
      </c>
      <c r="H293" s="95" t="s">
        <v>1236</v>
      </c>
      <c r="I293" s="95" t="s">
        <v>2045</v>
      </c>
      <c r="J293" s="46"/>
      <c r="K293" s="46">
        <f t="shared" si="17"/>
        <v>653796</v>
      </c>
      <c r="L293" s="46"/>
      <c r="M293" s="87">
        <v>653796</v>
      </c>
      <c r="O293" s="95" t="s">
        <v>1138</v>
      </c>
      <c r="P293" s="95" t="s">
        <v>2015</v>
      </c>
      <c r="Q293" s="46"/>
      <c r="R293" s="46">
        <f t="shared" si="18"/>
        <v>386599</v>
      </c>
      <c r="S293" s="87">
        <v>4450</v>
      </c>
      <c r="T293" s="87">
        <v>382149</v>
      </c>
      <c r="V293" s="95" t="s">
        <v>1162</v>
      </c>
      <c r="W293" s="95" t="s">
        <v>2022</v>
      </c>
      <c r="X293" s="87">
        <v>800000</v>
      </c>
      <c r="Y293" s="46">
        <f t="shared" si="19"/>
        <v>100</v>
      </c>
      <c r="Z293" s="46"/>
      <c r="AA293" s="87">
        <v>100</v>
      </c>
    </row>
    <row r="294" spans="1:27" ht="15">
      <c r="A294" s="95" t="s">
        <v>1177</v>
      </c>
      <c r="B294" s="95" t="s">
        <v>2027</v>
      </c>
      <c r="C294" s="46"/>
      <c r="D294" s="46">
        <f t="shared" si="16"/>
        <v>33675</v>
      </c>
      <c r="E294" s="46"/>
      <c r="F294" s="87">
        <v>33675</v>
      </c>
      <c r="H294" s="95" t="s">
        <v>1239</v>
      </c>
      <c r="I294" s="95" t="s">
        <v>2046</v>
      </c>
      <c r="J294" s="87">
        <v>17000</v>
      </c>
      <c r="K294" s="46">
        <f t="shared" si="17"/>
        <v>3158198</v>
      </c>
      <c r="L294" s="46"/>
      <c r="M294" s="87">
        <v>3158198</v>
      </c>
      <c r="O294" s="95" t="s">
        <v>1147</v>
      </c>
      <c r="P294" s="95" t="s">
        <v>2016</v>
      </c>
      <c r="Q294" s="87">
        <v>14864529</v>
      </c>
      <c r="R294" s="46">
        <f t="shared" si="18"/>
        <v>5181116</v>
      </c>
      <c r="S294" s="46"/>
      <c r="T294" s="87">
        <v>5181116</v>
      </c>
      <c r="V294" s="95" t="s">
        <v>1165</v>
      </c>
      <c r="W294" s="95" t="s">
        <v>2023</v>
      </c>
      <c r="X294" s="46"/>
      <c r="Y294" s="46">
        <f t="shared" si="19"/>
        <v>4053914</v>
      </c>
      <c r="Z294" s="46"/>
      <c r="AA294" s="87">
        <v>4053914</v>
      </c>
    </row>
    <row r="295" spans="1:27" ht="15">
      <c r="A295" s="95" t="s">
        <v>1180</v>
      </c>
      <c r="B295" s="95" t="s">
        <v>2028</v>
      </c>
      <c r="C295" s="87">
        <v>679152</v>
      </c>
      <c r="D295" s="46">
        <f t="shared" si="16"/>
        <v>1419865</v>
      </c>
      <c r="E295" s="87">
        <v>63403</v>
      </c>
      <c r="F295" s="87">
        <v>1356462</v>
      </c>
      <c r="H295" s="95" t="s">
        <v>1245</v>
      </c>
      <c r="I295" s="95" t="s">
        <v>2048</v>
      </c>
      <c r="J295" s="87">
        <v>10000</v>
      </c>
      <c r="K295" s="46">
        <f t="shared" si="17"/>
        <v>362650</v>
      </c>
      <c r="L295" s="46"/>
      <c r="M295" s="87">
        <v>362650</v>
      </c>
      <c r="O295" s="95" t="s">
        <v>1150</v>
      </c>
      <c r="P295" s="95" t="s">
        <v>2017</v>
      </c>
      <c r="Q295" s="87">
        <v>747800</v>
      </c>
      <c r="R295" s="46">
        <f t="shared" si="18"/>
        <v>1064754</v>
      </c>
      <c r="S295" s="87">
        <v>55550</v>
      </c>
      <c r="T295" s="87">
        <v>1009204</v>
      </c>
      <c r="V295" s="95" t="s">
        <v>1168</v>
      </c>
      <c r="W295" s="95" t="s">
        <v>2024</v>
      </c>
      <c r="X295" s="87">
        <v>978</v>
      </c>
      <c r="Y295" s="46">
        <f t="shared" si="19"/>
        <v>6317265</v>
      </c>
      <c r="Z295" s="46"/>
      <c r="AA295" s="87">
        <v>6317265</v>
      </c>
    </row>
    <row r="296" spans="1:27" ht="15">
      <c r="A296" s="95" t="s">
        <v>1183</v>
      </c>
      <c r="B296" s="95" t="s">
        <v>2029</v>
      </c>
      <c r="C296" s="87">
        <v>366000</v>
      </c>
      <c r="D296" s="46">
        <f t="shared" si="16"/>
        <v>372574</v>
      </c>
      <c r="E296" s="87">
        <v>48750</v>
      </c>
      <c r="F296" s="87">
        <v>323824</v>
      </c>
      <c r="H296" s="95" t="s">
        <v>1248</v>
      </c>
      <c r="I296" s="95" t="s">
        <v>2049</v>
      </c>
      <c r="J296" s="46"/>
      <c r="K296" s="46">
        <f t="shared" si="17"/>
        <v>1000</v>
      </c>
      <c r="L296" s="46"/>
      <c r="M296" s="87">
        <v>1000</v>
      </c>
      <c r="O296" s="95" t="s">
        <v>1152</v>
      </c>
      <c r="P296" s="95" t="s">
        <v>2018</v>
      </c>
      <c r="Q296" s="46"/>
      <c r="R296" s="46">
        <f t="shared" si="18"/>
        <v>3147432</v>
      </c>
      <c r="S296" s="87">
        <v>139840</v>
      </c>
      <c r="T296" s="87">
        <v>3007592</v>
      </c>
      <c r="V296" s="95" t="s">
        <v>1171</v>
      </c>
      <c r="W296" s="95" t="s">
        <v>2025</v>
      </c>
      <c r="X296" s="46"/>
      <c r="Y296" s="46">
        <f t="shared" si="19"/>
        <v>30000</v>
      </c>
      <c r="Z296" s="46"/>
      <c r="AA296" s="87">
        <v>30000</v>
      </c>
    </row>
    <row r="297" spans="1:27" ht="15">
      <c r="A297" s="95" t="s">
        <v>1186</v>
      </c>
      <c r="B297" s="95" t="s">
        <v>2030</v>
      </c>
      <c r="C297" s="46"/>
      <c r="D297" s="46">
        <f t="shared" si="16"/>
        <v>224956</v>
      </c>
      <c r="E297" s="87">
        <v>750</v>
      </c>
      <c r="F297" s="87">
        <v>224206</v>
      </c>
      <c r="H297" s="95" t="s">
        <v>1251</v>
      </c>
      <c r="I297" s="95" t="s">
        <v>2050</v>
      </c>
      <c r="J297" s="87">
        <v>57000</v>
      </c>
      <c r="K297" s="46">
        <f t="shared" si="17"/>
        <v>10100</v>
      </c>
      <c r="L297" s="46"/>
      <c r="M297" s="87">
        <v>10100</v>
      </c>
      <c r="O297" s="95" t="s">
        <v>2275</v>
      </c>
      <c r="P297" s="95" t="s">
        <v>2019</v>
      </c>
      <c r="Q297" s="87">
        <v>4793286</v>
      </c>
      <c r="R297" s="46">
        <f t="shared" si="18"/>
        <v>5803282</v>
      </c>
      <c r="S297" s="87">
        <v>876828</v>
      </c>
      <c r="T297" s="87">
        <v>4926454</v>
      </c>
      <c r="V297" s="95" t="s">
        <v>1174</v>
      </c>
      <c r="W297" s="95" t="s">
        <v>2026</v>
      </c>
      <c r="X297" s="46"/>
      <c r="Y297" s="46">
        <f t="shared" si="19"/>
        <v>1182315</v>
      </c>
      <c r="Z297" s="87">
        <v>3000</v>
      </c>
      <c r="AA297" s="87">
        <v>1179315</v>
      </c>
    </row>
    <row r="298" spans="1:27" ht="15">
      <c r="A298" s="95" t="s">
        <v>1189</v>
      </c>
      <c r="B298" s="95" t="s">
        <v>2031</v>
      </c>
      <c r="C298" s="46"/>
      <c r="D298" s="46">
        <f t="shared" si="16"/>
        <v>156479</v>
      </c>
      <c r="E298" s="46"/>
      <c r="F298" s="87">
        <v>156479</v>
      </c>
      <c r="H298" s="95" t="s">
        <v>1254</v>
      </c>
      <c r="I298" s="95" t="s">
        <v>2051</v>
      </c>
      <c r="J298" s="46"/>
      <c r="K298" s="46">
        <f t="shared" si="17"/>
        <v>62745</v>
      </c>
      <c r="L298" s="46"/>
      <c r="M298" s="87">
        <v>62745</v>
      </c>
      <c r="O298" s="95" t="s">
        <v>1156</v>
      </c>
      <c r="P298" s="95" t="s">
        <v>2020</v>
      </c>
      <c r="Q298" s="87">
        <v>1393519</v>
      </c>
      <c r="R298" s="46">
        <f t="shared" si="18"/>
        <v>1494554</v>
      </c>
      <c r="S298" s="46"/>
      <c r="T298" s="87">
        <v>1494554</v>
      </c>
      <c r="V298" s="95" t="s">
        <v>1177</v>
      </c>
      <c r="W298" s="95" t="s">
        <v>2027</v>
      </c>
      <c r="X298" s="87">
        <v>3775</v>
      </c>
      <c r="Y298" s="46">
        <f t="shared" si="19"/>
        <v>238466</v>
      </c>
      <c r="Z298" s="46"/>
      <c r="AA298" s="87">
        <v>238466</v>
      </c>
    </row>
    <row r="299" spans="1:27" ht="15">
      <c r="A299" s="95" t="s">
        <v>1192</v>
      </c>
      <c r="B299" s="95" t="s">
        <v>1963</v>
      </c>
      <c r="C299" s="87">
        <v>8110159</v>
      </c>
      <c r="D299" s="46">
        <f t="shared" si="16"/>
        <v>1147963</v>
      </c>
      <c r="E299" s="87">
        <v>17551</v>
      </c>
      <c r="F299" s="87">
        <v>1130412</v>
      </c>
      <c r="H299" s="95" t="s">
        <v>1260</v>
      </c>
      <c r="I299" s="95" t="s">
        <v>2053</v>
      </c>
      <c r="J299" s="87">
        <v>41200</v>
      </c>
      <c r="K299" s="46">
        <f t="shared" si="17"/>
        <v>1777605</v>
      </c>
      <c r="L299" s="46"/>
      <c r="M299" s="87">
        <v>1777605</v>
      </c>
      <c r="O299" s="95" t="s">
        <v>1159</v>
      </c>
      <c r="P299" s="95" t="s">
        <v>2021</v>
      </c>
      <c r="Q299" s="46"/>
      <c r="R299" s="46">
        <f t="shared" si="18"/>
        <v>550416</v>
      </c>
      <c r="S299" s="46"/>
      <c r="T299" s="87">
        <v>550416</v>
      </c>
      <c r="V299" s="95" t="s">
        <v>1180</v>
      </c>
      <c r="W299" s="95" t="s">
        <v>2028</v>
      </c>
      <c r="X299" s="87">
        <v>8617852</v>
      </c>
      <c r="Y299" s="46">
        <f t="shared" si="19"/>
        <v>2002466</v>
      </c>
      <c r="Z299" s="87">
        <v>22900</v>
      </c>
      <c r="AA299" s="87">
        <v>1979566</v>
      </c>
    </row>
    <row r="300" spans="1:27" ht="15">
      <c r="A300" s="95" t="s">
        <v>1196</v>
      </c>
      <c r="B300" s="95" t="s">
        <v>2033</v>
      </c>
      <c r="C300" s="87">
        <v>1</v>
      </c>
      <c r="D300" s="46">
        <f t="shared" si="16"/>
        <v>411562</v>
      </c>
      <c r="E300" s="87">
        <v>2000</v>
      </c>
      <c r="F300" s="87">
        <v>409562</v>
      </c>
      <c r="H300" s="95" t="s">
        <v>1266</v>
      </c>
      <c r="I300" s="95" t="s">
        <v>2055</v>
      </c>
      <c r="J300" s="46"/>
      <c r="K300" s="46">
        <f t="shared" si="17"/>
        <v>76000</v>
      </c>
      <c r="L300" s="87">
        <v>69100</v>
      </c>
      <c r="M300" s="87">
        <v>6900</v>
      </c>
      <c r="O300" s="95" t="s">
        <v>1162</v>
      </c>
      <c r="P300" s="95" t="s">
        <v>2022</v>
      </c>
      <c r="Q300" s="87">
        <v>109000</v>
      </c>
      <c r="R300" s="46">
        <f t="shared" si="18"/>
        <v>358082</v>
      </c>
      <c r="S300" s="87">
        <v>30000</v>
      </c>
      <c r="T300" s="87">
        <v>328082</v>
      </c>
      <c r="V300" s="95" t="s">
        <v>1183</v>
      </c>
      <c r="W300" s="95" t="s">
        <v>2029</v>
      </c>
      <c r="X300" s="46"/>
      <c r="Y300" s="46">
        <f t="shared" si="19"/>
        <v>413797</v>
      </c>
      <c r="Z300" s="87">
        <v>10200</v>
      </c>
      <c r="AA300" s="87">
        <v>403597</v>
      </c>
    </row>
    <row r="301" spans="1:27" ht="15">
      <c r="A301" s="95" t="s">
        <v>1199</v>
      </c>
      <c r="B301" s="95" t="s">
        <v>2034</v>
      </c>
      <c r="C301" s="46"/>
      <c r="D301" s="46">
        <f t="shared" si="16"/>
        <v>977229</v>
      </c>
      <c r="E301" s="87">
        <v>91300</v>
      </c>
      <c r="F301" s="87">
        <v>885929</v>
      </c>
      <c r="H301" s="95" t="s">
        <v>1272</v>
      </c>
      <c r="I301" s="95" t="s">
        <v>2057</v>
      </c>
      <c r="J301" s="46"/>
      <c r="K301" s="46">
        <f t="shared" si="17"/>
        <v>35999</v>
      </c>
      <c r="L301" s="46"/>
      <c r="M301" s="87">
        <v>35999</v>
      </c>
      <c r="O301" s="95" t="s">
        <v>1165</v>
      </c>
      <c r="P301" s="95" t="s">
        <v>2023</v>
      </c>
      <c r="Q301" s="46"/>
      <c r="R301" s="46">
        <f t="shared" si="18"/>
        <v>3290515</v>
      </c>
      <c r="S301" s="87">
        <v>318200</v>
      </c>
      <c r="T301" s="87">
        <v>2972315</v>
      </c>
      <c r="V301" s="95" t="s">
        <v>1186</v>
      </c>
      <c r="W301" s="95" t="s">
        <v>2030</v>
      </c>
      <c r="X301" s="46"/>
      <c r="Y301" s="46">
        <f t="shared" si="19"/>
        <v>196899</v>
      </c>
      <c r="Z301" s="46"/>
      <c r="AA301" s="87">
        <v>196899</v>
      </c>
    </row>
    <row r="302" spans="1:27" ht="15">
      <c r="A302" s="95" t="s">
        <v>1202</v>
      </c>
      <c r="B302" s="95" t="s">
        <v>2035</v>
      </c>
      <c r="C302" s="87">
        <v>588200</v>
      </c>
      <c r="D302" s="46">
        <f t="shared" si="16"/>
        <v>1106888</v>
      </c>
      <c r="E302" s="87">
        <v>160900</v>
      </c>
      <c r="F302" s="87">
        <v>945988</v>
      </c>
      <c r="H302" s="95" t="s">
        <v>1275</v>
      </c>
      <c r="I302" s="95" t="s">
        <v>2058</v>
      </c>
      <c r="J302" s="46"/>
      <c r="K302" s="46">
        <f t="shared" si="17"/>
        <v>4643308</v>
      </c>
      <c r="L302" s="46"/>
      <c r="M302" s="87">
        <v>4643308</v>
      </c>
      <c r="O302" s="95" t="s">
        <v>1168</v>
      </c>
      <c r="P302" s="95" t="s">
        <v>2024</v>
      </c>
      <c r="Q302" s="87">
        <v>2056252</v>
      </c>
      <c r="R302" s="46">
        <f t="shared" si="18"/>
        <v>5060745</v>
      </c>
      <c r="S302" s="87">
        <v>360458</v>
      </c>
      <c r="T302" s="87">
        <v>4700287</v>
      </c>
      <c r="V302" s="95" t="s">
        <v>1189</v>
      </c>
      <c r="W302" s="95" t="s">
        <v>2031</v>
      </c>
      <c r="X302" s="46"/>
      <c r="Y302" s="46">
        <f t="shared" si="19"/>
        <v>82956</v>
      </c>
      <c r="Z302" s="46"/>
      <c r="AA302" s="87">
        <v>82956</v>
      </c>
    </row>
    <row r="303" spans="1:27" ht="15">
      <c r="A303" s="95" t="s">
        <v>1205</v>
      </c>
      <c r="B303" s="95" t="s">
        <v>2036</v>
      </c>
      <c r="C303" s="87">
        <v>201300</v>
      </c>
      <c r="D303" s="46">
        <f t="shared" si="16"/>
        <v>751397</v>
      </c>
      <c r="E303" s="46"/>
      <c r="F303" s="87">
        <v>751397</v>
      </c>
      <c r="H303" s="95" t="s">
        <v>1278</v>
      </c>
      <c r="I303" s="95" t="s">
        <v>2059</v>
      </c>
      <c r="J303" s="46"/>
      <c r="K303" s="46">
        <f t="shared" si="17"/>
        <v>39000</v>
      </c>
      <c r="L303" s="46"/>
      <c r="M303" s="87">
        <v>39000</v>
      </c>
      <c r="O303" s="95" t="s">
        <v>1171</v>
      </c>
      <c r="P303" s="95" t="s">
        <v>2025</v>
      </c>
      <c r="Q303" s="46"/>
      <c r="R303" s="46">
        <f t="shared" si="18"/>
        <v>93780</v>
      </c>
      <c r="S303" s="46"/>
      <c r="T303" s="87">
        <v>93780</v>
      </c>
      <c r="V303" s="95" t="s">
        <v>1192</v>
      </c>
      <c r="W303" s="95" t="s">
        <v>1963</v>
      </c>
      <c r="X303" s="87">
        <v>3602338</v>
      </c>
      <c r="Y303" s="46">
        <f t="shared" si="19"/>
        <v>700611</v>
      </c>
      <c r="Z303" s="46"/>
      <c r="AA303" s="87">
        <v>700611</v>
      </c>
    </row>
    <row r="304" spans="1:27" ht="15">
      <c r="A304" s="95" t="s">
        <v>1208</v>
      </c>
      <c r="B304" s="95" t="s">
        <v>2037</v>
      </c>
      <c r="C304" s="87">
        <v>294710</v>
      </c>
      <c r="D304" s="46">
        <f t="shared" si="16"/>
        <v>1062676</v>
      </c>
      <c r="E304" s="87">
        <v>48001</v>
      </c>
      <c r="F304" s="87">
        <v>1014675</v>
      </c>
      <c r="H304" s="95" t="s">
        <v>1281</v>
      </c>
      <c r="I304" s="95" t="s">
        <v>2060</v>
      </c>
      <c r="J304" s="46"/>
      <c r="K304" s="46">
        <f t="shared" si="17"/>
        <v>313882</v>
      </c>
      <c r="L304" s="46"/>
      <c r="M304" s="87">
        <v>313882</v>
      </c>
      <c r="O304" s="95" t="s">
        <v>1174</v>
      </c>
      <c r="P304" s="95" t="s">
        <v>2026</v>
      </c>
      <c r="Q304" s="46"/>
      <c r="R304" s="46">
        <f t="shared" si="18"/>
        <v>34300</v>
      </c>
      <c r="S304" s="46"/>
      <c r="T304" s="87">
        <v>34300</v>
      </c>
      <c r="V304" s="95" t="s">
        <v>1194</v>
      </c>
      <c r="W304" s="95" t="s">
        <v>2032</v>
      </c>
      <c r="X304" s="87">
        <v>450000</v>
      </c>
      <c r="Y304" s="46">
        <f t="shared" si="19"/>
        <v>2433712</v>
      </c>
      <c r="Z304" s="46"/>
      <c r="AA304" s="87">
        <v>2433712</v>
      </c>
    </row>
    <row r="305" spans="1:27" ht="15">
      <c r="A305" s="95" t="s">
        <v>1211</v>
      </c>
      <c r="B305" s="95" t="s">
        <v>2289</v>
      </c>
      <c r="C305" s="46"/>
      <c r="D305" s="46">
        <f t="shared" si="16"/>
        <v>198871</v>
      </c>
      <c r="E305" s="46"/>
      <c r="F305" s="87">
        <v>198871</v>
      </c>
      <c r="H305" s="95" t="s">
        <v>1284</v>
      </c>
      <c r="I305" s="95" t="s">
        <v>2061</v>
      </c>
      <c r="J305" s="87">
        <v>60000</v>
      </c>
      <c r="K305" s="46">
        <f t="shared" si="17"/>
        <v>247269</v>
      </c>
      <c r="L305" s="46"/>
      <c r="M305" s="87">
        <v>247269</v>
      </c>
      <c r="O305" s="95" t="s">
        <v>1177</v>
      </c>
      <c r="P305" s="95" t="s">
        <v>2027</v>
      </c>
      <c r="Q305" s="46"/>
      <c r="R305" s="46">
        <f t="shared" si="18"/>
        <v>135349</v>
      </c>
      <c r="S305" s="46"/>
      <c r="T305" s="87">
        <v>135349</v>
      </c>
      <c r="V305" s="95" t="s">
        <v>1196</v>
      </c>
      <c r="W305" s="95" t="s">
        <v>2033</v>
      </c>
      <c r="X305" s="87">
        <v>118001</v>
      </c>
      <c r="Y305" s="46">
        <f t="shared" si="19"/>
        <v>2307604</v>
      </c>
      <c r="Z305" s="46"/>
      <c r="AA305" s="87">
        <v>2307604</v>
      </c>
    </row>
    <row r="306" spans="1:27" ht="15">
      <c r="A306" s="95" t="s">
        <v>1214</v>
      </c>
      <c r="B306" s="95" t="s">
        <v>2038</v>
      </c>
      <c r="C306" s="87">
        <v>1278751</v>
      </c>
      <c r="D306" s="46">
        <f t="shared" si="16"/>
        <v>1004567</v>
      </c>
      <c r="E306" s="87">
        <v>149122</v>
      </c>
      <c r="F306" s="87">
        <v>855445</v>
      </c>
      <c r="H306" s="95" t="s">
        <v>1290</v>
      </c>
      <c r="I306" s="95" t="s">
        <v>2063</v>
      </c>
      <c r="J306" s="46"/>
      <c r="K306" s="46">
        <f t="shared" si="17"/>
        <v>35648</v>
      </c>
      <c r="L306" s="46"/>
      <c r="M306" s="87">
        <v>35648</v>
      </c>
      <c r="O306" s="95" t="s">
        <v>1180</v>
      </c>
      <c r="P306" s="95" t="s">
        <v>2028</v>
      </c>
      <c r="Q306" s="87">
        <v>3075469</v>
      </c>
      <c r="R306" s="46">
        <f t="shared" si="18"/>
        <v>3684140</v>
      </c>
      <c r="S306" s="87">
        <v>212409</v>
      </c>
      <c r="T306" s="87">
        <v>3471731</v>
      </c>
      <c r="V306" s="95" t="s">
        <v>1199</v>
      </c>
      <c r="W306" s="95" t="s">
        <v>2034</v>
      </c>
      <c r="X306" s="87">
        <v>1104401</v>
      </c>
      <c r="Y306" s="46">
        <f t="shared" si="19"/>
        <v>944087</v>
      </c>
      <c r="Z306" s="46"/>
      <c r="AA306" s="87">
        <v>944087</v>
      </c>
    </row>
    <row r="307" spans="1:27" ht="15">
      <c r="A307" s="95" t="s">
        <v>1217</v>
      </c>
      <c r="B307" s="95" t="s">
        <v>2039</v>
      </c>
      <c r="C307" s="87">
        <v>124650</v>
      </c>
      <c r="D307" s="46">
        <f t="shared" si="16"/>
        <v>106902</v>
      </c>
      <c r="E307" s="87">
        <v>71000</v>
      </c>
      <c r="F307" s="87">
        <v>35902</v>
      </c>
      <c r="H307" s="95" t="s">
        <v>1302</v>
      </c>
      <c r="I307" s="95" t="s">
        <v>2067</v>
      </c>
      <c r="J307" s="87">
        <v>34500</v>
      </c>
      <c r="K307" s="46">
        <f t="shared" si="17"/>
        <v>3861724</v>
      </c>
      <c r="L307" s="87">
        <v>1662900</v>
      </c>
      <c r="M307" s="87">
        <v>2198824</v>
      </c>
      <c r="O307" s="95" t="s">
        <v>1183</v>
      </c>
      <c r="P307" s="95" t="s">
        <v>2029</v>
      </c>
      <c r="Q307" s="87">
        <v>834000</v>
      </c>
      <c r="R307" s="46">
        <f t="shared" si="18"/>
        <v>1549103</v>
      </c>
      <c r="S307" s="87">
        <v>570100</v>
      </c>
      <c r="T307" s="87">
        <v>979003</v>
      </c>
      <c r="V307" s="95" t="s">
        <v>1202</v>
      </c>
      <c r="W307" s="95" t="s">
        <v>2035</v>
      </c>
      <c r="X307" s="87">
        <v>4193450</v>
      </c>
      <c r="Y307" s="46">
        <f t="shared" si="19"/>
        <v>12145923</v>
      </c>
      <c r="Z307" s="87">
        <v>78250</v>
      </c>
      <c r="AA307" s="87">
        <v>12067673</v>
      </c>
    </row>
    <row r="308" spans="1:27" ht="15">
      <c r="A308" s="95" t="s">
        <v>1220</v>
      </c>
      <c r="B308" s="95" t="s">
        <v>2040</v>
      </c>
      <c r="C308" s="87">
        <v>208000</v>
      </c>
      <c r="D308" s="46">
        <f t="shared" si="16"/>
        <v>307868</v>
      </c>
      <c r="E308" s="87">
        <v>500</v>
      </c>
      <c r="F308" s="87">
        <v>307368</v>
      </c>
      <c r="H308" s="95" t="s">
        <v>1305</v>
      </c>
      <c r="I308" s="95" t="s">
        <v>2068</v>
      </c>
      <c r="J308" s="46"/>
      <c r="K308" s="46">
        <f t="shared" si="17"/>
        <v>70678</v>
      </c>
      <c r="L308" s="46"/>
      <c r="M308" s="87">
        <v>70678</v>
      </c>
      <c r="O308" s="95" t="s">
        <v>1186</v>
      </c>
      <c r="P308" s="95" t="s">
        <v>2030</v>
      </c>
      <c r="Q308" s="87">
        <v>175800</v>
      </c>
      <c r="R308" s="46">
        <f t="shared" si="18"/>
        <v>740039</v>
      </c>
      <c r="S308" s="87">
        <v>750</v>
      </c>
      <c r="T308" s="87">
        <v>739289</v>
      </c>
      <c r="V308" s="95" t="s">
        <v>1205</v>
      </c>
      <c r="W308" s="95" t="s">
        <v>2036</v>
      </c>
      <c r="X308" s="87">
        <v>2</v>
      </c>
      <c r="Y308" s="46">
        <f t="shared" si="19"/>
        <v>6008043</v>
      </c>
      <c r="Z308" s="46"/>
      <c r="AA308" s="87">
        <v>6008043</v>
      </c>
    </row>
    <row r="309" spans="1:27" ht="15">
      <c r="A309" s="95" t="s">
        <v>1223</v>
      </c>
      <c r="B309" s="95" t="s">
        <v>2041</v>
      </c>
      <c r="C309" s="46"/>
      <c r="D309" s="46">
        <f t="shared" si="16"/>
        <v>155226</v>
      </c>
      <c r="E309" s="87">
        <v>56900</v>
      </c>
      <c r="F309" s="87">
        <v>98326</v>
      </c>
      <c r="H309" s="95" t="s">
        <v>1308</v>
      </c>
      <c r="I309" s="95" t="s">
        <v>2069</v>
      </c>
      <c r="J309" s="87">
        <v>1383870</v>
      </c>
      <c r="K309" s="46">
        <f t="shared" si="17"/>
        <v>109300</v>
      </c>
      <c r="L309" s="46"/>
      <c r="M309" s="87">
        <v>109300</v>
      </c>
      <c r="O309" s="95" t="s">
        <v>1189</v>
      </c>
      <c r="P309" s="95" t="s">
        <v>2031</v>
      </c>
      <c r="Q309" s="87">
        <v>5000</v>
      </c>
      <c r="R309" s="46">
        <f t="shared" si="18"/>
        <v>538430</v>
      </c>
      <c r="S309" s="87">
        <v>101380</v>
      </c>
      <c r="T309" s="87">
        <v>437050</v>
      </c>
      <c r="V309" s="95" t="s">
        <v>1208</v>
      </c>
      <c r="W309" s="95" t="s">
        <v>2037</v>
      </c>
      <c r="X309" s="87">
        <v>11002</v>
      </c>
      <c r="Y309" s="46">
        <f t="shared" si="19"/>
        <v>2866080</v>
      </c>
      <c r="Z309" s="46"/>
      <c r="AA309" s="87">
        <v>2866080</v>
      </c>
    </row>
    <row r="310" spans="1:27" ht="15">
      <c r="A310" s="95" t="s">
        <v>1226</v>
      </c>
      <c r="B310" s="95" t="s">
        <v>2042</v>
      </c>
      <c r="C310" s="87">
        <v>217600</v>
      </c>
      <c r="D310" s="46">
        <f t="shared" si="16"/>
        <v>2519540</v>
      </c>
      <c r="E310" s="87">
        <v>618452</v>
      </c>
      <c r="F310" s="87">
        <v>1901088</v>
      </c>
      <c r="H310" s="95" t="s">
        <v>1311</v>
      </c>
      <c r="I310" s="95" t="s">
        <v>2070</v>
      </c>
      <c r="J310" s="87">
        <v>32500</v>
      </c>
      <c r="K310" s="46">
        <f t="shared" si="17"/>
        <v>831921</v>
      </c>
      <c r="L310" s="87">
        <v>86800</v>
      </c>
      <c r="M310" s="87">
        <v>745121</v>
      </c>
      <c r="O310" s="95" t="s">
        <v>1192</v>
      </c>
      <c r="P310" s="95" t="s">
        <v>1963</v>
      </c>
      <c r="Q310" s="87">
        <v>17939595</v>
      </c>
      <c r="R310" s="46">
        <f t="shared" si="18"/>
        <v>3050842</v>
      </c>
      <c r="S310" s="87">
        <v>160052</v>
      </c>
      <c r="T310" s="87">
        <v>2890790</v>
      </c>
      <c r="V310" s="95" t="s">
        <v>1211</v>
      </c>
      <c r="W310" s="95" t="s">
        <v>2289</v>
      </c>
      <c r="X310" s="46"/>
      <c r="Y310" s="46">
        <f t="shared" si="19"/>
        <v>532806</v>
      </c>
      <c r="Z310" s="46"/>
      <c r="AA310" s="87">
        <v>532806</v>
      </c>
    </row>
    <row r="311" spans="1:27" ht="15">
      <c r="A311" s="95" t="s">
        <v>1230</v>
      </c>
      <c r="B311" s="95" t="s">
        <v>2043</v>
      </c>
      <c r="C311" s="46"/>
      <c r="D311" s="46">
        <f t="shared" si="16"/>
        <v>129063</v>
      </c>
      <c r="E311" s="87">
        <v>8000</v>
      </c>
      <c r="F311" s="87">
        <v>121063</v>
      </c>
      <c r="H311" s="95" t="s">
        <v>1314</v>
      </c>
      <c r="I311" s="95" t="s">
        <v>2071</v>
      </c>
      <c r="J311" s="46"/>
      <c r="K311" s="46">
        <f t="shared" si="17"/>
        <v>92605</v>
      </c>
      <c r="L311" s="46"/>
      <c r="M311" s="87">
        <v>92605</v>
      </c>
      <c r="O311" s="95" t="s">
        <v>1194</v>
      </c>
      <c r="P311" s="95" t="s">
        <v>2032</v>
      </c>
      <c r="Q311" s="46"/>
      <c r="R311" s="46">
        <f t="shared" si="18"/>
        <v>1377970</v>
      </c>
      <c r="S311" s="46"/>
      <c r="T311" s="87">
        <v>1377970</v>
      </c>
      <c r="V311" s="95" t="s">
        <v>1214</v>
      </c>
      <c r="W311" s="95" t="s">
        <v>2038</v>
      </c>
      <c r="X311" s="87">
        <v>2727457</v>
      </c>
      <c r="Y311" s="46">
        <f t="shared" si="19"/>
        <v>8517093</v>
      </c>
      <c r="Z311" s="87">
        <v>861198</v>
      </c>
      <c r="AA311" s="87">
        <v>7655895</v>
      </c>
    </row>
    <row r="312" spans="1:27" ht="15">
      <c r="A312" s="95" t="s">
        <v>1233</v>
      </c>
      <c r="B312" s="95" t="s">
        <v>2044</v>
      </c>
      <c r="C312" s="46"/>
      <c r="D312" s="46">
        <f t="shared" si="16"/>
        <v>27280</v>
      </c>
      <c r="E312" s="46"/>
      <c r="F312" s="87">
        <v>27280</v>
      </c>
      <c r="H312" s="95" t="s">
        <v>1317</v>
      </c>
      <c r="I312" s="95" t="s">
        <v>2072</v>
      </c>
      <c r="J312" s="46"/>
      <c r="K312" s="46">
        <f t="shared" si="17"/>
        <v>101400</v>
      </c>
      <c r="L312" s="46"/>
      <c r="M312" s="87">
        <v>101400</v>
      </c>
      <c r="O312" s="95" t="s">
        <v>1196</v>
      </c>
      <c r="P312" s="95" t="s">
        <v>2033</v>
      </c>
      <c r="Q312" s="87">
        <v>484751</v>
      </c>
      <c r="R312" s="46">
        <f t="shared" si="18"/>
        <v>1788682</v>
      </c>
      <c r="S312" s="87">
        <v>216070</v>
      </c>
      <c r="T312" s="87">
        <v>1572612</v>
      </c>
      <c r="V312" s="95" t="s">
        <v>1217</v>
      </c>
      <c r="W312" s="95" t="s">
        <v>2039</v>
      </c>
      <c r="X312" s="87">
        <v>7000</v>
      </c>
      <c r="Y312" s="46">
        <f t="shared" si="19"/>
        <v>5831502</v>
      </c>
      <c r="Z312" s="87">
        <v>406460</v>
      </c>
      <c r="AA312" s="87">
        <v>5425042</v>
      </c>
    </row>
    <row r="313" spans="1:27" ht="15">
      <c r="A313" s="95" t="s">
        <v>1236</v>
      </c>
      <c r="B313" s="95" t="s">
        <v>2045</v>
      </c>
      <c r="C313" s="46"/>
      <c r="D313" s="46">
        <f t="shared" si="16"/>
        <v>590501</v>
      </c>
      <c r="E313" s="46"/>
      <c r="F313" s="87">
        <v>590501</v>
      </c>
      <c r="H313" s="95" t="s">
        <v>1320</v>
      </c>
      <c r="I313" s="95" t="s">
        <v>2073</v>
      </c>
      <c r="J313" s="87">
        <v>98500</v>
      </c>
      <c r="K313" s="46">
        <f t="shared" si="17"/>
        <v>822976</v>
      </c>
      <c r="L313" s="46"/>
      <c r="M313" s="87">
        <v>822976</v>
      </c>
      <c r="O313" s="95" t="s">
        <v>1199</v>
      </c>
      <c r="P313" s="95" t="s">
        <v>2034</v>
      </c>
      <c r="Q313" s="46"/>
      <c r="R313" s="46">
        <f t="shared" si="18"/>
        <v>2783262</v>
      </c>
      <c r="S313" s="87">
        <v>99900</v>
      </c>
      <c r="T313" s="87">
        <v>2683362</v>
      </c>
      <c r="V313" s="95" t="s">
        <v>1220</v>
      </c>
      <c r="W313" s="95" t="s">
        <v>2040</v>
      </c>
      <c r="X313" s="46"/>
      <c r="Y313" s="46">
        <f t="shared" si="19"/>
        <v>171456</v>
      </c>
      <c r="Z313" s="87">
        <v>1200</v>
      </c>
      <c r="AA313" s="87">
        <v>170256</v>
      </c>
    </row>
    <row r="314" spans="1:27" ht="15">
      <c r="A314" s="95" t="s">
        <v>1239</v>
      </c>
      <c r="B314" s="95" t="s">
        <v>2046</v>
      </c>
      <c r="C314" s="87">
        <v>275000</v>
      </c>
      <c r="D314" s="46">
        <f t="shared" si="16"/>
        <v>576513</v>
      </c>
      <c r="E314" s="87">
        <v>80000</v>
      </c>
      <c r="F314" s="87">
        <v>496513</v>
      </c>
      <c r="H314" s="95" t="s">
        <v>1323</v>
      </c>
      <c r="I314" s="95" t="s">
        <v>2074</v>
      </c>
      <c r="J314" s="46"/>
      <c r="K314" s="46">
        <f t="shared" si="17"/>
        <v>227789</v>
      </c>
      <c r="L314" s="46"/>
      <c r="M314" s="87">
        <v>227789</v>
      </c>
      <c r="O314" s="95" t="s">
        <v>1202</v>
      </c>
      <c r="P314" s="95" t="s">
        <v>2035</v>
      </c>
      <c r="Q314" s="87">
        <v>1416880</v>
      </c>
      <c r="R314" s="46">
        <f t="shared" si="18"/>
        <v>3761006</v>
      </c>
      <c r="S314" s="87">
        <v>391700</v>
      </c>
      <c r="T314" s="87">
        <v>3369306</v>
      </c>
      <c r="V314" s="95" t="s">
        <v>1223</v>
      </c>
      <c r="W314" s="95" t="s">
        <v>2041</v>
      </c>
      <c r="X314" s="46"/>
      <c r="Y314" s="46">
        <f t="shared" si="19"/>
        <v>75109</v>
      </c>
      <c r="Z314" s="46"/>
      <c r="AA314" s="87">
        <v>75109</v>
      </c>
    </row>
    <row r="315" spans="1:27" ht="15">
      <c r="A315" s="95" t="s">
        <v>1242</v>
      </c>
      <c r="B315" s="95" t="s">
        <v>2047</v>
      </c>
      <c r="C315" s="46"/>
      <c r="D315" s="46">
        <f t="shared" si="16"/>
        <v>257690</v>
      </c>
      <c r="E315" s="46"/>
      <c r="F315" s="87">
        <v>257690</v>
      </c>
      <c r="H315" s="95" t="s">
        <v>1326</v>
      </c>
      <c r="I315" s="95" t="s">
        <v>2075</v>
      </c>
      <c r="J315" s="87">
        <v>50000</v>
      </c>
      <c r="K315" s="46">
        <f t="shared" si="17"/>
        <v>2129203</v>
      </c>
      <c r="L315" s="46"/>
      <c r="M315" s="87">
        <v>2129203</v>
      </c>
      <c r="O315" s="95" t="s">
        <v>1205</v>
      </c>
      <c r="P315" s="95" t="s">
        <v>2036</v>
      </c>
      <c r="Q315" s="87">
        <v>201300</v>
      </c>
      <c r="R315" s="46">
        <f t="shared" si="18"/>
        <v>2109845</v>
      </c>
      <c r="S315" s="87">
        <v>2400</v>
      </c>
      <c r="T315" s="87">
        <v>2107445</v>
      </c>
      <c r="V315" s="95" t="s">
        <v>1226</v>
      </c>
      <c r="W315" s="95" t="s">
        <v>2042</v>
      </c>
      <c r="X315" s="87">
        <v>1171103</v>
      </c>
      <c r="Y315" s="46">
        <f t="shared" si="19"/>
        <v>27035235</v>
      </c>
      <c r="Z315" s="87">
        <v>6000</v>
      </c>
      <c r="AA315" s="87">
        <v>27029235</v>
      </c>
    </row>
    <row r="316" spans="1:27" ht="15">
      <c r="A316" s="95" t="s">
        <v>1245</v>
      </c>
      <c r="B316" s="95" t="s">
        <v>2048</v>
      </c>
      <c r="C316" s="87">
        <v>300400</v>
      </c>
      <c r="D316" s="46">
        <f t="shared" si="16"/>
        <v>730732</v>
      </c>
      <c r="E316" s="87">
        <v>188500</v>
      </c>
      <c r="F316" s="87">
        <v>542232</v>
      </c>
      <c r="H316" s="95" t="s">
        <v>1329</v>
      </c>
      <c r="I316" s="95" t="s">
        <v>2076</v>
      </c>
      <c r="J316" s="87">
        <v>167000</v>
      </c>
      <c r="K316" s="46">
        <f t="shared" si="17"/>
        <v>701880</v>
      </c>
      <c r="L316" s="87">
        <v>1</v>
      </c>
      <c r="M316" s="87">
        <v>701879</v>
      </c>
      <c r="O316" s="95" t="s">
        <v>1208</v>
      </c>
      <c r="P316" s="95" t="s">
        <v>2037</v>
      </c>
      <c r="Q316" s="87">
        <v>294711</v>
      </c>
      <c r="R316" s="46">
        <f t="shared" si="18"/>
        <v>3852960</v>
      </c>
      <c r="S316" s="87">
        <v>88101</v>
      </c>
      <c r="T316" s="87">
        <v>3764859</v>
      </c>
      <c r="V316" s="95" t="s">
        <v>1230</v>
      </c>
      <c r="W316" s="95" t="s">
        <v>2043</v>
      </c>
      <c r="X316" s="46"/>
      <c r="Y316" s="46">
        <f t="shared" si="19"/>
        <v>167757</v>
      </c>
      <c r="Z316" s="46"/>
      <c r="AA316" s="87">
        <v>167757</v>
      </c>
    </row>
    <row r="317" spans="1:27" ht="15">
      <c r="A317" s="95" t="s">
        <v>1248</v>
      </c>
      <c r="B317" s="95" t="s">
        <v>2049</v>
      </c>
      <c r="C317" s="87">
        <v>307350</v>
      </c>
      <c r="D317" s="46">
        <f t="shared" si="16"/>
        <v>320341</v>
      </c>
      <c r="E317" s="87">
        <v>168500</v>
      </c>
      <c r="F317" s="87">
        <v>151841</v>
      </c>
      <c r="H317" s="95" t="s">
        <v>1332</v>
      </c>
      <c r="I317" s="95" t="s">
        <v>2077</v>
      </c>
      <c r="J317" s="46"/>
      <c r="K317" s="46">
        <f t="shared" si="17"/>
        <v>24450</v>
      </c>
      <c r="L317" s="46"/>
      <c r="M317" s="87">
        <v>24450</v>
      </c>
      <c r="O317" s="95" t="s">
        <v>1211</v>
      </c>
      <c r="P317" s="95" t="s">
        <v>2289</v>
      </c>
      <c r="Q317" s="46"/>
      <c r="R317" s="46">
        <f t="shared" si="18"/>
        <v>1108114</v>
      </c>
      <c r="S317" s="87">
        <v>43502</v>
      </c>
      <c r="T317" s="87">
        <v>1064612</v>
      </c>
      <c r="V317" s="95" t="s">
        <v>1233</v>
      </c>
      <c r="W317" s="95" t="s">
        <v>2044</v>
      </c>
      <c r="X317" s="46"/>
      <c r="Y317" s="46">
        <f t="shared" si="19"/>
        <v>53738</v>
      </c>
      <c r="Z317" s="46"/>
      <c r="AA317" s="87">
        <v>53738</v>
      </c>
    </row>
    <row r="318" spans="1:27" ht="15">
      <c r="A318" s="95" t="s">
        <v>1251</v>
      </c>
      <c r="B318" s="95" t="s">
        <v>2050</v>
      </c>
      <c r="C318" s="87">
        <v>60250</v>
      </c>
      <c r="D318" s="46">
        <f t="shared" si="16"/>
        <v>212342</v>
      </c>
      <c r="E318" s="87">
        <v>91000</v>
      </c>
      <c r="F318" s="87">
        <v>121342</v>
      </c>
      <c r="H318" s="95" t="s">
        <v>1335</v>
      </c>
      <c r="I318" s="95" t="s">
        <v>2078</v>
      </c>
      <c r="J318" s="46"/>
      <c r="K318" s="46">
        <f t="shared" si="17"/>
        <v>582642</v>
      </c>
      <c r="L318" s="46"/>
      <c r="M318" s="87">
        <v>582642</v>
      </c>
      <c r="O318" s="95" t="s">
        <v>1214</v>
      </c>
      <c r="P318" s="95" t="s">
        <v>2038</v>
      </c>
      <c r="Q318" s="87">
        <v>3457207</v>
      </c>
      <c r="R318" s="46">
        <f t="shared" si="18"/>
        <v>3528070</v>
      </c>
      <c r="S318" s="87">
        <v>603899</v>
      </c>
      <c r="T318" s="87">
        <v>2924171</v>
      </c>
      <c r="V318" s="95" t="s">
        <v>1236</v>
      </c>
      <c r="W318" s="95" t="s">
        <v>2045</v>
      </c>
      <c r="X318" s="46"/>
      <c r="Y318" s="46">
        <f t="shared" si="19"/>
        <v>1124934</v>
      </c>
      <c r="Z318" s="46"/>
      <c r="AA318" s="87">
        <v>1124934</v>
      </c>
    </row>
    <row r="319" spans="1:27" ht="15">
      <c r="A319" s="95" t="s">
        <v>1254</v>
      </c>
      <c r="B319" s="95" t="s">
        <v>2051</v>
      </c>
      <c r="C319" s="87">
        <v>1750001</v>
      </c>
      <c r="D319" s="46">
        <f t="shared" si="16"/>
        <v>2212909</v>
      </c>
      <c r="E319" s="87">
        <v>478500</v>
      </c>
      <c r="F319" s="87">
        <v>1734409</v>
      </c>
      <c r="H319" s="95" t="s">
        <v>1338</v>
      </c>
      <c r="I319" s="95" t="s">
        <v>2079</v>
      </c>
      <c r="J319" s="87">
        <v>3585750</v>
      </c>
      <c r="K319" s="46">
        <f t="shared" si="17"/>
        <v>350451</v>
      </c>
      <c r="L319" s="46"/>
      <c r="M319" s="87">
        <v>350451</v>
      </c>
      <c r="O319" s="95" t="s">
        <v>1217</v>
      </c>
      <c r="P319" s="95" t="s">
        <v>2039</v>
      </c>
      <c r="Q319" s="87">
        <v>390805</v>
      </c>
      <c r="R319" s="46">
        <f t="shared" si="18"/>
        <v>223640</v>
      </c>
      <c r="S319" s="87">
        <v>124900</v>
      </c>
      <c r="T319" s="87">
        <v>98740</v>
      </c>
      <c r="V319" s="95" t="s">
        <v>1239</v>
      </c>
      <c r="W319" s="95" t="s">
        <v>2046</v>
      </c>
      <c r="X319" s="87">
        <v>31750</v>
      </c>
      <c r="Y319" s="46">
        <f t="shared" si="19"/>
        <v>3230148</v>
      </c>
      <c r="Z319" s="46"/>
      <c r="AA319" s="87">
        <v>3230148</v>
      </c>
    </row>
    <row r="320" spans="1:27" ht="15">
      <c r="A320" s="95" t="s">
        <v>1257</v>
      </c>
      <c r="B320" s="95" t="s">
        <v>2052</v>
      </c>
      <c r="C320" s="46"/>
      <c r="D320" s="46">
        <f t="shared" si="16"/>
        <v>317851</v>
      </c>
      <c r="E320" s="87">
        <v>280400</v>
      </c>
      <c r="F320" s="87">
        <v>37451</v>
      </c>
      <c r="H320" s="95" t="s">
        <v>1341</v>
      </c>
      <c r="I320" s="95" t="s">
        <v>2080</v>
      </c>
      <c r="J320" s="46"/>
      <c r="K320" s="46">
        <f t="shared" si="17"/>
        <v>57551</v>
      </c>
      <c r="L320" s="46"/>
      <c r="M320" s="87">
        <v>57551</v>
      </c>
      <c r="O320" s="95" t="s">
        <v>1220</v>
      </c>
      <c r="P320" s="95" t="s">
        <v>2040</v>
      </c>
      <c r="Q320" s="87">
        <v>210000</v>
      </c>
      <c r="R320" s="46">
        <f t="shared" si="18"/>
        <v>2052414</v>
      </c>
      <c r="S320" s="87">
        <v>44030</v>
      </c>
      <c r="T320" s="87">
        <v>2008384</v>
      </c>
      <c r="V320" s="95" t="s">
        <v>1242</v>
      </c>
      <c r="W320" s="95" t="s">
        <v>2047</v>
      </c>
      <c r="X320" s="46"/>
      <c r="Y320" s="46">
        <f t="shared" si="19"/>
        <v>14500</v>
      </c>
      <c r="Z320" s="46"/>
      <c r="AA320" s="87">
        <v>14500</v>
      </c>
    </row>
    <row r="321" spans="1:27" ht="15">
      <c r="A321" s="95" t="s">
        <v>1260</v>
      </c>
      <c r="B321" s="95" t="s">
        <v>2053</v>
      </c>
      <c r="C321" s="87">
        <v>576632</v>
      </c>
      <c r="D321" s="46">
        <f t="shared" si="16"/>
        <v>586345</v>
      </c>
      <c r="E321" s="87">
        <v>81800</v>
      </c>
      <c r="F321" s="87">
        <v>504545</v>
      </c>
      <c r="H321" s="95" t="s">
        <v>1344</v>
      </c>
      <c r="I321" s="95" t="s">
        <v>2081</v>
      </c>
      <c r="J321" s="87">
        <v>1</v>
      </c>
      <c r="K321" s="46">
        <f t="shared" si="17"/>
        <v>4027552</v>
      </c>
      <c r="L321" s="46"/>
      <c r="M321" s="87">
        <v>4027552</v>
      </c>
      <c r="O321" s="95" t="s">
        <v>1223</v>
      </c>
      <c r="P321" s="95" t="s">
        <v>2041</v>
      </c>
      <c r="Q321" s="46"/>
      <c r="R321" s="46">
        <f t="shared" si="18"/>
        <v>323549</v>
      </c>
      <c r="S321" s="87">
        <v>56900</v>
      </c>
      <c r="T321" s="87">
        <v>266649</v>
      </c>
      <c r="V321" s="95" t="s">
        <v>1245</v>
      </c>
      <c r="W321" s="95" t="s">
        <v>2048</v>
      </c>
      <c r="X321" s="87">
        <v>48600</v>
      </c>
      <c r="Y321" s="46">
        <f t="shared" si="19"/>
        <v>916093</v>
      </c>
      <c r="Z321" s="46"/>
      <c r="AA321" s="87">
        <v>916093</v>
      </c>
    </row>
    <row r="322" spans="1:27" ht="15">
      <c r="A322" s="95" t="s">
        <v>1263</v>
      </c>
      <c r="B322" s="95" t="s">
        <v>2054</v>
      </c>
      <c r="C322" s="46"/>
      <c r="D322" s="46">
        <f t="shared" si="16"/>
        <v>24835</v>
      </c>
      <c r="E322" s="46"/>
      <c r="F322" s="87">
        <v>24835</v>
      </c>
      <c r="H322" s="95" t="s">
        <v>1347</v>
      </c>
      <c r="I322" s="95" t="s">
        <v>2082</v>
      </c>
      <c r="J322" s="87">
        <v>1</v>
      </c>
      <c r="K322" s="46">
        <f t="shared" si="17"/>
        <v>460816</v>
      </c>
      <c r="L322" s="87">
        <v>76500</v>
      </c>
      <c r="M322" s="87">
        <v>384316</v>
      </c>
      <c r="O322" s="95" t="s">
        <v>1226</v>
      </c>
      <c r="P322" s="95" t="s">
        <v>2042</v>
      </c>
      <c r="Q322" s="87">
        <v>422102</v>
      </c>
      <c r="R322" s="46">
        <f t="shared" si="18"/>
        <v>6353940</v>
      </c>
      <c r="S322" s="87">
        <v>1089559</v>
      </c>
      <c r="T322" s="87">
        <v>5264381</v>
      </c>
      <c r="V322" s="95" t="s">
        <v>1248</v>
      </c>
      <c r="W322" s="95" t="s">
        <v>2049</v>
      </c>
      <c r="X322" s="87">
        <v>4000</v>
      </c>
      <c r="Y322" s="46">
        <f t="shared" si="19"/>
        <v>4000</v>
      </c>
      <c r="Z322" s="46"/>
      <c r="AA322" s="87">
        <v>4000</v>
      </c>
    </row>
    <row r="323" spans="1:27" ht="15">
      <c r="A323" s="95" t="s">
        <v>1266</v>
      </c>
      <c r="B323" s="95" t="s">
        <v>2055</v>
      </c>
      <c r="C323" s="87">
        <v>245000</v>
      </c>
      <c r="D323" s="46">
        <f t="shared" si="16"/>
        <v>742157</v>
      </c>
      <c r="E323" s="87">
        <v>230803</v>
      </c>
      <c r="F323" s="87">
        <v>511354</v>
      </c>
      <c r="H323" s="95" t="s">
        <v>1353</v>
      </c>
      <c r="I323" s="95" t="s">
        <v>2084</v>
      </c>
      <c r="J323" s="87">
        <v>800200</v>
      </c>
      <c r="K323" s="46">
        <f t="shared" si="17"/>
        <v>161450</v>
      </c>
      <c r="L323" s="46"/>
      <c r="M323" s="87">
        <v>161450</v>
      </c>
      <c r="O323" s="95" t="s">
        <v>1230</v>
      </c>
      <c r="P323" s="95" t="s">
        <v>2043</v>
      </c>
      <c r="Q323" s="46"/>
      <c r="R323" s="46">
        <f t="shared" si="18"/>
        <v>253742</v>
      </c>
      <c r="S323" s="87">
        <v>8000</v>
      </c>
      <c r="T323" s="87">
        <v>245742</v>
      </c>
      <c r="V323" s="95" t="s">
        <v>1251</v>
      </c>
      <c r="W323" s="95" t="s">
        <v>2050</v>
      </c>
      <c r="X323" s="87">
        <v>75285</v>
      </c>
      <c r="Y323" s="46">
        <f t="shared" si="19"/>
        <v>69600</v>
      </c>
      <c r="Z323" s="46"/>
      <c r="AA323" s="87">
        <v>69600</v>
      </c>
    </row>
    <row r="324" spans="1:27" ht="15">
      <c r="A324" s="95" t="s">
        <v>1269</v>
      </c>
      <c r="B324" s="95" t="s">
        <v>2056</v>
      </c>
      <c r="C324" s="46"/>
      <c r="D324" s="46">
        <f t="shared" si="16"/>
        <v>44971</v>
      </c>
      <c r="E324" s="46"/>
      <c r="F324" s="87">
        <v>44971</v>
      </c>
      <c r="H324" s="95" t="s">
        <v>1359</v>
      </c>
      <c r="I324" s="95" t="s">
        <v>2085</v>
      </c>
      <c r="J324" s="87">
        <v>54100</v>
      </c>
      <c r="K324" s="46">
        <f t="shared" si="17"/>
        <v>500</v>
      </c>
      <c r="L324" s="46"/>
      <c r="M324" s="87">
        <v>500</v>
      </c>
      <c r="O324" s="95" t="s">
        <v>1233</v>
      </c>
      <c r="P324" s="95" t="s">
        <v>2044</v>
      </c>
      <c r="Q324" s="46"/>
      <c r="R324" s="46">
        <f t="shared" si="18"/>
        <v>99161</v>
      </c>
      <c r="S324" s="46"/>
      <c r="T324" s="87">
        <v>99161</v>
      </c>
      <c r="V324" s="95" t="s">
        <v>1254</v>
      </c>
      <c r="W324" s="95" t="s">
        <v>2051</v>
      </c>
      <c r="X324" s="46"/>
      <c r="Y324" s="46">
        <f t="shared" si="19"/>
        <v>94310</v>
      </c>
      <c r="Z324" s="46"/>
      <c r="AA324" s="87">
        <v>94310</v>
      </c>
    </row>
    <row r="325" spans="1:27" ht="15">
      <c r="A325" s="95" t="s">
        <v>1272</v>
      </c>
      <c r="B325" s="95" t="s">
        <v>2057</v>
      </c>
      <c r="C325" s="87">
        <v>1</v>
      </c>
      <c r="D325" s="46">
        <f t="shared" si="16"/>
        <v>418296</v>
      </c>
      <c r="E325" s="87">
        <v>7000</v>
      </c>
      <c r="F325" s="87">
        <v>411296</v>
      </c>
      <c r="H325" s="95" t="s">
        <v>1362</v>
      </c>
      <c r="I325" s="95" t="s">
        <v>2086</v>
      </c>
      <c r="J325" s="46"/>
      <c r="K325" s="46">
        <f t="shared" si="17"/>
        <v>91365</v>
      </c>
      <c r="L325" s="46"/>
      <c r="M325" s="87">
        <v>91365</v>
      </c>
      <c r="O325" s="95" t="s">
        <v>1236</v>
      </c>
      <c r="P325" s="95" t="s">
        <v>2045</v>
      </c>
      <c r="Q325" s="87">
        <v>11527</v>
      </c>
      <c r="R325" s="46">
        <f t="shared" si="18"/>
        <v>1266315</v>
      </c>
      <c r="S325" s="46"/>
      <c r="T325" s="87">
        <v>1266315</v>
      </c>
      <c r="V325" s="95" t="s">
        <v>1260</v>
      </c>
      <c r="W325" s="95" t="s">
        <v>2053</v>
      </c>
      <c r="X325" s="87">
        <v>41200</v>
      </c>
      <c r="Y325" s="46">
        <f t="shared" si="19"/>
        <v>4833169</v>
      </c>
      <c r="Z325" s="46"/>
      <c r="AA325" s="87">
        <v>4833169</v>
      </c>
    </row>
    <row r="326" spans="1:27" ht="15">
      <c r="A326" s="95" t="s">
        <v>1275</v>
      </c>
      <c r="B326" s="95" t="s">
        <v>2058</v>
      </c>
      <c r="C326" s="46"/>
      <c r="D326" s="46">
        <f t="shared" si="16"/>
        <v>509497</v>
      </c>
      <c r="E326" s="87">
        <v>18000</v>
      </c>
      <c r="F326" s="87">
        <v>491497</v>
      </c>
      <c r="H326" s="95" t="s">
        <v>1368</v>
      </c>
      <c r="I326" s="95" t="s">
        <v>2088</v>
      </c>
      <c r="J326" s="87">
        <v>15500</v>
      </c>
      <c r="K326" s="46">
        <f t="shared" si="17"/>
        <v>0</v>
      </c>
      <c r="L326" s="46"/>
      <c r="M326" s="46"/>
      <c r="O326" s="95" t="s">
        <v>1239</v>
      </c>
      <c r="P326" s="95" t="s">
        <v>2046</v>
      </c>
      <c r="Q326" s="87">
        <v>301700</v>
      </c>
      <c r="R326" s="46">
        <f t="shared" si="18"/>
        <v>949225</v>
      </c>
      <c r="S326" s="87">
        <v>180000</v>
      </c>
      <c r="T326" s="87">
        <v>769225</v>
      </c>
      <c r="V326" s="95" t="s">
        <v>1263</v>
      </c>
      <c r="W326" s="95" t="s">
        <v>2054</v>
      </c>
      <c r="X326" s="46"/>
      <c r="Y326" s="46">
        <f t="shared" si="19"/>
        <v>96850</v>
      </c>
      <c r="Z326" s="46"/>
      <c r="AA326" s="87">
        <v>96850</v>
      </c>
    </row>
    <row r="327" spans="1:27" ht="15">
      <c r="A327" s="95" t="s">
        <v>1278</v>
      </c>
      <c r="B327" s="95" t="s">
        <v>2059</v>
      </c>
      <c r="C327" s="46"/>
      <c r="D327" s="46">
        <f aca="true" t="shared" si="20" ref="D327:D390">E327+F327</f>
        <v>664970</v>
      </c>
      <c r="E327" s="46"/>
      <c r="F327" s="87">
        <v>664970</v>
      </c>
      <c r="H327" s="95" t="s">
        <v>1370</v>
      </c>
      <c r="I327" s="95" t="s">
        <v>2089</v>
      </c>
      <c r="J327" s="87">
        <v>763100</v>
      </c>
      <c r="K327" s="46">
        <f aca="true" t="shared" si="21" ref="K327:K390">L327+M327</f>
        <v>4100</v>
      </c>
      <c r="L327" s="46"/>
      <c r="M327" s="87">
        <v>4100</v>
      </c>
      <c r="O327" s="95" t="s">
        <v>1242</v>
      </c>
      <c r="P327" s="95" t="s">
        <v>2047</v>
      </c>
      <c r="Q327" s="87">
        <v>69100</v>
      </c>
      <c r="R327" s="46">
        <f aca="true" t="shared" si="22" ref="R327:R390">S327+T327</f>
        <v>570454</v>
      </c>
      <c r="S327" s="46"/>
      <c r="T327" s="87">
        <v>570454</v>
      </c>
      <c r="V327" s="95" t="s">
        <v>1266</v>
      </c>
      <c r="W327" s="95" t="s">
        <v>2055</v>
      </c>
      <c r="X327" s="46"/>
      <c r="Y327" s="46">
        <f aca="true" t="shared" si="23" ref="Y327:Y390">Z327+AA327</f>
        <v>78600</v>
      </c>
      <c r="Z327" s="87">
        <v>69100</v>
      </c>
      <c r="AA327" s="87">
        <v>9500</v>
      </c>
    </row>
    <row r="328" spans="1:27" ht="15">
      <c r="A328" s="95" t="s">
        <v>1281</v>
      </c>
      <c r="B328" s="95" t="s">
        <v>2060</v>
      </c>
      <c r="C328" s="46"/>
      <c r="D328" s="46">
        <f t="shared" si="20"/>
        <v>673983</v>
      </c>
      <c r="E328" s="87">
        <v>109700</v>
      </c>
      <c r="F328" s="87">
        <v>564283</v>
      </c>
      <c r="H328" s="95" t="s">
        <v>1373</v>
      </c>
      <c r="I328" s="95" t="s">
        <v>2090</v>
      </c>
      <c r="J328" s="46"/>
      <c r="K328" s="46">
        <f t="shared" si="21"/>
        <v>1000</v>
      </c>
      <c r="L328" s="46"/>
      <c r="M328" s="87">
        <v>1000</v>
      </c>
      <c r="O328" s="95" t="s">
        <v>1245</v>
      </c>
      <c r="P328" s="95" t="s">
        <v>2048</v>
      </c>
      <c r="Q328" s="87">
        <v>1005851</v>
      </c>
      <c r="R328" s="46">
        <f t="shared" si="22"/>
        <v>3441865</v>
      </c>
      <c r="S328" s="87">
        <v>622000</v>
      </c>
      <c r="T328" s="87">
        <v>2819865</v>
      </c>
      <c r="V328" s="95" t="s">
        <v>1269</v>
      </c>
      <c r="W328" s="95" t="s">
        <v>2056</v>
      </c>
      <c r="X328" s="87">
        <v>900</v>
      </c>
      <c r="Y328" s="46">
        <f t="shared" si="23"/>
        <v>2000</v>
      </c>
      <c r="Z328" s="46"/>
      <c r="AA328" s="87">
        <v>2000</v>
      </c>
    </row>
    <row r="329" spans="1:27" ht="15">
      <c r="A329" s="95" t="s">
        <v>1284</v>
      </c>
      <c r="B329" s="95" t="s">
        <v>2061</v>
      </c>
      <c r="C329" s="87">
        <v>1392710</v>
      </c>
      <c r="D329" s="46">
        <f t="shared" si="20"/>
        <v>1522451</v>
      </c>
      <c r="E329" s="87">
        <v>92500</v>
      </c>
      <c r="F329" s="87">
        <v>1429951</v>
      </c>
      <c r="H329" s="95" t="s">
        <v>1375</v>
      </c>
      <c r="I329" s="95" t="s">
        <v>2091</v>
      </c>
      <c r="J329" s="46"/>
      <c r="K329" s="46">
        <f t="shared" si="21"/>
        <v>316072</v>
      </c>
      <c r="L329" s="46"/>
      <c r="M329" s="87">
        <v>316072</v>
      </c>
      <c r="O329" s="95" t="s">
        <v>1248</v>
      </c>
      <c r="P329" s="95" t="s">
        <v>2049</v>
      </c>
      <c r="Q329" s="87">
        <v>307350</v>
      </c>
      <c r="R329" s="46">
        <f t="shared" si="22"/>
        <v>1189660</v>
      </c>
      <c r="S329" s="87">
        <v>661600</v>
      </c>
      <c r="T329" s="87">
        <v>528060</v>
      </c>
      <c r="V329" s="95" t="s">
        <v>1272</v>
      </c>
      <c r="W329" s="95" t="s">
        <v>2057</v>
      </c>
      <c r="X329" s="46"/>
      <c r="Y329" s="46">
        <f t="shared" si="23"/>
        <v>308596</v>
      </c>
      <c r="Z329" s="46"/>
      <c r="AA329" s="87">
        <v>308596</v>
      </c>
    </row>
    <row r="330" spans="1:27" ht="15">
      <c r="A330" s="95" t="s">
        <v>1287</v>
      </c>
      <c r="B330" s="95" t="s">
        <v>2062</v>
      </c>
      <c r="C330" s="46"/>
      <c r="D330" s="46">
        <f t="shared" si="20"/>
        <v>130051</v>
      </c>
      <c r="E330" s="87">
        <v>110000</v>
      </c>
      <c r="F330" s="87">
        <v>20051</v>
      </c>
      <c r="H330" s="95" t="s">
        <v>1378</v>
      </c>
      <c r="I330" s="95" t="s">
        <v>2092</v>
      </c>
      <c r="J330" s="87">
        <v>213200</v>
      </c>
      <c r="K330" s="46">
        <f t="shared" si="21"/>
        <v>172095</v>
      </c>
      <c r="L330" s="87">
        <v>66500</v>
      </c>
      <c r="M330" s="87">
        <v>105595</v>
      </c>
      <c r="O330" s="95" t="s">
        <v>1251</v>
      </c>
      <c r="P330" s="95" t="s">
        <v>2050</v>
      </c>
      <c r="Q330" s="87">
        <v>2232250</v>
      </c>
      <c r="R330" s="46">
        <f t="shared" si="22"/>
        <v>1162682</v>
      </c>
      <c r="S330" s="87">
        <v>518250</v>
      </c>
      <c r="T330" s="87">
        <v>644432</v>
      </c>
      <c r="V330" s="95" t="s">
        <v>1275</v>
      </c>
      <c r="W330" s="95" t="s">
        <v>2058</v>
      </c>
      <c r="X330" s="46"/>
      <c r="Y330" s="46">
        <f t="shared" si="23"/>
        <v>8378748</v>
      </c>
      <c r="Z330" s="46"/>
      <c r="AA330" s="87">
        <v>8378748</v>
      </c>
    </row>
    <row r="331" spans="1:27" ht="15">
      <c r="A331" s="95" t="s">
        <v>1290</v>
      </c>
      <c r="B331" s="95" t="s">
        <v>2063</v>
      </c>
      <c r="C331" s="87">
        <v>121500</v>
      </c>
      <c r="D331" s="46">
        <f t="shared" si="20"/>
        <v>1087432</v>
      </c>
      <c r="E331" s="87">
        <v>33400</v>
      </c>
      <c r="F331" s="87">
        <v>1054032</v>
      </c>
      <c r="H331" s="95" t="s">
        <v>1381</v>
      </c>
      <c r="I331" s="95" t="s">
        <v>2093</v>
      </c>
      <c r="J331" s="87">
        <v>49000</v>
      </c>
      <c r="K331" s="46">
        <f t="shared" si="21"/>
        <v>902812</v>
      </c>
      <c r="L331" s="87">
        <v>7000</v>
      </c>
      <c r="M331" s="87">
        <v>895812</v>
      </c>
      <c r="O331" s="95" t="s">
        <v>1254</v>
      </c>
      <c r="P331" s="95" t="s">
        <v>2051</v>
      </c>
      <c r="Q331" s="87">
        <v>2393502</v>
      </c>
      <c r="R331" s="46">
        <f t="shared" si="22"/>
        <v>3802799</v>
      </c>
      <c r="S331" s="87">
        <v>734500</v>
      </c>
      <c r="T331" s="87">
        <v>3068299</v>
      </c>
      <c r="V331" s="95" t="s">
        <v>1278</v>
      </c>
      <c r="W331" s="95" t="s">
        <v>2059</v>
      </c>
      <c r="X331" s="46"/>
      <c r="Y331" s="46">
        <f t="shared" si="23"/>
        <v>272900</v>
      </c>
      <c r="Z331" s="46"/>
      <c r="AA331" s="87">
        <v>272900</v>
      </c>
    </row>
    <row r="332" spans="1:27" ht="15">
      <c r="A332" s="95" t="s">
        <v>1299</v>
      </c>
      <c r="B332" s="95" t="s">
        <v>2066</v>
      </c>
      <c r="C332" s="46"/>
      <c r="D332" s="46">
        <f t="shared" si="20"/>
        <v>77500</v>
      </c>
      <c r="E332" s="87">
        <v>24000</v>
      </c>
      <c r="F332" s="87">
        <v>53500</v>
      </c>
      <c r="H332" s="95" t="s">
        <v>1384</v>
      </c>
      <c r="I332" s="95" t="s">
        <v>2094</v>
      </c>
      <c r="J332" s="87">
        <v>43100</v>
      </c>
      <c r="K332" s="46">
        <f t="shared" si="21"/>
        <v>57525</v>
      </c>
      <c r="L332" s="46"/>
      <c r="M332" s="87">
        <v>57525</v>
      </c>
      <c r="O332" s="95" t="s">
        <v>1257</v>
      </c>
      <c r="P332" s="95" t="s">
        <v>2052</v>
      </c>
      <c r="Q332" s="87">
        <v>131000</v>
      </c>
      <c r="R332" s="46">
        <f t="shared" si="22"/>
        <v>963400</v>
      </c>
      <c r="S332" s="87">
        <v>610750</v>
      </c>
      <c r="T332" s="87">
        <v>352650</v>
      </c>
      <c r="V332" s="95" t="s">
        <v>1281</v>
      </c>
      <c r="W332" s="95" t="s">
        <v>2060</v>
      </c>
      <c r="X332" s="87">
        <v>1900000</v>
      </c>
      <c r="Y332" s="46">
        <f t="shared" si="23"/>
        <v>475582</v>
      </c>
      <c r="Z332" s="46"/>
      <c r="AA332" s="87">
        <v>475582</v>
      </c>
    </row>
    <row r="333" spans="1:27" ht="15">
      <c r="A333" s="95" t="s">
        <v>1302</v>
      </c>
      <c r="B333" s="95" t="s">
        <v>2067</v>
      </c>
      <c r="C333" s="87">
        <v>531800</v>
      </c>
      <c r="D333" s="46">
        <f t="shared" si="20"/>
        <v>1471585</v>
      </c>
      <c r="E333" s="87">
        <v>242200</v>
      </c>
      <c r="F333" s="87">
        <v>1229385</v>
      </c>
      <c r="H333" s="95" t="s">
        <v>1388</v>
      </c>
      <c r="I333" s="95" t="s">
        <v>2095</v>
      </c>
      <c r="J333" s="46"/>
      <c r="K333" s="46">
        <f t="shared" si="21"/>
        <v>7000</v>
      </c>
      <c r="L333" s="46"/>
      <c r="M333" s="87">
        <v>7000</v>
      </c>
      <c r="O333" s="95" t="s">
        <v>1260</v>
      </c>
      <c r="P333" s="95" t="s">
        <v>2053</v>
      </c>
      <c r="Q333" s="87">
        <v>621432</v>
      </c>
      <c r="R333" s="46">
        <f t="shared" si="22"/>
        <v>1316611</v>
      </c>
      <c r="S333" s="87">
        <v>208129</v>
      </c>
      <c r="T333" s="87">
        <v>1108482</v>
      </c>
      <c r="V333" s="95" t="s">
        <v>1284</v>
      </c>
      <c r="W333" s="95" t="s">
        <v>2061</v>
      </c>
      <c r="X333" s="87">
        <v>513701</v>
      </c>
      <c r="Y333" s="46">
        <f t="shared" si="23"/>
        <v>1611054</v>
      </c>
      <c r="Z333" s="87">
        <v>750000</v>
      </c>
      <c r="AA333" s="87">
        <v>861054</v>
      </c>
    </row>
    <row r="334" spans="1:27" ht="15">
      <c r="A334" s="95" t="s">
        <v>1305</v>
      </c>
      <c r="B334" s="95" t="s">
        <v>2068</v>
      </c>
      <c r="C334" s="87">
        <v>999520</v>
      </c>
      <c r="D334" s="46">
        <f t="shared" si="20"/>
        <v>2096001</v>
      </c>
      <c r="E334" s="87">
        <v>6000</v>
      </c>
      <c r="F334" s="87">
        <v>2090001</v>
      </c>
      <c r="H334" s="95" t="s">
        <v>1391</v>
      </c>
      <c r="I334" s="95" t="s">
        <v>2096</v>
      </c>
      <c r="J334" s="46"/>
      <c r="K334" s="46">
        <f t="shared" si="21"/>
        <v>6000</v>
      </c>
      <c r="L334" s="46"/>
      <c r="M334" s="87">
        <v>6000</v>
      </c>
      <c r="O334" s="95" t="s">
        <v>1263</v>
      </c>
      <c r="P334" s="95" t="s">
        <v>2054</v>
      </c>
      <c r="Q334" s="46"/>
      <c r="R334" s="46">
        <f t="shared" si="22"/>
        <v>55033</v>
      </c>
      <c r="S334" s="46"/>
      <c r="T334" s="87">
        <v>55033</v>
      </c>
      <c r="V334" s="95" t="s">
        <v>1290</v>
      </c>
      <c r="W334" s="95" t="s">
        <v>2063</v>
      </c>
      <c r="X334" s="46"/>
      <c r="Y334" s="46">
        <f t="shared" si="23"/>
        <v>337123</v>
      </c>
      <c r="Z334" s="46"/>
      <c r="AA334" s="87">
        <v>337123</v>
      </c>
    </row>
    <row r="335" spans="1:27" ht="15">
      <c r="A335" s="95" t="s">
        <v>1308</v>
      </c>
      <c r="B335" s="95" t="s">
        <v>2069</v>
      </c>
      <c r="C335" s="87">
        <v>1107300</v>
      </c>
      <c r="D335" s="46">
        <f t="shared" si="20"/>
        <v>776088</v>
      </c>
      <c r="E335" s="87">
        <v>50400</v>
      </c>
      <c r="F335" s="87">
        <v>725688</v>
      </c>
      <c r="H335" s="95" t="s">
        <v>1394</v>
      </c>
      <c r="I335" s="95" t="s">
        <v>2097</v>
      </c>
      <c r="J335" s="46"/>
      <c r="K335" s="46">
        <f t="shared" si="21"/>
        <v>450</v>
      </c>
      <c r="L335" s="46"/>
      <c r="M335" s="87">
        <v>450</v>
      </c>
      <c r="O335" s="95" t="s">
        <v>1266</v>
      </c>
      <c r="P335" s="95" t="s">
        <v>2055</v>
      </c>
      <c r="Q335" s="87">
        <v>384773</v>
      </c>
      <c r="R335" s="46">
        <f t="shared" si="22"/>
        <v>1309683</v>
      </c>
      <c r="S335" s="87">
        <v>281103</v>
      </c>
      <c r="T335" s="87">
        <v>1028580</v>
      </c>
      <c r="V335" s="95" t="s">
        <v>1293</v>
      </c>
      <c r="W335" s="95" t="s">
        <v>2064</v>
      </c>
      <c r="X335" s="87">
        <v>123800</v>
      </c>
      <c r="Y335" s="46">
        <f t="shared" si="23"/>
        <v>407380</v>
      </c>
      <c r="Z335" s="46"/>
      <c r="AA335" s="87">
        <v>407380</v>
      </c>
    </row>
    <row r="336" spans="1:27" ht="15">
      <c r="A336" s="95" t="s">
        <v>1311</v>
      </c>
      <c r="B336" s="95" t="s">
        <v>2070</v>
      </c>
      <c r="C336" s="87">
        <v>10830</v>
      </c>
      <c r="D336" s="46">
        <f t="shared" si="20"/>
        <v>1801118</v>
      </c>
      <c r="E336" s="87">
        <v>81301</v>
      </c>
      <c r="F336" s="87">
        <v>1719817</v>
      </c>
      <c r="H336" s="95" t="s">
        <v>1397</v>
      </c>
      <c r="I336" s="95" t="s">
        <v>2098</v>
      </c>
      <c r="J336" s="46"/>
      <c r="K336" s="46">
        <f t="shared" si="21"/>
        <v>187800</v>
      </c>
      <c r="L336" s="46"/>
      <c r="M336" s="87">
        <v>187800</v>
      </c>
      <c r="O336" s="95" t="s">
        <v>1269</v>
      </c>
      <c r="P336" s="95" t="s">
        <v>2056</v>
      </c>
      <c r="Q336" s="46"/>
      <c r="R336" s="46">
        <f t="shared" si="22"/>
        <v>102420</v>
      </c>
      <c r="S336" s="46"/>
      <c r="T336" s="87">
        <v>102420</v>
      </c>
      <c r="V336" s="95" t="s">
        <v>1296</v>
      </c>
      <c r="W336" s="95" t="s">
        <v>2065</v>
      </c>
      <c r="X336" s="87">
        <v>55000</v>
      </c>
      <c r="Y336" s="46">
        <f t="shared" si="23"/>
        <v>378351</v>
      </c>
      <c r="Z336" s="46"/>
      <c r="AA336" s="87">
        <v>378351</v>
      </c>
    </row>
    <row r="337" spans="1:27" ht="15">
      <c r="A337" s="95" t="s">
        <v>1314</v>
      </c>
      <c r="B337" s="95" t="s">
        <v>2071</v>
      </c>
      <c r="C337" s="46"/>
      <c r="D337" s="46">
        <f t="shared" si="20"/>
        <v>254952</v>
      </c>
      <c r="E337" s="87">
        <v>30500</v>
      </c>
      <c r="F337" s="87">
        <v>224452</v>
      </c>
      <c r="H337" s="95" t="s">
        <v>1400</v>
      </c>
      <c r="I337" s="95" t="s">
        <v>2099</v>
      </c>
      <c r="J337" s="46"/>
      <c r="K337" s="46">
        <f t="shared" si="21"/>
        <v>13500</v>
      </c>
      <c r="L337" s="46"/>
      <c r="M337" s="87">
        <v>13500</v>
      </c>
      <c r="O337" s="95" t="s">
        <v>1272</v>
      </c>
      <c r="P337" s="95" t="s">
        <v>2057</v>
      </c>
      <c r="Q337" s="87">
        <v>10801</v>
      </c>
      <c r="R337" s="46">
        <f t="shared" si="22"/>
        <v>677736</v>
      </c>
      <c r="S337" s="87">
        <v>7000</v>
      </c>
      <c r="T337" s="87">
        <v>670736</v>
      </c>
      <c r="V337" s="95" t="s">
        <v>1299</v>
      </c>
      <c r="W337" s="95" t="s">
        <v>2066</v>
      </c>
      <c r="X337" s="46"/>
      <c r="Y337" s="46">
        <f t="shared" si="23"/>
        <v>20000</v>
      </c>
      <c r="Z337" s="46"/>
      <c r="AA337" s="87">
        <v>20000</v>
      </c>
    </row>
    <row r="338" spans="1:27" ht="15">
      <c r="A338" s="95" t="s">
        <v>1317</v>
      </c>
      <c r="B338" s="95" t="s">
        <v>2072</v>
      </c>
      <c r="C338" s="87">
        <v>2127001</v>
      </c>
      <c r="D338" s="46">
        <f t="shared" si="20"/>
        <v>442000</v>
      </c>
      <c r="E338" s="87">
        <v>1500</v>
      </c>
      <c r="F338" s="87">
        <v>440500</v>
      </c>
      <c r="H338" s="95" t="s">
        <v>1406</v>
      </c>
      <c r="I338" s="95" t="s">
        <v>2101</v>
      </c>
      <c r="J338" s="87">
        <v>5000</v>
      </c>
      <c r="K338" s="46">
        <f t="shared" si="21"/>
        <v>39677</v>
      </c>
      <c r="L338" s="46"/>
      <c r="M338" s="87">
        <v>39677</v>
      </c>
      <c r="O338" s="95" t="s">
        <v>1275</v>
      </c>
      <c r="P338" s="95" t="s">
        <v>2058</v>
      </c>
      <c r="Q338" s="46"/>
      <c r="R338" s="46">
        <f t="shared" si="22"/>
        <v>3104977</v>
      </c>
      <c r="S338" s="87">
        <v>158600</v>
      </c>
      <c r="T338" s="87">
        <v>2946377</v>
      </c>
      <c r="V338" s="95" t="s">
        <v>1302</v>
      </c>
      <c r="W338" s="95" t="s">
        <v>2067</v>
      </c>
      <c r="X338" s="87">
        <v>154595</v>
      </c>
      <c r="Y338" s="46">
        <f t="shared" si="23"/>
        <v>6643178</v>
      </c>
      <c r="Z338" s="87">
        <v>1662900</v>
      </c>
      <c r="AA338" s="87">
        <v>4980278</v>
      </c>
    </row>
    <row r="339" spans="1:27" ht="15">
      <c r="A339" s="95" t="s">
        <v>1320</v>
      </c>
      <c r="B339" s="95" t="s">
        <v>2073</v>
      </c>
      <c r="C339" s="87">
        <v>470600</v>
      </c>
      <c r="D339" s="46">
        <f t="shared" si="20"/>
        <v>3864654</v>
      </c>
      <c r="E339" s="87">
        <v>457304</v>
      </c>
      <c r="F339" s="87">
        <v>3407350</v>
      </c>
      <c r="H339" s="95" t="s">
        <v>1409</v>
      </c>
      <c r="I339" s="95" t="s">
        <v>2102</v>
      </c>
      <c r="J339" s="46"/>
      <c r="K339" s="46">
        <f t="shared" si="21"/>
        <v>621169</v>
      </c>
      <c r="L339" s="87">
        <v>13500</v>
      </c>
      <c r="M339" s="87">
        <v>607669</v>
      </c>
      <c r="O339" s="95" t="s">
        <v>1278</v>
      </c>
      <c r="P339" s="95" t="s">
        <v>2059</v>
      </c>
      <c r="Q339" s="46"/>
      <c r="R339" s="46">
        <f t="shared" si="22"/>
        <v>2077587</v>
      </c>
      <c r="S339" s="46"/>
      <c r="T339" s="87">
        <v>2077587</v>
      </c>
      <c r="V339" s="95" t="s">
        <v>1305</v>
      </c>
      <c r="W339" s="95" t="s">
        <v>2068</v>
      </c>
      <c r="X339" s="87">
        <v>8002</v>
      </c>
      <c r="Y339" s="46">
        <f t="shared" si="23"/>
        <v>545046</v>
      </c>
      <c r="Z339" s="46"/>
      <c r="AA339" s="87">
        <v>545046</v>
      </c>
    </row>
    <row r="340" spans="1:27" ht="15">
      <c r="A340" s="95" t="s">
        <v>1323</v>
      </c>
      <c r="B340" s="95" t="s">
        <v>2074</v>
      </c>
      <c r="C340" s="46"/>
      <c r="D340" s="46">
        <f t="shared" si="20"/>
        <v>362502</v>
      </c>
      <c r="E340" s="87">
        <v>1500</v>
      </c>
      <c r="F340" s="87">
        <v>361002</v>
      </c>
      <c r="H340" s="95" t="s">
        <v>1412</v>
      </c>
      <c r="I340" s="95" t="s">
        <v>2103</v>
      </c>
      <c r="J340" s="46"/>
      <c r="K340" s="46">
        <f t="shared" si="21"/>
        <v>669287</v>
      </c>
      <c r="L340" s="46"/>
      <c r="M340" s="87">
        <v>669287</v>
      </c>
      <c r="O340" s="95" t="s">
        <v>1281</v>
      </c>
      <c r="P340" s="95" t="s">
        <v>2060</v>
      </c>
      <c r="Q340" s="87">
        <v>20500</v>
      </c>
      <c r="R340" s="46">
        <f t="shared" si="22"/>
        <v>1910813</v>
      </c>
      <c r="S340" s="87">
        <v>146950</v>
      </c>
      <c r="T340" s="87">
        <v>1763863</v>
      </c>
      <c r="V340" s="95" t="s">
        <v>1308</v>
      </c>
      <c r="W340" s="95" t="s">
        <v>2069</v>
      </c>
      <c r="X340" s="87">
        <v>1482270</v>
      </c>
      <c r="Y340" s="46">
        <f t="shared" si="23"/>
        <v>209825</v>
      </c>
      <c r="Z340" s="46"/>
      <c r="AA340" s="87">
        <v>209825</v>
      </c>
    </row>
    <row r="341" spans="1:27" ht="15">
      <c r="A341" s="95" t="s">
        <v>1326</v>
      </c>
      <c r="B341" s="95" t="s">
        <v>2075</v>
      </c>
      <c r="C341" s="87">
        <v>787800</v>
      </c>
      <c r="D341" s="46">
        <f t="shared" si="20"/>
        <v>1072175</v>
      </c>
      <c r="E341" s="46"/>
      <c r="F341" s="87">
        <v>1072175</v>
      </c>
      <c r="H341" s="95" t="s">
        <v>1415</v>
      </c>
      <c r="I341" s="95" t="s">
        <v>2104</v>
      </c>
      <c r="J341" s="46"/>
      <c r="K341" s="46">
        <f t="shared" si="21"/>
        <v>10272</v>
      </c>
      <c r="L341" s="46"/>
      <c r="M341" s="87">
        <v>10272</v>
      </c>
      <c r="O341" s="95" t="s">
        <v>1284</v>
      </c>
      <c r="P341" s="95" t="s">
        <v>2061</v>
      </c>
      <c r="Q341" s="87">
        <v>3240839</v>
      </c>
      <c r="R341" s="46">
        <f t="shared" si="22"/>
        <v>4031940</v>
      </c>
      <c r="S341" s="87">
        <v>551065</v>
      </c>
      <c r="T341" s="87">
        <v>3480875</v>
      </c>
      <c r="V341" s="95" t="s">
        <v>1311</v>
      </c>
      <c r="W341" s="95" t="s">
        <v>2070</v>
      </c>
      <c r="X341" s="87">
        <v>65301</v>
      </c>
      <c r="Y341" s="46">
        <f t="shared" si="23"/>
        <v>5878099</v>
      </c>
      <c r="Z341" s="87">
        <v>421800</v>
      </c>
      <c r="AA341" s="87">
        <v>5456299</v>
      </c>
    </row>
    <row r="342" spans="1:27" ht="15">
      <c r="A342" s="95" t="s">
        <v>1329</v>
      </c>
      <c r="B342" s="95" t="s">
        <v>2076</v>
      </c>
      <c r="C342" s="87">
        <v>267000</v>
      </c>
      <c r="D342" s="46">
        <f t="shared" si="20"/>
        <v>1095340</v>
      </c>
      <c r="E342" s="87">
        <v>59500</v>
      </c>
      <c r="F342" s="87">
        <v>1035840</v>
      </c>
      <c r="H342" s="95" t="s">
        <v>1418</v>
      </c>
      <c r="I342" s="95" t="s">
        <v>2105</v>
      </c>
      <c r="J342" s="46"/>
      <c r="K342" s="46">
        <f t="shared" si="21"/>
        <v>514950</v>
      </c>
      <c r="L342" s="46"/>
      <c r="M342" s="87">
        <v>514950</v>
      </c>
      <c r="O342" s="95" t="s">
        <v>1287</v>
      </c>
      <c r="P342" s="95" t="s">
        <v>2062</v>
      </c>
      <c r="Q342" s="46"/>
      <c r="R342" s="46">
        <f t="shared" si="22"/>
        <v>158721</v>
      </c>
      <c r="S342" s="87">
        <v>110000</v>
      </c>
      <c r="T342" s="87">
        <v>48721</v>
      </c>
      <c r="V342" s="95" t="s">
        <v>1314</v>
      </c>
      <c r="W342" s="95" t="s">
        <v>2071</v>
      </c>
      <c r="X342" s="46"/>
      <c r="Y342" s="46">
        <f t="shared" si="23"/>
        <v>265456</v>
      </c>
      <c r="Z342" s="46"/>
      <c r="AA342" s="87">
        <v>265456</v>
      </c>
    </row>
    <row r="343" spans="1:27" ht="15">
      <c r="A343" s="95" t="s">
        <v>1332</v>
      </c>
      <c r="B343" s="95" t="s">
        <v>2077</v>
      </c>
      <c r="C343" s="46"/>
      <c r="D343" s="46">
        <f t="shared" si="20"/>
        <v>80840</v>
      </c>
      <c r="E343" s="87">
        <v>650</v>
      </c>
      <c r="F343" s="87">
        <v>80190</v>
      </c>
      <c r="H343" s="95" t="s">
        <v>1421</v>
      </c>
      <c r="I343" s="95" t="s">
        <v>2106</v>
      </c>
      <c r="J343" s="87">
        <v>376200</v>
      </c>
      <c r="K343" s="46">
        <f t="shared" si="21"/>
        <v>482500</v>
      </c>
      <c r="L343" s="46"/>
      <c r="M343" s="87">
        <v>482500</v>
      </c>
      <c r="O343" s="95" t="s">
        <v>1290</v>
      </c>
      <c r="P343" s="95" t="s">
        <v>2063</v>
      </c>
      <c r="Q343" s="87">
        <v>121500</v>
      </c>
      <c r="R343" s="46">
        <f t="shared" si="22"/>
        <v>4499416</v>
      </c>
      <c r="S343" s="87">
        <v>33400</v>
      </c>
      <c r="T343" s="87">
        <v>4466016</v>
      </c>
      <c r="V343" s="95" t="s">
        <v>1317</v>
      </c>
      <c r="W343" s="95" t="s">
        <v>2072</v>
      </c>
      <c r="X343" s="87">
        <v>600000</v>
      </c>
      <c r="Y343" s="46">
        <f t="shared" si="23"/>
        <v>264383</v>
      </c>
      <c r="Z343" s="46"/>
      <c r="AA343" s="87">
        <v>264383</v>
      </c>
    </row>
    <row r="344" spans="1:27" ht="15">
      <c r="A344" s="95" t="s">
        <v>1335</v>
      </c>
      <c r="B344" s="95" t="s">
        <v>2078</v>
      </c>
      <c r="C344" s="46"/>
      <c r="D344" s="46">
        <f t="shared" si="20"/>
        <v>220217</v>
      </c>
      <c r="E344" s="87">
        <v>7000</v>
      </c>
      <c r="F344" s="87">
        <v>213217</v>
      </c>
      <c r="H344" s="95" t="s">
        <v>1424</v>
      </c>
      <c r="I344" s="95" t="s">
        <v>2107</v>
      </c>
      <c r="J344" s="87">
        <v>200000</v>
      </c>
      <c r="K344" s="46">
        <f t="shared" si="21"/>
        <v>123725</v>
      </c>
      <c r="L344" s="46"/>
      <c r="M344" s="87">
        <v>123725</v>
      </c>
      <c r="O344" s="95" t="s">
        <v>1293</v>
      </c>
      <c r="P344" s="95" t="s">
        <v>2064</v>
      </c>
      <c r="Q344" s="87">
        <v>111950</v>
      </c>
      <c r="R344" s="46">
        <f t="shared" si="22"/>
        <v>413433</v>
      </c>
      <c r="S344" s="46"/>
      <c r="T344" s="87">
        <v>413433</v>
      </c>
      <c r="V344" s="95" t="s">
        <v>1320</v>
      </c>
      <c r="W344" s="95" t="s">
        <v>2073</v>
      </c>
      <c r="X344" s="87">
        <v>330251</v>
      </c>
      <c r="Y344" s="46">
        <f t="shared" si="23"/>
        <v>1495577</v>
      </c>
      <c r="Z344" s="46"/>
      <c r="AA344" s="87">
        <v>1495577</v>
      </c>
    </row>
    <row r="345" spans="1:27" ht="15">
      <c r="A345" s="95" t="s">
        <v>1338</v>
      </c>
      <c r="B345" s="95" t="s">
        <v>2079</v>
      </c>
      <c r="C345" s="87">
        <v>542000</v>
      </c>
      <c r="D345" s="46">
        <f t="shared" si="20"/>
        <v>486741</v>
      </c>
      <c r="E345" s="87">
        <v>16500</v>
      </c>
      <c r="F345" s="87">
        <v>470241</v>
      </c>
      <c r="H345" s="95" t="s">
        <v>1427</v>
      </c>
      <c r="I345" s="95" t="s">
        <v>2108</v>
      </c>
      <c r="J345" s="46"/>
      <c r="K345" s="46">
        <f t="shared" si="21"/>
        <v>42845</v>
      </c>
      <c r="L345" s="46"/>
      <c r="M345" s="87">
        <v>42845</v>
      </c>
      <c r="O345" s="95" t="s">
        <v>1296</v>
      </c>
      <c r="P345" s="95" t="s">
        <v>2065</v>
      </c>
      <c r="Q345" s="87">
        <v>376153</v>
      </c>
      <c r="R345" s="46">
        <f t="shared" si="22"/>
        <v>992184</v>
      </c>
      <c r="S345" s="87">
        <v>281792</v>
      </c>
      <c r="T345" s="87">
        <v>710392</v>
      </c>
      <c r="V345" s="95" t="s">
        <v>1323</v>
      </c>
      <c r="W345" s="95" t="s">
        <v>2074</v>
      </c>
      <c r="X345" s="87">
        <v>979700</v>
      </c>
      <c r="Y345" s="46">
        <f t="shared" si="23"/>
        <v>989945</v>
      </c>
      <c r="Z345" s="46"/>
      <c r="AA345" s="87">
        <v>989945</v>
      </c>
    </row>
    <row r="346" spans="1:27" ht="15">
      <c r="A346" s="95" t="s">
        <v>1341</v>
      </c>
      <c r="B346" s="95" t="s">
        <v>2080</v>
      </c>
      <c r="C346" s="87">
        <v>272900</v>
      </c>
      <c r="D346" s="46">
        <f t="shared" si="20"/>
        <v>2946483</v>
      </c>
      <c r="E346" s="87">
        <v>176500</v>
      </c>
      <c r="F346" s="87">
        <v>2769983</v>
      </c>
      <c r="H346" s="95" t="s">
        <v>1430</v>
      </c>
      <c r="I346" s="95" t="s">
        <v>2109</v>
      </c>
      <c r="J346" s="87">
        <v>10000</v>
      </c>
      <c r="K346" s="46">
        <f t="shared" si="21"/>
        <v>0</v>
      </c>
      <c r="L346" s="46"/>
      <c r="M346" s="46"/>
      <c r="O346" s="95" t="s">
        <v>1299</v>
      </c>
      <c r="P346" s="95" t="s">
        <v>2066</v>
      </c>
      <c r="Q346" s="46"/>
      <c r="R346" s="46">
        <f t="shared" si="22"/>
        <v>354150</v>
      </c>
      <c r="S346" s="87">
        <v>24000</v>
      </c>
      <c r="T346" s="87">
        <v>330150</v>
      </c>
      <c r="V346" s="95" t="s">
        <v>1326</v>
      </c>
      <c r="W346" s="95" t="s">
        <v>2075</v>
      </c>
      <c r="X346" s="87">
        <v>585000</v>
      </c>
      <c r="Y346" s="46">
        <f t="shared" si="23"/>
        <v>4610828</v>
      </c>
      <c r="Z346" s="46"/>
      <c r="AA346" s="87">
        <v>4610828</v>
      </c>
    </row>
    <row r="347" spans="1:27" ht="15">
      <c r="A347" s="95" t="s">
        <v>1344</v>
      </c>
      <c r="B347" s="95" t="s">
        <v>2081</v>
      </c>
      <c r="C347" s="87">
        <v>240000</v>
      </c>
      <c r="D347" s="46">
        <f t="shared" si="20"/>
        <v>478570</v>
      </c>
      <c r="E347" s="87">
        <v>98800</v>
      </c>
      <c r="F347" s="87">
        <v>379770</v>
      </c>
      <c r="H347" s="95" t="s">
        <v>1433</v>
      </c>
      <c r="I347" s="95" t="s">
        <v>2110</v>
      </c>
      <c r="J347" s="46"/>
      <c r="K347" s="46">
        <f t="shared" si="21"/>
        <v>3591</v>
      </c>
      <c r="L347" s="46"/>
      <c r="M347" s="87">
        <v>3591</v>
      </c>
      <c r="O347" s="95" t="s">
        <v>1302</v>
      </c>
      <c r="P347" s="95" t="s">
        <v>2067</v>
      </c>
      <c r="Q347" s="87">
        <v>13252870</v>
      </c>
      <c r="R347" s="46">
        <f t="shared" si="22"/>
        <v>7227079</v>
      </c>
      <c r="S347" s="87">
        <v>2067700</v>
      </c>
      <c r="T347" s="87">
        <v>5159379</v>
      </c>
      <c r="V347" s="95" t="s">
        <v>1329</v>
      </c>
      <c r="W347" s="95" t="s">
        <v>2076</v>
      </c>
      <c r="X347" s="87">
        <v>177000</v>
      </c>
      <c r="Y347" s="46">
        <f t="shared" si="23"/>
        <v>1594195</v>
      </c>
      <c r="Z347" s="87">
        <v>1</v>
      </c>
      <c r="AA347" s="87">
        <v>1594194</v>
      </c>
    </row>
    <row r="348" spans="1:27" ht="15">
      <c r="A348" s="95" t="s">
        <v>1347</v>
      </c>
      <c r="B348" s="95" t="s">
        <v>2082</v>
      </c>
      <c r="C348" s="87">
        <v>1500</v>
      </c>
      <c r="D348" s="46">
        <f t="shared" si="20"/>
        <v>316622</v>
      </c>
      <c r="E348" s="46"/>
      <c r="F348" s="87">
        <v>316622</v>
      </c>
      <c r="H348" s="95" t="s">
        <v>1439</v>
      </c>
      <c r="I348" s="95" t="s">
        <v>2112</v>
      </c>
      <c r="J348" s="87">
        <v>4200</v>
      </c>
      <c r="K348" s="46">
        <f t="shared" si="21"/>
        <v>88897</v>
      </c>
      <c r="L348" s="46"/>
      <c r="M348" s="87">
        <v>88897</v>
      </c>
      <c r="O348" s="95" t="s">
        <v>1305</v>
      </c>
      <c r="P348" s="95" t="s">
        <v>2068</v>
      </c>
      <c r="Q348" s="87">
        <v>4222740</v>
      </c>
      <c r="R348" s="46">
        <f t="shared" si="22"/>
        <v>5806982</v>
      </c>
      <c r="S348" s="87">
        <v>87300</v>
      </c>
      <c r="T348" s="87">
        <v>5719682</v>
      </c>
      <c r="V348" s="95" t="s">
        <v>1332</v>
      </c>
      <c r="W348" s="95" t="s">
        <v>2077</v>
      </c>
      <c r="X348" s="87">
        <v>47400</v>
      </c>
      <c r="Y348" s="46">
        <f t="shared" si="23"/>
        <v>175091</v>
      </c>
      <c r="Z348" s="46"/>
      <c r="AA348" s="87">
        <v>175091</v>
      </c>
    </row>
    <row r="349" spans="1:27" ht="15">
      <c r="A349" s="95" t="s">
        <v>1350</v>
      </c>
      <c r="B349" s="95" t="s">
        <v>2083</v>
      </c>
      <c r="C349" s="46"/>
      <c r="D349" s="46">
        <f t="shared" si="20"/>
        <v>1550</v>
      </c>
      <c r="E349" s="46"/>
      <c r="F349" s="87">
        <v>1550</v>
      </c>
      <c r="H349" s="95" t="s">
        <v>1442</v>
      </c>
      <c r="I349" s="95" t="s">
        <v>2113</v>
      </c>
      <c r="J349" s="46"/>
      <c r="K349" s="46">
        <f t="shared" si="21"/>
        <v>108935</v>
      </c>
      <c r="L349" s="46"/>
      <c r="M349" s="87">
        <v>108935</v>
      </c>
      <c r="O349" s="95" t="s">
        <v>1308</v>
      </c>
      <c r="P349" s="95" t="s">
        <v>2069</v>
      </c>
      <c r="Q349" s="87">
        <v>1613200</v>
      </c>
      <c r="R349" s="46">
        <f t="shared" si="22"/>
        <v>2868536</v>
      </c>
      <c r="S349" s="87">
        <v>235400</v>
      </c>
      <c r="T349" s="87">
        <v>2633136</v>
      </c>
      <c r="V349" s="95" t="s">
        <v>1335</v>
      </c>
      <c r="W349" s="95" t="s">
        <v>2078</v>
      </c>
      <c r="X349" s="46"/>
      <c r="Y349" s="46">
        <f t="shared" si="23"/>
        <v>710742</v>
      </c>
      <c r="Z349" s="46"/>
      <c r="AA349" s="87">
        <v>710742</v>
      </c>
    </row>
    <row r="350" spans="1:27" ht="15">
      <c r="A350" s="95" t="s">
        <v>1353</v>
      </c>
      <c r="B350" s="95" t="s">
        <v>2084</v>
      </c>
      <c r="C350" s="87">
        <v>1390600</v>
      </c>
      <c r="D350" s="46">
        <f t="shared" si="20"/>
        <v>3180743</v>
      </c>
      <c r="E350" s="87">
        <v>530500</v>
      </c>
      <c r="F350" s="87">
        <v>2650243</v>
      </c>
      <c r="H350" s="95" t="s">
        <v>1448</v>
      </c>
      <c r="I350" s="95" t="s">
        <v>2115</v>
      </c>
      <c r="J350" s="87">
        <v>500000</v>
      </c>
      <c r="K350" s="46">
        <f t="shared" si="21"/>
        <v>62502</v>
      </c>
      <c r="L350" s="46"/>
      <c r="M350" s="87">
        <v>62502</v>
      </c>
      <c r="O350" s="95" t="s">
        <v>1311</v>
      </c>
      <c r="P350" s="95" t="s">
        <v>2070</v>
      </c>
      <c r="Q350" s="87">
        <v>430460</v>
      </c>
      <c r="R350" s="46">
        <f t="shared" si="22"/>
        <v>4829552</v>
      </c>
      <c r="S350" s="87">
        <v>258551</v>
      </c>
      <c r="T350" s="87">
        <v>4571001</v>
      </c>
      <c r="V350" s="95" t="s">
        <v>1338</v>
      </c>
      <c r="W350" s="95" t="s">
        <v>2079</v>
      </c>
      <c r="X350" s="87">
        <v>3611750</v>
      </c>
      <c r="Y350" s="46">
        <f t="shared" si="23"/>
        <v>1377828</v>
      </c>
      <c r="Z350" s="46"/>
      <c r="AA350" s="87">
        <v>1377828</v>
      </c>
    </row>
    <row r="351" spans="1:27" ht="15">
      <c r="A351" s="95" t="s">
        <v>1359</v>
      </c>
      <c r="B351" s="95" t="s">
        <v>2085</v>
      </c>
      <c r="C351" s="87">
        <v>695308</v>
      </c>
      <c r="D351" s="46">
        <f t="shared" si="20"/>
        <v>160446</v>
      </c>
      <c r="E351" s="87">
        <v>55000</v>
      </c>
      <c r="F351" s="87">
        <v>105446</v>
      </c>
      <c r="H351" s="95" t="s">
        <v>1451</v>
      </c>
      <c r="I351" s="95" t="s">
        <v>2116</v>
      </c>
      <c r="J351" s="46"/>
      <c r="K351" s="46">
        <f t="shared" si="21"/>
        <v>628200</v>
      </c>
      <c r="L351" s="46"/>
      <c r="M351" s="87">
        <v>628200</v>
      </c>
      <c r="O351" s="95" t="s">
        <v>1314</v>
      </c>
      <c r="P351" s="95" t="s">
        <v>2071</v>
      </c>
      <c r="Q351" s="46"/>
      <c r="R351" s="46">
        <f t="shared" si="22"/>
        <v>578911</v>
      </c>
      <c r="S351" s="87">
        <v>30500</v>
      </c>
      <c r="T351" s="87">
        <v>548411</v>
      </c>
      <c r="V351" s="95" t="s">
        <v>1341</v>
      </c>
      <c r="W351" s="95" t="s">
        <v>2080</v>
      </c>
      <c r="X351" s="87">
        <v>8500</v>
      </c>
      <c r="Y351" s="46">
        <f t="shared" si="23"/>
        <v>120901</v>
      </c>
      <c r="Z351" s="46"/>
      <c r="AA351" s="87">
        <v>120901</v>
      </c>
    </row>
    <row r="352" spans="1:27" ht="15">
      <c r="A352" s="95" t="s">
        <v>1362</v>
      </c>
      <c r="B352" s="95" t="s">
        <v>2086</v>
      </c>
      <c r="C352" s="87">
        <v>1669850</v>
      </c>
      <c r="D352" s="46">
        <f t="shared" si="20"/>
        <v>209550</v>
      </c>
      <c r="E352" s="87">
        <v>96700</v>
      </c>
      <c r="F352" s="87">
        <v>112850</v>
      </c>
      <c r="H352" s="95" t="s">
        <v>1454</v>
      </c>
      <c r="I352" s="95" t="s">
        <v>2117</v>
      </c>
      <c r="J352" s="46"/>
      <c r="K352" s="46">
        <f t="shared" si="21"/>
        <v>38875</v>
      </c>
      <c r="L352" s="46"/>
      <c r="M352" s="87">
        <v>38875</v>
      </c>
      <c r="O352" s="95" t="s">
        <v>1317</v>
      </c>
      <c r="P352" s="95" t="s">
        <v>2072</v>
      </c>
      <c r="Q352" s="87">
        <v>3604586</v>
      </c>
      <c r="R352" s="46">
        <f t="shared" si="22"/>
        <v>1079965</v>
      </c>
      <c r="S352" s="87">
        <v>1500</v>
      </c>
      <c r="T352" s="87">
        <v>1078465</v>
      </c>
      <c r="V352" s="95" t="s">
        <v>1344</v>
      </c>
      <c r="W352" s="95" t="s">
        <v>2081</v>
      </c>
      <c r="X352" s="87">
        <v>23001</v>
      </c>
      <c r="Y352" s="46">
        <f t="shared" si="23"/>
        <v>4540290</v>
      </c>
      <c r="Z352" s="87">
        <v>200000</v>
      </c>
      <c r="AA352" s="87">
        <v>4340290</v>
      </c>
    </row>
    <row r="353" spans="1:27" ht="15">
      <c r="A353" s="95" t="s">
        <v>1368</v>
      </c>
      <c r="B353" s="95" t="s">
        <v>2088</v>
      </c>
      <c r="C353" s="46"/>
      <c r="D353" s="46">
        <f t="shared" si="20"/>
        <v>114551</v>
      </c>
      <c r="E353" s="46"/>
      <c r="F353" s="87">
        <v>114551</v>
      </c>
      <c r="H353" s="95" t="s">
        <v>1457</v>
      </c>
      <c r="I353" s="95" t="s">
        <v>2118</v>
      </c>
      <c r="J353" s="46"/>
      <c r="K353" s="46">
        <f t="shared" si="21"/>
        <v>1649952</v>
      </c>
      <c r="L353" s="46"/>
      <c r="M353" s="87">
        <v>1649952</v>
      </c>
      <c r="O353" s="95" t="s">
        <v>1320</v>
      </c>
      <c r="P353" s="95" t="s">
        <v>2073</v>
      </c>
      <c r="Q353" s="87">
        <v>2670803</v>
      </c>
      <c r="R353" s="46">
        <f t="shared" si="22"/>
        <v>9555535</v>
      </c>
      <c r="S353" s="87">
        <v>1906737</v>
      </c>
      <c r="T353" s="87">
        <v>7648798</v>
      </c>
      <c r="V353" s="95" t="s">
        <v>1347</v>
      </c>
      <c r="W353" s="95" t="s">
        <v>2082</v>
      </c>
      <c r="X353" s="87">
        <v>14501</v>
      </c>
      <c r="Y353" s="46">
        <f t="shared" si="23"/>
        <v>1298346</v>
      </c>
      <c r="Z353" s="87">
        <v>78500</v>
      </c>
      <c r="AA353" s="87">
        <v>1219846</v>
      </c>
    </row>
    <row r="354" spans="1:27" ht="15">
      <c r="A354" s="95" t="s">
        <v>1370</v>
      </c>
      <c r="B354" s="95" t="s">
        <v>2089</v>
      </c>
      <c r="C354" s="87">
        <v>249150</v>
      </c>
      <c r="D354" s="46">
        <f t="shared" si="20"/>
        <v>772083</v>
      </c>
      <c r="E354" s="87">
        <v>172000</v>
      </c>
      <c r="F354" s="87">
        <v>600083</v>
      </c>
      <c r="H354" s="95" t="s">
        <v>1463</v>
      </c>
      <c r="I354" s="95" t="s">
        <v>2119</v>
      </c>
      <c r="J354" s="46"/>
      <c r="K354" s="46">
        <f t="shared" si="21"/>
        <v>150200</v>
      </c>
      <c r="L354" s="46"/>
      <c r="M354" s="87">
        <v>150200</v>
      </c>
      <c r="O354" s="95" t="s">
        <v>1323</v>
      </c>
      <c r="P354" s="95" t="s">
        <v>2074</v>
      </c>
      <c r="Q354" s="87">
        <v>446500</v>
      </c>
      <c r="R354" s="46">
        <f t="shared" si="22"/>
        <v>813690</v>
      </c>
      <c r="S354" s="87">
        <v>2000</v>
      </c>
      <c r="T354" s="87">
        <v>811690</v>
      </c>
      <c r="V354" s="95" t="s">
        <v>1350</v>
      </c>
      <c r="W354" s="95" t="s">
        <v>2083</v>
      </c>
      <c r="X354" s="46"/>
      <c r="Y354" s="46">
        <f t="shared" si="23"/>
        <v>6700</v>
      </c>
      <c r="Z354" s="46"/>
      <c r="AA354" s="87">
        <v>6700</v>
      </c>
    </row>
    <row r="355" spans="1:27" ht="15">
      <c r="A355" s="95" t="s">
        <v>1373</v>
      </c>
      <c r="B355" s="95" t="s">
        <v>2090</v>
      </c>
      <c r="C355" s="46"/>
      <c r="D355" s="46">
        <f t="shared" si="20"/>
        <v>108907</v>
      </c>
      <c r="E355" s="87">
        <v>2500</v>
      </c>
      <c r="F355" s="87">
        <v>106407</v>
      </c>
      <c r="H355" s="95" t="s">
        <v>1466</v>
      </c>
      <c r="I355" s="95" t="s">
        <v>2120</v>
      </c>
      <c r="J355" s="46"/>
      <c r="K355" s="46">
        <f t="shared" si="21"/>
        <v>228925</v>
      </c>
      <c r="L355" s="46"/>
      <c r="M355" s="87">
        <v>228925</v>
      </c>
      <c r="O355" s="95" t="s">
        <v>1326</v>
      </c>
      <c r="P355" s="95" t="s">
        <v>2075</v>
      </c>
      <c r="Q355" s="87">
        <v>969202</v>
      </c>
      <c r="R355" s="46">
        <f t="shared" si="22"/>
        <v>4702585</v>
      </c>
      <c r="S355" s="87">
        <v>8200</v>
      </c>
      <c r="T355" s="87">
        <v>4694385</v>
      </c>
      <c r="V355" s="95" t="s">
        <v>1353</v>
      </c>
      <c r="W355" s="95" t="s">
        <v>2084</v>
      </c>
      <c r="X355" s="87">
        <v>1040200</v>
      </c>
      <c r="Y355" s="46">
        <f t="shared" si="23"/>
        <v>384100</v>
      </c>
      <c r="Z355" s="46"/>
      <c r="AA355" s="87">
        <v>384100</v>
      </c>
    </row>
    <row r="356" spans="1:27" ht="15">
      <c r="A356" s="95" t="s">
        <v>1375</v>
      </c>
      <c r="B356" s="95" t="s">
        <v>2091</v>
      </c>
      <c r="C356" s="87">
        <v>346500</v>
      </c>
      <c r="D356" s="46">
        <f t="shared" si="20"/>
        <v>650863</v>
      </c>
      <c r="E356" s="87">
        <v>144935</v>
      </c>
      <c r="F356" s="87">
        <v>505928</v>
      </c>
      <c r="H356" s="95" t="s">
        <v>1469</v>
      </c>
      <c r="I356" s="95" t="s">
        <v>2121</v>
      </c>
      <c r="J356" s="46"/>
      <c r="K356" s="46">
        <f t="shared" si="21"/>
        <v>55315</v>
      </c>
      <c r="L356" s="46"/>
      <c r="M356" s="87">
        <v>55315</v>
      </c>
      <c r="O356" s="95" t="s">
        <v>1329</v>
      </c>
      <c r="P356" s="95" t="s">
        <v>2076</v>
      </c>
      <c r="Q356" s="87">
        <v>380561</v>
      </c>
      <c r="R356" s="46">
        <f t="shared" si="22"/>
        <v>3136193</v>
      </c>
      <c r="S356" s="87">
        <v>61500</v>
      </c>
      <c r="T356" s="87">
        <v>3074693</v>
      </c>
      <c r="V356" s="95" t="s">
        <v>1359</v>
      </c>
      <c r="W356" s="95" t="s">
        <v>2085</v>
      </c>
      <c r="X356" s="87">
        <v>54100</v>
      </c>
      <c r="Y356" s="46">
        <f t="shared" si="23"/>
        <v>45150</v>
      </c>
      <c r="Z356" s="46"/>
      <c r="AA356" s="87">
        <v>45150</v>
      </c>
    </row>
    <row r="357" spans="1:27" ht="15">
      <c r="A357" s="95" t="s">
        <v>1378</v>
      </c>
      <c r="B357" s="95" t="s">
        <v>2092</v>
      </c>
      <c r="C357" s="87">
        <v>377000</v>
      </c>
      <c r="D357" s="46">
        <f t="shared" si="20"/>
        <v>191456</v>
      </c>
      <c r="E357" s="87">
        <v>18830</v>
      </c>
      <c r="F357" s="87">
        <v>172626</v>
      </c>
      <c r="H357" s="95" t="s">
        <v>1472</v>
      </c>
      <c r="I357" s="95" t="s">
        <v>1119</v>
      </c>
      <c r="J357" s="46"/>
      <c r="K357" s="46">
        <f t="shared" si="21"/>
        <v>4360809</v>
      </c>
      <c r="L357" s="46"/>
      <c r="M357" s="87">
        <v>4360809</v>
      </c>
      <c r="O357" s="95" t="s">
        <v>1332</v>
      </c>
      <c r="P357" s="95" t="s">
        <v>2077</v>
      </c>
      <c r="Q357" s="87">
        <v>130000</v>
      </c>
      <c r="R357" s="46">
        <f t="shared" si="22"/>
        <v>399827</v>
      </c>
      <c r="S357" s="87">
        <v>17350</v>
      </c>
      <c r="T357" s="87">
        <v>382477</v>
      </c>
      <c r="V357" s="95" t="s">
        <v>1362</v>
      </c>
      <c r="W357" s="95" t="s">
        <v>2086</v>
      </c>
      <c r="X357" s="46"/>
      <c r="Y357" s="46">
        <f t="shared" si="23"/>
        <v>212314</v>
      </c>
      <c r="Z357" s="46"/>
      <c r="AA357" s="87">
        <v>212314</v>
      </c>
    </row>
    <row r="358" spans="1:27" ht="15">
      <c r="A358" s="95" t="s">
        <v>1381</v>
      </c>
      <c r="B358" s="95" t="s">
        <v>2093</v>
      </c>
      <c r="C358" s="87">
        <v>474800</v>
      </c>
      <c r="D358" s="46">
        <f t="shared" si="20"/>
        <v>1634195</v>
      </c>
      <c r="E358" s="87">
        <v>272620</v>
      </c>
      <c r="F358" s="87">
        <v>1361575</v>
      </c>
      <c r="H358" s="95" t="s">
        <v>1475</v>
      </c>
      <c r="I358" s="95" t="s">
        <v>2122</v>
      </c>
      <c r="J358" s="46"/>
      <c r="K358" s="46">
        <f t="shared" si="21"/>
        <v>154010</v>
      </c>
      <c r="L358" s="46"/>
      <c r="M358" s="87">
        <v>154010</v>
      </c>
      <c r="O358" s="95" t="s">
        <v>1335</v>
      </c>
      <c r="P358" s="95" t="s">
        <v>2078</v>
      </c>
      <c r="Q358" s="46"/>
      <c r="R358" s="46">
        <f t="shared" si="22"/>
        <v>2147070</v>
      </c>
      <c r="S358" s="87">
        <v>7000</v>
      </c>
      <c r="T358" s="87">
        <v>2140070</v>
      </c>
      <c r="V358" s="95" t="s">
        <v>1368</v>
      </c>
      <c r="W358" s="95" t="s">
        <v>2088</v>
      </c>
      <c r="X358" s="87">
        <v>15500</v>
      </c>
      <c r="Y358" s="46">
        <f t="shared" si="23"/>
        <v>18500</v>
      </c>
      <c r="Z358" s="46"/>
      <c r="AA358" s="87">
        <v>18500</v>
      </c>
    </row>
    <row r="359" spans="1:27" ht="15">
      <c r="A359" s="95" t="s">
        <v>1384</v>
      </c>
      <c r="B359" s="95" t="s">
        <v>2094</v>
      </c>
      <c r="C359" s="46"/>
      <c r="D359" s="46">
        <f t="shared" si="20"/>
        <v>263840</v>
      </c>
      <c r="E359" s="87">
        <v>46900</v>
      </c>
      <c r="F359" s="87">
        <v>216940</v>
      </c>
      <c r="H359" s="95" t="s">
        <v>1478</v>
      </c>
      <c r="I359" s="95" t="s">
        <v>2123</v>
      </c>
      <c r="J359" s="46"/>
      <c r="K359" s="46">
        <f t="shared" si="21"/>
        <v>2700</v>
      </c>
      <c r="L359" s="46"/>
      <c r="M359" s="87">
        <v>2700</v>
      </c>
      <c r="O359" s="95" t="s">
        <v>1338</v>
      </c>
      <c r="P359" s="95" t="s">
        <v>2079</v>
      </c>
      <c r="Q359" s="87">
        <v>3538600</v>
      </c>
      <c r="R359" s="46">
        <f t="shared" si="22"/>
        <v>1724898</v>
      </c>
      <c r="S359" s="87">
        <v>427200</v>
      </c>
      <c r="T359" s="87">
        <v>1297698</v>
      </c>
      <c r="V359" s="95" t="s">
        <v>1370</v>
      </c>
      <c r="W359" s="95" t="s">
        <v>2089</v>
      </c>
      <c r="X359" s="87">
        <v>799300</v>
      </c>
      <c r="Y359" s="46">
        <f t="shared" si="23"/>
        <v>20000</v>
      </c>
      <c r="Z359" s="46"/>
      <c r="AA359" s="87">
        <v>20000</v>
      </c>
    </row>
    <row r="360" spans="1:27" ht="15">
      <c r="A360" s="95" t="s">
        <v>1388</v>
      </c>
      <c r="B360" s="95" t="s">
        <v>2095</v>
      </c>
      <c r="C360" s="46"/>
      <c r="D360" s="46">
        <f t="shared" si="20"/>
        <v>170559</v>
      </c>
      <c r="E360" s="46"/>
      <c r="F360" s="87">
        <v>170559</v>
      </c>
      <c r="H360" s="95" t="s">
        <v>1481</v>
      </c>
      <c r="I360" s="95" t="s">
        <v>2124</v>
      </c>
      <c r="J360" s="87">
        <v>34000</v>
      </c>
      <c r="K360" s="46">
        <f t="shared" si="21"/>
        <v>359270</v>
      </c>
      <c r="L360" s="46"/>
      <c r="M360" s="87">
        <v>359270</v>
      </c>
      <c r="O360" s="95" t="s">
        <v>1341</v>
      </c>
      <c r="P360" s="95" t="s">
        <v>2080</v>
      </c>
      <c r="Q360" s="87">
        <v>272900</v>
      </c>
      <c r="R360" s="46">
        <f t="shared" si="22"/>
        <v>7684418</v>
      </c>
      <c r="S360" s="87">
        <v>274500</v>
      </c>
      <c r="T360" s="87">
        <v>7409918</v>
      </c>
      <c r="V360" s="95" t="s">
        <v>1373</v>
      </c>
      <c r="W360" s="95" t="s">
        <v>2090</v>
      </c>
      <c r="X360" s="46"/>
      <c r="Y360" s="46">
        <f t="shared" si="23"/>
        <v>1500</v>
      </c>
      <c r="Z360" s="46"/>
      <c r="AA360" s="87">
        <v>1500</v>
      </c>
    </row>
    <row r="361" spans="1:27" ht="15">
      <c r="A361" s="95" t="s">
        <v>1391</v>
      </c>
      <c r="B361" s="95" t="s">
        <v>2096</v>
      </c>
      <c r="C361" s="46"/>
      <c r="D361" s="46">
        <f t="shared" si="20"/>
        <v>242868</v>
      </c>
      <c r="E361" s="87">
        <v>79500</v>
      </c>
      <c r="F361" s="87">
        <v>163368</v>
      </c>
      <c r="H361" s="95" t="s">
        <v>1484</v>
      </c>
      <c r="I361" s="95" t="s">
        <v>2125</v>
      </c>
      <c r="J361" s="46"/>
      <c r="K361" s="46">
        <f t="shared" si="21"/>
        <v>13881</v>
      </c>
      <c r="L361" s="46"/>
      <c r="M361" s="87">
        <v>13881</v>
      </c>
      <c r="O361" s="95" t="s">
        <v>1344</v>
      </c>
      <c r="P361" s="95" t="s">
        <v>2081</v>
      </c>
      <c r="Q361" s="87">
        <v>240000</v>
      </c>
      <c r="R361" s="46">
        <f t="shared" si="22"/>
        <v>1130131</v>
      </c>
      <c r="S361" s="87">
        <v>198300</v>
      </c>
      <c r="T361" s="87">
        <v>931831</v>
      </c>
      <c r="V361" s="95" t="s">
        <v>1375</v>
      </c>
      <c r="W361" s="95" t="s">
        <v>2091</v>
      </c>
      <c r="X361" s="46"/>
      <c r="Y361" s="46">
        <f t="shared" si="23"/>
        <v>316072</v>
      </c>
      <c r="Z361" s="46"/>
      <c r="AA361" s="87">
        <v>316072</v>
      </c>
    </row>
    <row r="362" spans="1:27" ht="15">
      <c r="A362" s="95" t="s">
        <v>1394</v>
      </c>
      <c r="B362" s="95" t="s">
        <v>2097</v>
      </c>
      <c r="C362" s="87">
        <v>75000</v>
      </c>
      <c r="D362" s="46">
        <f t="shared" si="20"/>
        <v>110062</v>
      </c>
      <c r="E362" s="46"/>
      <c r="F362" s="87">
        <v>110062</v>
      </c>
      <c r="H362" s="95" t="s">
        <v>1487</v>
      </c>
      <c r="I362" s="95" t="s">
        <v>2126</v>
      </c>
      <c r="J362" s="87">
        <v>16900</v>
      </c>
      <c r="K362" s="46">
        <f t="shared" si="21"/>
        <v>9800</v>
      </c>
      <c r="L362" s="46"/>
      <c r="M362" s="87">
        <v>9800</v>
      </c>
      <c r="O362" s="95" t="s">
        <v>1347</v>
      </c>
      <c r="P362" s="95" t="s">
        <v>2082</v>
      </c>
      <c r="Q362" s="87">
        <v>1210503</v>
      </c>
      <c r="R362" s="46">
        <f t="shared" si="22"/>
        <v>799181</v>
      </c>
      <c r="S362" s="87">
        <v>29100</v>
      </c>
      <c r="T362" s="87">
        <v>770081</v>
      </c>
      <c r="V362" s="95" t="s">
        <v>1378</v>
      </c>
      <c r="W362" s="95" t="s">
        <v>2092</v>
      </c>
      <c r="X362" s="87">
        <v>362189</v>
      </c>
      <c r="Y362" s="46">
        <f t="shared" si="23"/>
        <v>477724</v>
      </c>
      <c r="Z362" s="87">
        <v>68500</v>
      </c>
      <c r="AA362" s="87">
        <v>409224</v>
      </c>
    </row>
    <row r="363" spans="1:27" ht="15">
      <c r="A363" s="95" t="s">
        <v>1397</v>
      </c>
      <c r="B363" s="95" t="s">
        <v>2098</v>
      </c>
      <c r="C363" s="46"/>
      <c r="D363" s="46">
        <f t="shared" si="20"/>
        <v>407476</v>
      </c>
      <c r="E363" s="87">
        <v>136200</v>
      </c>
      <c r="F363" s="87">
        <v>271276</v>
      </c>
      <c r="H363" s="95" t="s">
        <v>1490</v>
      </c>
      <c r="I363" s="95" t="s">
        <v>2127</v>
      </c>
      <c r="J363" s="87">
        <v>15000</v>
      </c>
      <c r="K363" s="46">
        <f t="shared" si="21"/>
        <v>206540</v>
      </c>
      <c r="L363" s="46"/>
      <c r="M363" s="87">
        <v>206540</v>
      </c>
      <c r="O363" s="95" t="s">
        <v>1350</v>
      </c>
      <c r="P363" s="95" t="s">
        <v>2083</v>
      </c>
      <c r="Q363" s="46"/>
      <c r="R363" s="46">
        <f t="shared" si="22"/>
        <v>52497</v>
      </c>
      <c r="S363" s="46"/>
      <c r="T363" s="87">
        <v>52497</v>
      </c>
      <c r="V363" s="95" t="s">
        <v>1381</v>
      </c>
      <c r="W363" s="95" t="s">
        <v>2093</v>
      </c>
      <c r="X363" s="87">
        <v>248800</v>
      </c>
      <c r="Y363" s="46">
        <f t="shared" si="23"/>
        <v>1825404</v>
      </c>
      <c r="Z363" s="87">
        <v>7000</v>
      </c>
      <c r="AA363" s="87">
        <v>1818404</v>
      </c>
    </row>
    <row r="364" spans="1:27" ht="15">
      <c r="A364" s="95" t="s">
        <v>1400</v>
      </c>
      <c r="B364" s="95" t="s">
        <v>2099</v>
      </c>
      <c r="C364" s="87">
        <v>1632800</v>
      </c>
      <c r="D364" s="46">
        <f t="shared" si="20"/>
        <v>789021</v>
      </c>
      <c r="E364" s="87">
        <v>244601</v>
      </c>
      <c r="F364" s="87">
        <v>544420</v>
      </c>
      <c r="H364" s="95" t="s">
        <v>1493</v>
      </c>
      <c r="I364" s="95" t="s">
        <v>2128</v>
      </c>
      <c r="J364" s="46"/>
      <c r="K364" s="46">
        <f t="shared" si="21"/>
        <v>256546</v>
      </c>
      <c r="L364" s="46"/>
      <c r="M364" s="87">
        <v>256546</v>
      </c>
      <c r="O364" s="95" t="s">
        <v>1353</v>
      </c>
      <c r="P364" s="95" t="s">
        <v>2084</v>
      </c>
      <c r="Q364" s="87">
        <v>4948600</v>
      </c>
      <c r="R364" s="46">
        <f t="shared" si="22"/>
        <v>8422253</v>
      </c>
      <c r="S364" s="87">
        <v>944900</v>
      </c>
      <c r="T364" s="87">
        <v>7477353</v>
      </c>
      <c r="V364" s="95" t="s">
        <v>1384</v>
      </c>
      <c r="W364" s="95" t="s">
        <v>2094</v>
      </c>
      <c r="X364" s="87">
        <v>199100</v>
      </c>
      <c r="Y364" s="46">
        <f t="shared" si="23"/>
        <v>96090</v>
      </c>
      <c r="Z364" s="46"/>
      <c r="AA364" s="87">
        <v>96090</v>
      </c>
    </row>
    <row r="365" spans="1:27" ht="15">
      <c r="A365" s="95" t="s">
        <v>1406</v>
      </c>
      <c r="B365" s="95" t="s">
        <v>2101</v>
      </c>
      <c r="C365" s="46"/>
      <c r="D365" s="46">
        <f t="shared" si="20"/>
        <v>475996</v>
      </c>
      <c r="E365" s="87">
        <v>660</v>
      </c>
      <c r="F365" s="87">
        <v>475336</v>
      </c>
      <c r="H365" s="95" t="s">
        <v>1499</v>
      </c>
      <c r="I365" s="95" t="s">
        <v>1826</v>
      </c>
      <c r="J365" s="46"/>
      <c r="K365" s="46">
        <f t="shared" si="21"/>
        <v>1048515</v>
      </c>
      <c r="L365" s="87">
        <v>998000</v>
      </c>
      <c r="M365" s="87">
        <v>50515</v>
      </c>
      <c r="O365" s="95" t="s">
        <v>1359</v>
      </c>
      <c r="P365" s="95" t="s">
        <v>2085</v>
      </c>
      <c r="Q365" s="87">
        <v>801458</v>
      </c>
      <c r="R365" s="46">
        <f t="shared" si="22"/>
        <v>982826</v>
      </c>
      <c r="S365" s="87">
        <v>636000</v>
      </c>
      <c r="T365" s="87">
        <v>346826</v>
      </c>
      <c r="V365" s="95" t="s">
        <v>1388</v>
      </c>
      <c r="W365" s="95" t="s">
        <v>2095</v>
      </c>
      <c r="X365" s="46"/>
      <c r="Y365" s="46">
        <f t="shared" si="23"/>
        <v>88254</v>
      </c>
      <c r="Z365" s="46"/>
      <c r="AA365" s="87">
        <v>88254</v>
      </c>
    </row>
    <row r="366" spans="1:27" ht="15">
      <c r="A366" s="95" t="s">
        <v>1409</v>
      </c>
      <c r="B366" s="95" t="s">
        <v>2102</v>
      </c>
      <c r="C366" s="46"/>
      <c r="D366" s="46">
        <f t="shared" si="20"/>
        <v>456099</v>
      </c>
      <c r="E366" s="87">
        <v>4700</v>
      </c>
      <c r="F366" s="87">
        <v>451399</v>
      </c>
      <c r="H366" s="95" t="s">
        <v>1501</v>
      </c>
      <c r="I366" s="95" t="s">
        <v>2129</v>
      </c>
      <c r="J366" s="46"/>
      <c r="K366" s="46">
        <f t="shared" si="21"/>
        <v>5000</v>
      </c>
      <c r="L366" s="46"/>
      <c r="M366" s="87">
        <v>5000</v>
      </c>
      <c r="O366" s="95" t="s">
        <v>1362</v>
      </c>
      <c r="P366" s="95" t="s">
        <v>2086</v>
      </c>
      <c r="Q366" s="87">
        <v>1790250</v>
      </c>
      <c r="R366" s="46">
        <f t="shared" si="22"/>
        <v>757046</v>
      </c>
      <c r="S366" s="87">
        <v>234750</v>
      </c>
      <c r="T366" s="87">
        <v>522296</v>
      </c>
      <c r="V366" s="95" t="s">
        <v>1391</v>
      </c>
      <c r="W366" s="95" t="s">
        <v>2096</v>
      </c>
      <c r="X366" s="46"/>
      <c r="Y366" s="46">
        <f t="shared" si="23"/>
        <v>31000</v>
      </c>
      <c r="Z366" s="46"/>
      <c r="AA366" s="87">
        <v>31000</v>
      </c>
    </row>
    <row r="367" spans="1:27" ht="15">
      <c r="A367" s="95" t="s">
        <v>1412</v>
      </c>
      <c r="B367" s="95" t="s">
        <v>2103</v>
      </c>
      <c r="C367" s="87">
        <v>128400</v>
      </c>
      <c r="D367" s="46">
        <f t="shared" si="20"/>
        <v>202973</v>
      </c>
      <c r="E367" s="46"/>
      <c r="F367" s="87">
        <v>202973</v>
      </c>
      <c r="H367" s="95" t="s">
        <v>1505</v>
      </c>
      <c r="I367" s="95" t="s">
        <v>2130</v>
      </c>
      <c r="J367" s="46"/>
      <c r="K367" s="46">
        <f t="shared" si="21"/>
        <v>10000</v>
      </c>
      <c r="L367" s="87">
        <v>10000</v>
      </c>
      <c r="M367" s="46"/>
      <c r="O367" s="95" t="s">
        <v>1365</v>
      </c>
      <c r="P367" s="95" t="s">
        <v>2087</v>
      </c>
      <c r="Q367" s="46"/>
      <c r="R367" s="46">
        <f t="shared" si="22"/>
        <v>39217</v>
      </c>
      <c r="S367" s="46"/>
      <c r="T367" s="87">
        <v>39217</v>
      </c>
      <c r="V367" s="95" t="s">
        <v>1394</v>
      </c>
      <c r="W367" s="95" t="s">
        <v>2097</v>
      </c>
      <c r="X367" s="46"/>
      <c r="Y367" s="46">
        <f t="shared" si="23"/>
        <v>72950</v>
      </c>
      <c r="Z367" s="46"/>
      <c r="AA367" s="87">
        <v>72950</v>
      </c>
    </row>
    <row r="368" spans="1:27" ht="15">
      <c r="A368" s="95" t="s">
        <v>1415</v>
      </c>
      <c r="B368" s="95" t="s">
        <v>2104</v>
      </c>
      <c r="C368" s="46"/>
      <c r="D368" s="46">
        <f t="shared" si="20"/>
        <v>23825</v>
      </c>
      <c r="E368" s="46"/>
      <c r="F368" s="87">
        <v>23825</v>
      </c>
      <c r="H368" s="95" t="s">
        <v>1508</v>
      </c>
      <c r="I368" s="95" t="s">
        <v>2131</v>
      </c>
      <c r="J368" s="46"/>
      <c r="K368" s="46">
        <f t="shared" si="21"/>
        <v>11200</v>
      </c>
      <c r="L368" s="46"/>
      <c r="M368" s="87">
        <v>11200</v>
      </c>
      <c r="O368" s="95" t="s">
        <v>1368</v>
      </c>
      <c r="P368" s="95" t="s">
        <v>2088</v>
      </c>
      <c r="Q368" s="46"/>
      <c r="R368" s="46">
        <f t="shared" si="22"/>
        <v>429544</v>
      </c>
      <c r="S368" s="87">
        <v>35200</v>
      </c>
      <c r="T368" s="87">
        <v>394344</v>
      </c>
      <c r="V368" s="95" t="s">
        <v>1397</v>
      </c>
      <c r="W368" s="95" t="s">
        <v>2098</v>
      </c>
      <c r="X368" s="46"/>
      <c r="Y368" s="46">
        <f t="shared" si="23"/>
        <v>383300</v>
      </c>
      <c r="Z368" s="46"/>
      <c r="AA368" s="87">
        <v>383300</v>
      </c>
    </row>
    <row r="369" spans="1:27" ht="15">
      <c r="A369" s="95" t="s">
        <v>1418</v>
      </c>
      <c r="B369" s="95" t="s">
        <v>2105</v>
      </c>
      <c r="C369" s="46"/>
      <c r="D369" s="46">
        <f t="shared" si="20"/>
        <v>178518</v>
      </c>
      <c r="E369" s="46"/>
      <c r="F369" s="87">
        <v>178518</v>
      </c>
      <c r="H369" s="95" t="s">
        <v>1511</v>
      </c>
      <c r="I369" s="95" t="s">
        <v>2132</v>
      </c>
      <c r="J369" s="46"/>
      <c r="K369" s="46">
        <f t="shared" si="21"/>
        <v>312900</v>
      </c>
      <c r="L369" s="87">
        <v>68900</v>
      </c>
      <c r="M369" s="87">
        <v>244000</v>
      </c>
      <c r="O369" s="95" t="s">
        <v>1370</v>
      </c>
      <c r="P369" s="95" t="s">
        <v>2089</v>
      </c>
      <c r="Q369" s="87">
        <v>874750</v>
      </c>
      <c r="R369" s="46">
        <f t="shared" si="22"/>
        <v>1591786</v>
      </c>
      <c r="S369" s="87">
        <v>407200</v>
      </c>
      <c r="T369" s="87">
        <v>1184586</v>
      </c>
      <c r="V369" s="95" t="s">
        <v>1400</v>
      </c>
      <c r="W369" s="95" t="s">
        <v>2099</v>
      </c>
      <c r="X369" s="87">
        <v>30600</v>
      </c>
      <c r="Y369" s="46">
        <f t="shared" si="23"/>
        <v>76525</v>
      </c>
      <c r="Z369" s="46"/>
      <c r="AA369" s="87">
        <v>76525</v>
      </c>
    </row>
    <row r="370" spans="1:27" ht="15">
      <c r="A370" s="95" t="s">
        <v>1421</v>
      </c>
      <c r="B370" s="95" t="s">
        <v>2106</v>
      </c>
      <c r="C370" s="87">
        <v>1500</v>
      </c>
      <c r="D370" s="46">
        <f t="shared" si="20"/>
        <v>589006</v>
      </c>
      <c r="E370" s="87">
        <v>288500</v>
      </c>
      <c r="F370" s="87">
        <v>300506</v>
      </c>
      <c r="H370" s="95" t="s">
        <v>1514</v>
      </c>
      <c r="I370" s="95" t="s">
        <v>2133</v>
      </c>
      <c r="J370" s="46"/>
      <c r="K370" s="46">
        <f t="shared" si="21"/>
        <v>65189</v>
      </c>
      <c r="L370" s="87">
        <v>25645</v>
      </c>
      <c r="M370" s="87">
        <v>39544</v>
      </c>
      <c r="O370" s="95" t="s">
        <v>1373</v>
      </c>
      <c r="P370" s="95" t="s">
        <v>2090</v>
      </c>
      <c r="Q370" s="87">
        <v>78200</v>
      </c>
      <c r="R370" s="46">
        <f t="shared" si="22"/>
        <v>487346</v>
      </c>
      <c r="S370" s="87">
        <v>94100</v>
      </c>
      <c r="T370" s="87">
        <v>393246</v>
      </c>
      <c r="V370" s="95" t="s">
        <v>1403</v>
      </c>
      <c r="W370" s="95" t="s">
        <v>2100</v>
      </c>
      <c r="X370" s="46"/>
      <c r="Y370" s="46">
        <f t="shared" si="23"/>
        <v>114196</v>
      </c>
      <c r="Z370" s="46"/>
      <c r="AA370" s="87">
        <v>114196</v>
      </c>
    </row>
    <row r="371" spans="1:27" ht="15">
      <c r="A371" s="95" t="s">
        <v>1424</v>
      </c>
      <c r="B371" s="95" t="s">
        <v>2107</v>
      </c>
      <c r="C371" s="46"/>
      <c r="D371" s="46">
        <f t="shared" si="20"/>
        <v>358863</v>
      </c>
      <c r="E371" s="87">
        <v>28000</v>
      </c>
      <c r="F371" s="87">
        <v>330863</v>
      </c>
      <c r="H371" s="95" t="s">
        <v>1517</v>
      </c>
      <c r="I371" s="95" t="s">
        <v>2134</v>
      </c>
      <c r="J371" s="46"/>
      <c r="K371" s="46">
        <f t="shared" si="21"/>
        <v>93300</v>
      </c>
      <c r="L371" s="46"/>
      <c r="M371" s="87">
        <v>93300</v>
      </c>
      <c r="O371" s="95" t="s">
        <v>1375</v>
      </c>
      <c r="P371" s="95" t="s">
        <v>2091</v>
      </c>
      <c r="Q371" s="87">
        <v>367850</v>
      </c>
      <c r="R371" s="46">
        <f t="shared" si="22"/>
        <v>2211225</v>
      </c>
      <c r="S371" s="87">
        <v>144935</v>
      </c>
      <c r="T371" s="87">
        <v>2066290</v>
      </c>
      <c r="V371" s="95" t="s">
        <v>1406</v>
      </c>
      <c r="W371" s="95" t="s">
        <v>2101</v>
      </c>
      <c r="X371" s="87">
        <v>5000</v>
      </c>
      <c r="Y371" s="46">
        <f t="shared" si="23"/>
        <v>130102</v>
      </c>
      <c r="Z371" s="46"/>
      <c r="AA371" s="87">
        <v>130102</v>
      </c>
    </row>
    <row r="372" spans="1:27" ht="15">
      <c r="A372" s="95" t="s">
        <v>1427</v>
      </c>
      <c r="B372" s="95" t="s">
        <v>2108</v>
      </c>
      <c r="C372" s="87">
        <v>348400</v>
      </c>
      <c r="D372" s="46">
        <f t="shared" si="20"/>
        <v>215029</v>
      </c>
      <c r="E372" s="87">
        <v>34500</v>
      </c>
      <c r="F372" s="87">
        <v>180529</v>
      </c>
      <c r="H372" s="95" t="s">
        <v>1520</v>
      </c>
      <c r="I372" s="95" t="s">
        <v>2135</v>
      </c>
      <c r="J372" s="46"/>
      <c r="K372" s="46">
        <f t="shared" si="21"/>
        <v>2229240</v>
      </c>
      <c r="L372" s="46"/>
      <c r="M372" s="87">
        <v>2229240</v>
      </c>
      <c r="O372" s="95" t="s">
        <v>1378</v>
      </c>
      <c r="P372" s="95" t="s">
        <v>2092</v>
      </c>
      <c r="Q372" s="87">
        <v>572500</v>
      </c>
      <c r="R372" s="46">
        <f t="shared" si="22"/>
        <v>507115</v>
      </c>
      <c r="S372" s="87">
        <v>35980</v>
      </c>
      <c r="T372" s="87">
        <v>471135</v>
      </c>
      <c r="V372" s="95" t="s">
        <v>1409</v>
      </c>
      <c r="W372" s="95" t="s">
        <v>2102</v>
      </c>
      <c r="X372" s="87">
        <v>24950</v>
      </c>
      <c r="Y372" s="46">
        <f t="shared" si="23"/>
        <v>1398088</v>
      </c>
      <c r="Z372" s="87">
        <v>13500</v>
      </c>
      <c r="AA372" s="87">
        <v>1384588</v>
      </c>
    </row>
    <row r="373" spans="1:27" ht="15">
      <c r="A373" s="95" t="s">
        <v>1430</v>
      </c>
      <c r="B373" s="95" t="s">
        <v>2109</v>
      </c>
      <c r="C373" s="46"/>
      <c r="D373" s="46">
        <f t="shared" si="20"/>
        <v>337640</v>
      </c>
      <c r="E373" s="46"/>
      <c r="F373" s="87">
        <v>337640</v>
      </c>
      <c r="H373" s="95" t="s">
        <v>1523</v>
      </c>
      <c r="I373" s="95" t="s">
        <v>2136</v>
      </c>
      <c r="J373" s="87">
        <v>207500</v>
      </c>
      <c r="K373" s="46">
        <f t="shared" si="21"/>
        <v>1583350</v>
      </c>
      <c r="L373" s="87">
        <v>4820</v>
      </c>
      <c r="M373" s="87">
        <v>1578530</v>
      </c>
      <c r="O373" s="95" t="s">
        <v>1381</v>
      </c>
      <c r="P373" s="95" t="s">
        <v>2093</v>
      </c>
      <c r="Q373" s="87">
        <v>1444750</v>
      </c>
      <c r="R373" s="46">
        <f t="shared" si="22"/>
        <v>3428291</v>
      </c>
      <c r="S373" s="87">
        <v>485745</v>
      </c>
      <c r="T373" s="87">
        <v>2942546</v>
      </c>
      <c r="V373" s="95" t="s">
        <v>1412</v>
      </c>
      <c r="W373" s="95" t="s">
        <v>2103</v>
      </c>
      <c r="X373" s="46"/>
      <c r="Y373" s="46">
        <f t="shared" si="23"/>
        <v>831077</v>
      </c>
      <c r="Z373" s="46"/>
      <c r="AA373" s="87">
        <v>831077</v>
      </c>
    </row>
    <row r="374" spans="1:27" ht="15">
      <c r="A374" s="95" t="s">
        <v>1433</v>
      </c>
      <c r="B374" s="95" t="s">
        <v>2110</v>
      </c>
      <c r="C374" s="87">
        <v>198600</v>
      </c>
      <c r="D374" s="46">
        <f t="shared" si="20"/>
        <v>158656</v>
      </c>
      <c r="E374" s="46"/>
      <c r="F374" s="87">
        <v>158656</v>
      </c>
      <c r="H374" s="95" t="s">
        <v>1525</v>
      </c>
      <c r="I374" s="95" t="s">
        <v>2137</v>
      </c>
      <c r="J374" s="87">
        <v>2400</v>
      </c>
      <c r="K374" s="46">
        <f t="shared" si="21"/>
        <v>44600</v>
      </c>
      <c r="L374" s="46"/>
      <c r="M374" s="87">
        <v>44600</v>
      </c>
      <c r="O374" s="95" t="s">
        <v>1384</v>
      </c>
      <c r="P374" s="95" t="s">
        <v>2094</v>
      </c>
      <c r="Q374" s="87">
        <v>1120000</v>
      </c>
      <c r="R374" s="46">
        <f t="shared" si="22"/>
        <v>807275</v>
      </c>
      <c r="S374" s="87">
        <v>173365</v>
      </c>
      <c r="T374" s="87">
        <v>633910</v>
      </c>
      <c r="V374" s="95" t="s">
        <v>1415</v>
      </c>
      <c r="W374" s="95" t="s">
        <v>2104</v>
      </c>
      <c r="X374" s="46"/>
      <c r="Y374" s="46">
        <f t="shared" si="23"/>
        <v>1700542</v>
      </c>
      <c r="Z374" s="46"/>
      <c r="AA374" s="87">
        <v>1700542</v>
      </c>
    </row>
    <row r="375" spans="1:27" ht="15">
      <c r="A375" s="95" t="s">
        <v>1439</v>
      </c>
      <c r="B375" s="95" t="s">
        <v>2112</v>
      </c>
      <c r="C375" s="46"/>
      <c r="D375" s="46">
        <f t="shared" si="20"/>
        <v>462950</v>
      </c>
      <c r="E375" s="87">
        <v>250000</v>
      </c>
      <c r="F375" s="87">
        <v>212950</v>
      </c>
      <c r="H375" s="95" t="s">
        <v>1531</v>
      </c>
      <c r="I375" s="95" t="s">
        <v>2139</v>
      </c>
      <c r="J375" s="46"/>
      <c r="K375" s="46">
        <f t="shared" si="21"/>
        <v>7800</v>
      </c>
      <c r="L375" s="46"/>
      <c r="M375" s="87">
        <v>7800</v>
      </c>
      <c r="O375" s="95" t="s">
        <v>1388</v>
      </c>
      <c r="P375" s="95" t="s">
        <v>2095</v>
      </c>
      <c r="Q375" s="46"/>
      <c r="R375" s="46">
        <f t="shared" si="22"/>
        <v>615757</v>
      </c>
      <c r="S375" s="87">
        <v>19000</v>
      </c>
      <c r="T375" s="87">
        <v>596757</v>
      </c>
      <c r="V375" s="95" t="s">
        <v>1418</v>
      </c>
      <c r="W375" s="95" t="s">
        <v>2105</v>
      </c>
      <c r="X375" s="46"/>
      <c r="Y375" s="46">
        <f t="shared" si="23"/>
        <v>1897540</v>
      </c>
      <c r="Z375" s="87">
        <v>350000</v>
      </c>
      <c r="AA375" s="87">
        <v>1547540</v>
      </c>
    </row>
    <row r="376" spans="1:27" ht="15">
      <c r="A376" s="95" t="s">
        <v>1442</v>
      </c>
      <c r="B376" s="95" t="s">
        <v>2113</v>
      </c>
      <c r="C376" s="46"/>
      <c r="D376" s="46">
        <f t="shared" si="20"/>
        <v>501974</v>
      </c>
      <c r="E376" s="87">
        <v>39000</v>
      </c>
      <c r="F376" s="87">
        <v>462974</v>
      </c>
      <c r="H376" s="95" t="s">
        <v>1534</v>
      </c>
      <c r="I376" s="95" t="s">
        <v>2140</v>
      </c>
      <c r="J376" s="87">
        <v>768601</v>
      </c>
      <c r="K376" s="46">
        <f t="shared" si="21"/>
        <v>2379484</v>
      </c>
      <c r="L376" s="46"/>
      <c r="M376" s="87">
        <v>2379484</v>
      </c>
      <c r="O376" s="95" t="s">
        <v>1391</v>
      </c>
      <c r="P376" s="95" t="s">
        <v>2096</v>
      </c>
      <c r="Q376" s="87">
        <v>71750</v>
      </c>
      <c r="R376" s="46">
        <f t="shared" si="22"/>
        <v>612098</v>
      </c>
      <c r="S376" s="87">
        <v>181050</v>
      </c>
      <c r="T376" s="87">
        <v>431048</v>
      </c>
      <c r="V376" s="95" t="s">
        <v>1421</v>
      </c>
      <c r="W376" s="95" t="s">
        <v>2106</v>
      </c>
      <c r="X376" s="87">
        <v>376200</v>
      </c>
      <c r="Y376" s="46">
        <f t="shared" si="23"/>
        <v>7040395</v>
      </c>
      <c r="Z376" s="46"/>
      <c r="AA376" s="87">
        <v>7040395</v>
      </c>
    </row>
    <row r="377" spans="1:27" ht="15">
      <c r="A377" s="95" t="s">
        <v>1445</v>
      </c>
      <c r="B377" s="95" t="s">
        <v>2114</v>
      </c>
      <c r="C377" s="87">
        <v>19500</v>
      </c>
      <c r="D377" s="46">
        <f t="shared" si="20"/>
        <v>62075</v>
      </c>
      <c r="E377" s="46"/>
      <c r="F377" s="87">
        <v>62075</v>
      </c>
      <c r="H377" s="95" t="s">
        <v>1537</v>
      </c>
      <c r="I377" s="95" t="s">
        <v>2141</v>
      </c>
      <c r="J377" s="46"/>
      <c r="K377" s="46">
        <f t="shared" si="21"/>
        <v>113421</v>
      </c>
      <c r="L377" s="87">
        <v>1700</v>
      </c>
      <c r="M377" s="87">
        <v>111721</v>
      </c>
      <c r="O377" s="95" t="s">
        <v>1394</v>
      </c>
      <c r="P377" s="95" t="s">
        <v>2097</v>
      </c>
      <c r="Q377" s="87">
        <v>1345000</v>
      </c>
      <c r="R377" s="46">
        <f t="shared" si="22"/>
        <v>277321</v>
      </c>
      <c r="S377" s="87">
        <v>3500</v>
      </c>
      <c r="T377" s="87">
        <v>273821</v>
      </c>
      <c r="V377" s="95" t="s">
        <v>1424</v>
      </c>
      <c r="W377" s="95" t="s">
        <v>2107</v>
      </c>
      <c r="X377" s="87">
        <v>209000</v>
      </c>
      <c r="Y377" s="46">
        <f t="shared" si="23"/>
        <v>530010</v>
      </c>
      <c r="Z377" s="87">
        <v>216000</v>
      </c>
      <c r="AA377" s="87">
        <v>314010</v>
      </c>
    </row>
    <row r="378" spans="1:27" ht="15">
      <c r="A378" s="95" t="s">
        <v>1448</v>
      </c>
      <c r="B378" s="95" t="s">
        <v>2115</v>
      </c>
      <c r="C378" s="46"/>
      <c r="D378" s="46">
        <f t="shared" si="20"/>
        <v>1079582</v>
      </c>
      <c r="E378" s="87">
        <v>191500</v>
      </c>
      <c r="F378" s="87">
        <v>888082</v>
      </c>
      <c r="H378" s="95" t="s">
        <v>1543</v>
      </c>
      <c r="I378" s="95" t="s">
        <v>2143</v>
      </c>
      <c r="J378" s="87">
        <v>5372605</v>
      </c>
      <c r="K378" s="46">
        <f t="shared" si="21"/>
        <v>675397</v>
      </c>
      <c r="L378" s="87">
        <v>1</v>
      </c>
      <c r="M378" s="87">
        <v>675396</v>
      </c>
      <c r="O378" s="95" t="s">
        <v>1397</v>
      </c>
      <c r="P378" s="95" t="s">
        <v>2098</v>
      </c>
      <c r="Q378" s="46"/>
      <c r="R378" s="46">
        <f t="shared" si="22"/>
        <v>1364021</v>
      </c>
      <c r="S378" s="87">
        <v>202600</v>
      </c>
      <c r="T378" s="87">
        <v>1161421</v>
      </c>
      <c r="V378" s="95" t="s">
        <v>1427</v>
      </c>
      <c r="W378" s="95" t="s">
        <v>2108</v>
      </c>
      <c r="X378" s="46"/>
      <c r="Y378" s="46">
        <f t="shared" si="23"/>
        <v>164788</v>
      </c>
      <c r="Z378" s="46"/>
      <c r="AA378" s="87">
        <v>164788</v>
      </c>
    </row>
    <row r="379" spans="1:27" ht="15">
      <c r="A379" s="95" t="s">
        <v>1451</v>
      </c>
      <c r="B379" s="95" t="s">
        <v>2116</v>
      </c>
      <c r="C379" s="46"/>
      <c r="D379" s="46">
        <f t="shared" si="20"/>
        <v>1670969</v>
      </c>
      <c r="E379" s="87">
        <v>415252</v>
      </c>
      <c r="F379" s="87">
        <v>1255717</v>
      </c>
      <c r="H379" s="95" t="s">
        <v>1546</v>
      </c>
      <c r="I379" s="95" t="s">
        <v>2144</v>
      </c>
      <c r="J379" s="46"/>
      <c r="K379" s="46">
        <f t="shared" si="21"/>
        <v>79300</v>
      </c>
      <c r="L379" s="87">
        <v>30000</v>
      </c>
      <c r="M379" s="87">
        <v>49300</v>
      </c>
      <c r="O379" s="95" t="s">
        <v>1400</v>
      </c>
      <c r="P379" s="95" t="s">
        <v>2099</v>
      </c>
      <c r="Q379" s="87">
        <v>2551000</v>
      </c>
      <c r="R379" s="46">
        <f t="shared" si="22"/>
        <v>2421965</v>
      </c>
      <c r="S379" s="87">
        <v>797476</v>
      </c>
      <c r="T379" s="87">
        <v>1624489</v>
      </c>
      <c r="V379" s="95" t="s">
        <v>1430</v>
      </c>
      <c r="W379" s="95" t="s">
        <v>2109</v>
      </c>
      <c r="X379" s="87">
        <v>10000</v>
      </c>
      <c r="Y379" s="46">
        <f t="shared" si="23"/>
        <v>45225</v>
      </c>
      <c r="Z379" s="46"/>
      <c r="AA379" s="87">
        <v>45225</v>
      </c>
    </row>
    <row r="380" spans="1:27" ht="15">
      <c r="A380" s="95" t="s">
        <v>1454</v>
      </c>
      <c r="B380" s="95" t="s">
        <v>2117</v>
      </c>
      <c r="C380" s="46"/>
      <c r="D380" s="46">
        <f t="shared" si="20"/>
        <v>173462</v>
      </c>
      <c r="E380" s="46"/>
      <c r="F380" s="87">
        <v>173462</v>
      </c>
      <c r="H380" s="95" t="s">
        <v>1549</v>
      </c>
      <c r="I380" s="95" t="s">
        <v>2145</v>
      </c>
      <c r="J380" s="46"/>
      <c r="K380" s="46">
        <f t="shared" si="21"/>
        <v>15600</v>
      </c>
      <c r="L380" s="46"/>
      <c r="M380" s="87">
        <v>15600</v>
      </c>
      <c r="O380" s="95" t="s">
        <v>1403</v>
      </c>
      <c r="P380" s="95" t="s">
        <v>2100</v>
      </c>
      <c r="Q380" s="46"/>
      <c r="R380" s="46">
        <f t="shared" si="22"/>
        <v>106095</v>
      </c>
      <c r="S380" s="46"/>
      <c r="T380" s="87">
        <v>106095</v>
      </c>
      <c r="V380" s="95" t="s">
        <v>1433</v>
      </c>
      <c r="W380" s="95" t="s">
        <v>2110</v>
      </c>
      <c r="X380" s="46"/>
      <c r="Y380" s="46">
        <f t="shared" si="23"/>
        <v>40643</v>
      </c>
      <c r="Z380" s="46"/>
      <c r="AA380" s="87">
        <v>40643</v>
      </c>
    </row>
    <row r="381" spans="1:27" ht="15">
      <c r="A381" s="95" t="s">
        <v>1457</v>
      </c>
      <c r="B381" s="95" t="s">
        <v>2118</v>
      </c>
      <c r="C381" s="46"/>
      <c r="D381" s="46">
        <f t="shared" si="20"/>
        <v>711621</v>
      </c>
      <c r="E381" s="87">
        <v>120319</v>
      </c>
      <c r="F381" s="87">
        <v>591302</v>
      </c>
      <c r="H381" s="95" t="s">
        <v>1552</v>
      </c>
      <c r="I381" s="95" t="s">
        <v>2146</v>
      </c>
      <c r="J381" s="46"/>
      <c r="K381" s="46">
        <f t="shared" si="21"/>
        <v>55550</v>
      </c>
      <c r="L381" s="87">
        <v>13900</v>
      </c>
      <c r="M381" s="87">
        <v>41650</v>
      </c>
      <c r="O381" s="95" t="s">
        <v>1406</v>
      </c>
      <c r="P381" s="95" t="s">
        <v>2101</v>
      </c>
      <c r="Q381" s="46"/>
      <c r="R381" s="46">
        <f t="shared" si="22"/>
        <v>2207543</v>
      </c>
      <c r="S381" s="87">
        <v>134460</v>
      </c>
      <c r="T381" s="87">
        <v>2073083</v>
      </c>
      <c r="V381" s="95" t="s">
        <v>1436</v>
      </c>
      <c r="W381" s="95" t="s">
        <v>2111</v>
      </c>
      <c r="X381" s="46"/>
      <c r="Y381" s="46">
        <f t="shared" si="23"/>
        <v>2340123</v>
      </c>
      <c r="Z381" s="87">
        <v>5000</v>
      </c>
      <c r="AA381" s="87">
        <v>2335123</v>
      </c>
    </row>
    <row r="382" spans="1:27" ht="15">
      <c r="A382" s="95" t="s">
        <v>1460</v>
      </c>
      <c r="B382" s="95" t="s">
        <v>2290</v>
      </c>
      <c r="C382" s="46"/>
      <c r="D382" s="46">
        <f t="shared" si="20"/>
        <v>244016</v>
      </c>
      <c r="E382" s="46"/>
      <c r="F382" s="87">
        <v>244016</v>
      </c>
      <c r="H382" s="95" t="s">
        <v>1555</v>
      </c>
      <c r="I382" s="95" t="s">
        <v>2147</v>
      </c>
      <c r="J382" s="46"/>
      <c r="K382" s="46">
        <f t="shared" si="21"/>
        <v>25500</v>
      </c>
      <c r="L382" s="46"/>
      <c r="M382" s="87">
        <v>25500</v>
      </c>
      <c r="O382" s="95" t="s">
        <v>1409</v>
      </c>
      <c r="P382" s="95" t="s">
        <v>2102</v>
      </c>
      <c r="Q382" s="87">
        <v>415000</v>
      </c>
      <c r="R382" s="46">
        <f t="shared" si="22"/>
        <v>1649770</v>
      </c>
      <c r="S382" s="87">
        <v>152800</v>
      </c>
      <c r="T382" s="87">
        <v>1496970</v>
      </c>
      <c r="V382" s="95" t="s">
        <v>1439</v>
      </c>
      <c r="W382" s="95" t="s">
        <v>2112</v>
      </c>
      <c r="X382" s="87">
        <v>4200</v>
      </c>
      <c r="Y382" s="46">
        <f t="shared" si="23"/>
        <v>589822</v>
      </c>
      <c r="Z382" s="46"/>
      <c r="AA382" s="87">
        <v>589822</v>
      </c>
    </row>
    <row r="383" spans="1:27" ht="15">
      <c r="A383" s="95" t="s">
        <v>1463</v>
      </c>
      <c r="B383" s="95" t="s">
        <v>2119</v>
      </c>
      <c r="C383" s="87">
        <v>95000</v>
      </c>
      <c r="D383" s="46">
        <f t="shared" si="20"/>
        <v>117738</v>
      </c>
      <c r="E383" s="46"/>
      <c r="F383" s="87">
        <v>117738</v>
      </c>
      <c r="H383" s="95" t="s">
        <v>1558</v>
      </c>
      <c r="I383" s="95" t="s">
        <v>2148</v>
      </c>
      <c r="J383" s="46"/>
      <c r="K383" s="46">
        <f t="shared" si="21"/>
        <v>33300</v>
      </c>
      <c r="L383" s="46"/>
      <c r="M383" s="87">
        <v>33300</v>
      </c>
      <c r="O383" s="95" t="s">
        <v>1412</v>
      </c>
      <c r="P383" s="95" t="s">
        <v>2103</v>
      </c>
      <c r="Q383" s="87">
        <v>128400</v>
      </c>
      <c r="R383" s="46">
        <f t="shared" si="22"/>
        <v>531889</v>
      </c>
      <c r="S383" s="46"/>
      <c r="T383" s="87">
        <v>531889</v>
      </c>
      <c r="V383" s="95" t="s">
        <v>1442</v>
      </c>
      <c r="W383" s="95" t="s">
        <v>2113</v>
      </c>
      <c r="X383" s="87">
        <v>124500</v>
      </c>
      <c r="Y383" s="46">
        <f t="shared" si="23"/>
        <v>389085</v>
      </c>
      <c r="Z383" s="46"/>
      <c r="AA383" s="87">
        <v>389085</v>
      </c>
    </row>
    <row r="384" spans="1:27" ht="15">
      <c r="A384" s="95" t="s">
        <v>1466</v>
      </c>
      <c r="B384" s="95" t="s">
        <v>2120</v>
      </c>
      <c r="C384" s="87">
        <v>1071396</v>
      </c>
      <c r="D384" s="46">
        <f t="shared" si="20"/>
        <v>351908</v>
      </c>
      <c r="E384" s="46"/>
      <c r="F384" s="87">
        <v>351908</v>
      </c>
      <c r="H384" s="95" t="s">
        <v>1561</v>
      </c>
      <c r="I384" s="95" t="s">
        <v>2079</v>
      </c>
      <c r="J384" s="46"/>
      <c r="K384" s="46">
        <f t="shared" si="21"/>
        <v>67200</v>
      </c>
      <c r="L384" s="87">
        <v>1800</v>
      </c>
      <c r="M384" s="87">
        <v>65400</v>
      </c>
      <c r="O384" s="95" t="s">
        <v>1415</v>
      </c>
      <c r="P384" s="95" t="s">
        <v>2104</v>
      </c>
      <c r="Q384" s="46"/>
      <c r="R384" s="46">
        <f t="shared" si="22"/>
        <v>550291</v>
      </c>
      <c r="S384" s="87">
        <v>25000</v>
      </c>
      <c r="T384" s="87">
        <v>525291</v>
      </c>
      <c r="V384" s="95" t="s">
        <v>1445</v>
      </c>
      <c r="W384" s="95" t="s">
        <v>2114</v>
      </c>
      <c r="X384" s="46"/>
      <c r="Y384" s="46">
        <f t="shared" si="23"/>
        <v>4000</v>
      </c>
      <c r="Z384" s="46"/>
      <c r="AA384" s="87">
        <v>4000</v>
      </c>
    </row>
    <row r="385" spans="1:27" ht="15">
      <c r="A385" s="95" t="s">
        <v>1469</v>
      </c>
      <c r="B385" s="95" t="s">
        <v>2121</v>
      </c>
      <c r="C385" s="87">
        <v>209150</v>
      </c>
      <c r="D385" s="46">
        <f t="shared" si="20"/>
        <v>46500</v>
      </c>
      <c r="E385" s="46"/>
      <c r="F385" s="87">
        <v>46500</v>
      </c>
      <c r="H385" s="95" t="s">
        <v>1563</v>
      </c>
      <c r="I385" s="95" t="s">
        <v>2149</v>
      </c>
      <c r="J385" s="46"/>
      <c r="K385" s="46">
        <f t="shared" si="21"/>
        <v>100000</v>
      </c>
      <c r="L385" s="46"/>
      <c r="M385" s="87">
        <v>100000</v>
      </c>
      <c r="O385" s="95" t="s">
        <v>1418</v>
      </c>
      <c r="P385" s="95" t="s">
        <v>2105</v>
      </c>
      <c r="Q385" s="87">
        <v>6520050</v>
      </c>
      <c r="R385" s="46">
        <f t="shared" si="22"/>
        <v>804729</v>
      </c>
      <c r="S385" s="87">
        <v>282200</v>
      </c>
      <c r="T385" s="87">
        <v>522529</v>
      </c>
      <c r="V385" s="95" t="s">
        <v>1448</v>
      </c>
      <c r="W385" s="95" t="s">
        <v>2115</v>
      </c>
      <c r="X385" s="87">
        <v>607200</v>
      </c>
      <c r="Y385" s="46">
        <f t="shared" si="23"/>
        <v>647592</v>
      </c>
      <c r="Z385" s="46"/>
      <c r="AA385" s="87">
        <v>647592</v>
      </c>
    </row>
    <row r="386" spans="1:27" ht="15">
      <c r="A386" s="95" t="s">
        <v>1472</v>
      </c>
      <c r="B386" s="95" t="s">
        <v>1119</v>
      </c>
      <c r="C386" s="87">
        <v>423224</v>
      </c>
      <c r="D386" s="46">
        <f t="shared" si="20"/>
        <v>1965945</v>
      </c>
      <c r="E386" s="87">
        <v>320200</v>
      </c>
      <c r="F386" s="87">
        <v>1645745</v>
      </c>
      <c r="H386" s="95" t="s">
        <v>1569</v>
      </c>
      <c r="I386" s="95" t="s">
        <v>2151</v>
      </c>
      <c r="J386" s="87">
        <v>38234</v>
      </c>
      <c r="K386" s="46">
        <f t="shared" si="21"/>
        <v>111483</v>
      </c>
      <c r="L386" s="46"/>
      <c r="M386" s="87">
        <v>111483</v>
      </c>
      <c r="O386" s="95" t="s">
        <v>1421</v>
      </c>
      <c r="P386" s="95" t="s">
        <v>2106</v>
      </c>
      <c r="Q386" s="87">
        <v>1265601</v>
      </c>
      <c r="R386" s="46">
        <f t="shared" si="22"/>
        <v>1534778</v>
      </c>
      <c r="S386" s="87">
        <v>371000</v>
      </c>
      <c r="T386" s="87">
        <v>1163778</v>
      </c>
      <c r="V386" s="95" t="s">
        <v>1451</v>
      </c>
      <c r="W386" s="95" t="s">
        <v>2116</v>
      </c>
      <c r="X386" s="87">
        <v>4277000</v>
      </c>
      <c r="Y386" s="46">
        <f t="shared" si="23"/>
        <v>2521018</v>
      </c>
      <c r="Z386" s="46"/>
      <c r="AA386" s="87">
        <v>2521018</v>
      </c>
    </row>
    <row r="387" spans="1:27" ht="15">
      <c r="A387" s="95" t="s">
        <v>1475</v>
      </c>
      <c r="B387" s="95" t="s">
        <v>2122</v>
      </c>
      <c r="C387" s="46"/>
      <c r="D387" s="46">
        <f t="shared" si="20"/>
        <v>807121</v>
      </c>
      <c r="E387" s="87">
        <v>502200</v>
      </c>
      <c r="F387" s="87">
        <v>304921</v>
      </c>
      <c r="H387" s="95" t="s">
        <v>1572</v>
      </c>
      <c r="I387" s="95" t="s">
        <v>2152</v>
      </c>
      <c r="J387" s="46"/>
      <c r="K387" s="46">
        <f t="shared" si="21"/>
        <v>46500</v>
      </c>
      <c r="L387" s="46"/>
      <c r="M387" s="87">
        <v>46500</v>
      </c>
      <c r="O387" s="95" t="s">
        <v>1424</v>
      </c>
      <c r="P387" s="95" t="s">
        <v>2107</v>
      </c>
      <c r="Q387" s="46"/>
      <c r="R387" s="46">
        <f t="shared" si="22"/>
        <v>600542</v>
      </c>
      <c r="S387" s="87">
        <v>74000</v>
      </c>
      <c r="T387" s="87">
        <v>526542</v>
      </c>
      <c r="V387" s="95" t="s">
        <v>1454</v>
      </c>
      <c r="W387" s="95" t="s">
        <v>2117</v>
      </c>
      <c r="X387" s="46"/>
      <c r="Y387" s="46">
        <f t="shared" si="23"/>
        <v>44375</v>
      </c>
      <c r="Z387" s="46"/>
      <c r="AA387" s="87">
        <v>44375</v>
      </c>
    </row>
    <row r="388" spans="1:27" ht="15">
      <c r="A388" s="95" t="s">
        <v>1481</v>
      </c>
      <c r="B388" s="95" t="s">
        <v>2124</v>
      </c>
      <c r="C388" s="87">
        <v>224500</v>
      </c>
      <c r="D388" s="46">
        <f t="shared" si="20"/>
        <v>595287</v>
      </c>
      <c r="E388" s="87">
        <v>4000</v>
      </c>
      <c r="F388" s="87">
        <v>591287</v>
      </c>
      <c r="H388" s="95" t="s">
        <v>1575</v>
      </c>
      <c r="I388" s="95" t="s">
        <v>1120</v>
      </c>
      <c r="J388" s="46"/>
      <c r="K388" s="46">
        <f t="shared" si="21"/>
        <v>363887</v>
      </c>
      <c r="L388" s="46"/>
      <c r="M388" s="87">
        <v>363887</v>
      </c>
      <c r="O388" s="95" t="s">
        <v>1427</v>
      </c>
      <c r="P388" s="95" t="s">
        <v>2108</v>
      </c>
      <c r="Q388" s="87">
        <v>463400</v>
      </c>
      <c r="R388" s="46">
        <f t="shared" si="22"/>
        <v>1067791</v>
      </c>
      <c r="S388" s="87">
        <v>85500</v>
      </c>
      <c r="T388" s="87">
        <v>982291</v>
      </c>
      <c r="V388" s="95" t="s">
        <v>1457</v>
      </c>
      <c r="W388" s="95" t="s">
        <v>2118</v>
      </c>
      <c r="X388" s="87">
        <v>1463000</v>
      </c>
      <c r="Y388" s="46">
        <f t="shared" si="23"/>
        <v>8435348</v>
      </c>
      <c r="Z388" s="46"/>
      <c r="AA388" s="87">
        <v>8435348</v>
      </c>
    </row>
    <row r="389" spans="1:27" ht="15">
      <c r="A389" s="95" t="s">
        <v>1484</v>
      </c>
      <c r="B389" s="95" t="s">
        <v>2125</v>
      </c>
      <c r="C389" s="46"/>
      <c r="D389" s="46">
        <f t="shared" si="20"/>
        <v>69858</v>
      </c>
      <c r="E389" s="46"/>
      <c r="F389" s="87">
        <v>69858</v>
      </c>
      <c r="H389" s="95" t="s">
        <v>1581</v>
      </c>
      <c r="I389" s="95" t="s">
        <v>2154</v>
      </c>
      <c r="J389" s="46"/>
      <c r="K389" s="46">
        <f t="shared" si="21"/>
        <v>62683</v>
      </c>
      <c r="L389" s="46"/>
      <c r="M389" s="87">
        <v>62683</v>
      </c>
      <c r="O389" s="95" t="s">
        <v>1430</v>
      </c>
      <c r="P389" s="95" t="s">
        <v>2109</v>
      </c>
      <c r="Q389" s="46"/>
      <c r="R389" s="46">
        <f t="shared" si="22"/>
        <v>1483780</v>
      </c>
      <c r="S389" s="87">
        <v>367000</v>
      </c>
      <c r="T389" s="87">
        <v>1116780</v>
      </c>
      <c r="V389" s="95" t="s">
        <v>1460</v>
      </c>
      <c r="W389" s="95" t="s">
        <v>2290</v>
      </c>
      <c r="X389" s="46"/>
      <c r="Y389" s="46">
        <f t="shared" si="23"/>
        <v>248900</v>
      </c>
      <c r="Z389" s="46"/>
      <c r="AA389" s="87">
        <v>248900</v>
      </c>
    </row>
    <row r="390" spans="1:27" ht="15">
      <c r="A390" s="95" t="s">
        <v>1487</v>
      </c>
      <c r="B390" s="95" t="s">
        <v>2126</v>
      </c>
      <c r="C390" s="46"/>
      <c r="D390" s="46">
        <f t="shared" si="20"/>
        <v>176350</v>
      </c>
      <c r="E390" s="46"/>
      <c r="F390" s="87">
        <v>176350</v>
      </c>
      <c r="H390" s="95" t="s">
        <v>1584</v>
      </c>
      <c r="I390" s="95" t="s">
        <v>2155</v>
      </c>
      <c r="J390" s="46"/>
      <c r="K390" s="46">
        <f t="shared" si="21"/>
        <v>201222</v>
      </c>
      <c r="L390" s="46"/>
      <c r="M390" s="87">
        <v>201222</v>
      </c>
      <c r="O390" s="95" t="s">
        <v>1433</v>
      </c>
      <c r="P390" s="95" t="s">
        <v>2110</v>
      </c>
      <c r="Q390" s="87">
        <v>198600</v>
      </c>
      <c r="R390" s="46">
        <f t="shared" si="22"/>
        <v>455803</v>
      </c>
      <c r="S390" s="46"/>
      <c r="T390" s="87">
        <v>455803</v>
      </c>
      <c r="V390" s="95" t="s">
        <v>1463</v>
      </c>
      <c r="W390" s="95" t="s">
        <v>2119</v>
      </c>
      <c r="X390" s="46"/>
      <c r="Y390" s="46">
        <f t="shared" si="23"/>
        <v>228970</v>
      </c>
      <c r="Z390" s="46"/>
      <c r="AA390" s="87">
        <v>228970</v>
      </c>
    </row>
    <row r="391" spans="1:27" ht="15">
      <c r="A391" s="95" t="s">
        <v>1490</v>
      </c>
      <c r="B391" s="95" t="s">
        <v>2127</v>
      </c>
      <c r="C391" s="46"/>
      <c r="D391" s="46">
        <f aca="true" t="shared" si="24" ref="D391:D454">E391+F391</f>
        <v>328847</v>
      </c>
      <c r="E391" s="87">
        <v>48350</v>
      </c>
      <c r="F391" s="87">
        <v>280497</v>
      </c>
      <c r="H391" s="95" t="s">
        <v>1587</v>
      </c>
      <c r="I391" s="95" t="s">
        <v>2156</v>
      </c>
      <c r="J391" s="46"/>
      <c r="K391" s="46">
        <f aca="true" t="shared" si="25" ref="K391:K454">L391+M391</f>
        <v>1000</v>
      </c>
      <c r="L391" s="46"/>
      <c r="M391" s="87">
        <v>1000</v>
      </c>
      <c r="O391" s="95" t="s">
        <v>1436</v>
      </c>
      <c r="P391" s="95" t="s">
        <v>2111</v>
      </c>
      <c r="Q391" s="87">
        <v>1302900</v>
      </c>
      <c r="R391" s="46">
        <f aca="true" t="shared" si="26" ref="R391:R454">S391+T391</f>
        <v>1483781</v>
      </c>
      <c r="S391" s="87">
        <v>227325</v>
      </c>
      <c r="T391" s="87">
        <v>1256456</v>
      </c>
      <c r="V391" s="95" t="s">
        <v>1466</v>
      </c>
      <c r="W391" s="95" t="s">
        <v>2120</v>
      </c>
      <c r="X391" s="46"/>
      <c r="Y391" s="46">
        <f aca="true" t="shared" si="27" ref="Y391:Y454">Z391+AA391</f>
        <v>2858675</v>
      </c>
      <c r="Z391" s="87">
        <v>136200</v>
      </c>
      <c r="AA391" s="87">
        <v>2722475</v>
      </c>
    </row>
    <row r="392" spans="1:27" ht="15">
      <c r="A392" s="95" t="s">
        <v>1493</v>
      </c>
      <c r="B392" s="95" t="s">
        <v>2128</v>
      </c>
      <c r="C392" s="46"/>
      <c r="D392" s="46">
        <f t="shared" si="24"/>
        <v>670703</v>
      </c>
      <c r="E392" s="87">
        <v>40500</v>
      </c>
      <c r="F392" s="87">
        <v>630203</v>
      </c>
      <c r="H392" s="95" t="s">
        <v>1590</v>
      </c>
      <c r="I392" s="95" t="s">
        <v>2157</v>
      </c>
      <c r="J392" s="87">
        <v>756000</v>
      </c>
      <c r="K392" s="46">
        <f t="shared" si="25"/>
        <v>289959</v>
      </c>
      <c r="L392" s="87">
        <v>2</v>
      </c>
      <c r="M392" s="87">
        <v>289957</v>
      </c>
      <c r="O392" s="95" t="s">
        <v>1439</v>
      </c>
      <c r="P392" s="95" t="s">
        <v>2112</v>
      </c>
      <c r="Q392" s="87">
        <v>30000</v>
      </c>
      <c r="R392" s="46">
        <f t="shared" si="26"/>
        <v>1348653</v>
      </c>
      <c r="S392" s="87">
        <v>752742</v>
      </c>
      <c r="T392" s="87">
        <v>595911</v>
      </c>
      <c r="V392" s="95" t="s">
        <v>1469</v>
      </c>
      <c r="W392" s="95" t="s">
        <v>2121</v>
      </c>
      <c r="X392" s="46"/>
      <c r="Y392" s="46">
        <f t="shared" si="27"/>
        <v>114365</v>
      </c>
      <c r="Z392" s="46"/>
      <c r="AA392" s="87">
        <v>114365</v>
      </c>
    </row>
    <row r="393" spans="1:27" ht="15">
      <c r="A393" s="95" t="s">
        <v>1499</v>
      </c>
      <c r="B393" s="95" t="s">
        <v>1826</v>
      </c>
      <c r="C393" s="46"/>
      <c r="D393" s="46">
        <f t="shared" si="24"/>
        <v>626934</v>
      </c>
      <c r="E393" s="87">
        <v>2300</v>
      </c>
      <c r="F393" s="87">
        <v>624634</v>
      </c>
      <c r="H393" s="95" t="s">
        <v>1596</v>
      </c>
      <c r="I393" s="95" t="s">
        <v>2269</v>
      </c>
      <c r="J393" s="87">
        <v>10409</v>
      </c>
      <c r="K393" s="46">
        <f t="shared" si="25"/>
        <v>233168</v>
      </c>
      <c r="L393" s="46"/>
      <c r="M393" s="87">
        <v>233168</v>
      </c>
      <c r="O393" s="95" t="s">
        <v>1442</v>
      </c>
      <c r="P393" s="95" t="s">
        <v>2113</v>
      </c>
      <c r="Q393" s="46"/>
      <c r="R393" s="46">
        <f t="shared" si="26"/>
        <v>1161233</v>
      </c>
      <c r="S393" s="87">
        <v>138800</v>
      </c>
      <c r="T393" s="87">
        <v>1022433</v>
      </c>
      <c r="V393" s="95" t="s">
        <v>1472</v>
      </c>
      <c r="W393" s="95" t="s">
        <v>1119</v>
      </c>
      <c r="X393" s="46"/>
      <c r="Y393" s="46">
        <f t="shared" si="27"/>
        <v>19249781</v>
      </c>
      <c r="Z393" s="87">
        <v>5000</v>
      </c>
      <c r="AA393" s="87">
        <v>19244781</v>
      </c>
    </row>
    <row r="394" spans="1:27" ht="15">
      <c r="A394" s="95" t="s">
        <v>1501</v>
      </c>
      <c r="B394" s="95" t="s">
        <v>2129</v>
      </c>
      <c r="C394" s="46"/>
      <c r="D394" s="46">
        <f t="shared" si="24"/>
        <v>101706</v>
      </c>
      <c r="E394" s="46"/>
      <c r="F394" s="87">
        <v>101706</v>
      </c>
      <c r="H394" s="95" t="s">
        <v>1599</v>
      </c>
      <c r="I394" s="95" t="s">
        <v>2159</v>
      </c>
      <c r="J394" s="87">
        <v>105793</v>
      </c>
      <c r="K394" s="46">
        <f t="shared" si="25"/>
        <v>25896</v>
      </c>
      <c r="L394" s="87">
        <v>1</v>
      </c>
      <c r="M394" s="87">
        <v>25895</v>
      </c>
      <c r="O394" s="95" t="s">
        <v>1445</v>
      </c>
      <c r="P394" s="95" t="s">
        <v>2114</v>
      </c>
      <c r="Q394" s="87">
        <v>801095</v>
      </c>
      <c r="R394" s="46">
        <f t="shared" si="26"/>
        <v>199837</v>
      </c>
      <c r="S394" s="87">
        <v>9300</v>
      </c>
      <c r="T394" s="87">
        <v>190537</v>
      </c>
      <c r="V394" s="95" t="s">
        <v>1475</v>
      </c>
      <c r="W394" s="95" t="s">
        <v>2122</v>
      </c>
      <c r="X394" s="46"/>
      <c r="Y394" s="46">
        <f t="shared" si="27"/>
        <v>264909</v>
      </c>
      <c r="Z394" s="46"/>
      <c r="AA394" s="87">
        <v>264909</v>
      </c>
    </row>
    <row r="395" spans="1:27" ht="15">
      <c r="A395" s="95" t="s">
        <v>1505</v>
      </c>
      <c r="B395" s="95" t="s">
        <v>2130</v>
      </c>
      <c r="C395" s="87">
        <v>4100</v>
      </c>
      <c r="D395" s="46">
        <f t="shared" si="24"/>
        <v>56300</v>
      </c>
      <c r="E395" s="87">
        <v>0</v>
      </c>
      <c r="F395" s="87">
        <v>56300</v>
      </c>
      <c r="H395" s="95" t="s">
        <v>1603</v>
      </c>
      <c r="I395" s="95" t="s">
        <v>2160</v>
      </c>
      <c r="J395" s="46"/>
      <c r="K395" s="46">
        <f t="shared" si="25"/>
        <v>875</v>
      </c>
      <c r="L395" s="46"/>
      <c r="M395" s="87">
        <v>875</v>
      </c>
      <c r="O395" s="95" t="s">
        <v>1448</v>
      </c>
      <c r="P395" s="95" t="s">
        <v>2115</v>
      </c>
      <c r="Q395" s="87">
        <v>1531550</v>
      </c>
      <c r="R395" s="46">
        <f t="shared" si="26"/>
        <v>3289242</v>
      </c>
      <c r="S395" s="87">
        <v>496711</v>
      </c>
      <c r="T395" s="87">
        <v>2792531</v>
      </c>
      <c r="V395" s="95" t="s">
        <v>1478</v>
      </c>
      <c r="W395" s="95" t="s">
        <v>2123</v>
      </c>
      <c r="X395" s="87">
        <v>7000</v>
      </c>
      <c r="Y395" s="46">
        <f t="shared" si="27"/>
        <v>342956</v>
      </c>
      <c r="Z395" s="87">
        <v>1000</v>
      </c>
      <c r="AA395" s="87">
        <v>341956</v>
      </c>
    </row>
    <row r="396" spans="1:27" ht="15">
      <c r="A396" s="95" t="s">
        <v>1508</v>
      </c>
      <c r="B396" s="95" t="s">
        <v>2131</v>
      </c>
      <c r="C396" s="87">
        <v>16960</v>
      </c>
      <c r="D396" s="46">
        <f t="shared" si="24"/>
        <v>1354865</v>
      </c>
      <c r="E396" s="46"/>
      <c r="F396" s="87">
        <v>1354865</v>
      </c>
      <c r="H396" s="95" t="s">
        <v>1606</v>
      </c>
      <c r="I396" s="95" t="s">
        <v>2161</v>
      </c>
      <c r="J396" s="87">
        <v>29000</v>
      </c>
      <c r="K396" s="46">
        <f t="shared" si="25"/>
        <v>492654</v>
      </c>
      <c r="L396" s="87">
        <v>75000</v>
      </c>
      <c r="M396" s="87">
        <v>417654</v>
      </c>
      <c r="O396" s="95" t="s">
        <v>1451</v>
      </c>
      <c r="P396" s="95" t="s">
        <v>2116</v>
      </c>
      <c r="Q396" s="46"/>
      <c r="R396" s="46">
        <f t="shared" si="26"/>
        <v>4776721</v>
      </c>
      <c r="S396" s="87">
        <v>1134652</v>
      </c>
      <c r="T396" s="87">
        <v>3642069</v>
      </c>
      <c r="V396" s="95" t="s">
        <v>1481</v>
      </c>
      <c r="W396" s="95" t="s">
        <v>2124</v>
      </c>
      <c r="X396" s="87">
        <v>119000</v>
      </c>
      <c r="Y396" s="46">
        <f t="shared" si="27"/>
        <v>927861</v>
      </c>
      <c r="Z396" s="46"/>
      <c r="AA396" s="87">
        <v>927861</v>
      </c>
    </row>
    <row r="397" spans="1:27" ht="15">
      <c r="A397" s="95" t="s">
        <v>1511</v>
      </c>
      <c r="B397" s="95" t="s">
        <v>2132</v>
      </c>
      <c r="C397" s="87">
        <v>659800</v>
      </c>
      <c r="D397" s="46">
        <f t="shared" si="24"/>
        <v>1677961</v>
      </c>
      <c r="E397" s="87">
        <v>97000</v>
      </c>
      <c r="F397" s="87">
        <v>1580961</v>
      </c>
      <c r="H397" s="95" t="s">
        <v>1609</v>
      </c>
      <c r="I397" s="95" t="s">
        <v>2162</v>
      </c>
      <c r="J397" s="46"/>
      <c r="K397" s="46">
        <f t="shared" si="25"/>
        <v>2700</v>
      </c>
      <c r="L397" s="46"/>
      <c r="M397" s="87">
        <v>2700</v>
      </c>
      <c r="O397" s="95" t="s">
        <v>1454</v>
      </c>
      <c r="P397" s="95" t="s">
        <v>2117</v>
      </c>
      <c r="Q397" s="46"/>
      <c r="R397" s="46">
        <f t="shared" si="26"/>
        <v>668551</v>
      </c>
      <c r="S397" s="87">
        <v>175000</v>
      </c>
      <c r="T397" s="87">
        <v>493551</v>
      </c>
      <c r="V397" s="95" t="s">
        <v>1484</v>
      </c>
      <c r="W397" s="95" t="s">
        <v>2125</v>
      </c>
      <c r="X397" s="46"/>
      <c r="Y397" s="46">
        <f t="shared" si="27"/>
        <v>94306</v>
      </c>
      <c r="Z397" s="46"/>
      <c r="AA397" s="87">
        <v>94306</v>
      </c>
    </row>
    <row r="398" spans="1:27" ht="15">
      <c r="A398" s="95" t="s">
        <v>1514</v>
      </c>
      <c r="B398" s="95" t="s">
        <v>2133</v>
      </c>
      <c r="C398" s="46"/>
      <c r="D398" s="46">
        <f t="shared" si="24"/>
        <v>143425</v>
      </c>
      <c r="E398" s="46"/>
      <c r="F398" s="87">
        <v>143425</v>
      </c>
      <c r="H398" s="95" t="s">
        <v>1612</v>
      </c>
      <c r="I398" s="95" t="s">
        <v>2163</v>
      </c>
      <c r="J398" s="46"/>
      <c r="K398" s="46">
        <f t="shared" si="25"/>
        <v>41704</v>
      </c>
      <c r="L398" s="46"/>
      <c r="M398" s="87">
        <v>41704</v>
      </c>
      <c r="O398" s="95" t="s">
        <v>1457</v>
      </c>
      <c r="P398" s="95" t="s">
        <v>2118</v>
      </c>
      <c r="Q398" s="87">
        <v>29759100</v>
      </c>
      <c r="R398" s="46">
        <f t="shared" si="26"/>
        <v>1261617</v>
      </c>
      <c r="S398" s="87">
        <v>120319</v>
      </c>
      <c r="T398" s="87">
        <v>1141298</v>
      </c>
      <c r="V398" s="95" t="s">
        <v>1487</v>
      </c>
      <c r="W398" s="95" t="s">
        <v>2126</v>
      </c>
      <c r="X398" s="87">
        <v>16900</v>
      </c>
      <c r="Y398" s="46">
        <f t="shared" si="27"/>
        <v>120730</v>
      </c>
      <c r="Z398" s="46"/>
      <c r="AA398" s="87">
        <v>120730</v>
      </c>
    </row>
    <row r="399" spans="1:27" ht="15">
      <c r="A399" s="95" t="s">
        <v>1517</v>
      </c>
      <c r="B399" s="95" t="s">
        <v>2134</v>
      </c>
      <c r="C399" s="87">
        <v>429650</v>
      </c>
      <c r="D399" s="46">
        <f t="shared" si="24"/>
        <v>1416126</v>
      </c>
      <c r="E399" s="87">
        <v>38200</v>
      </c>
      <c r="F399" s="87">
        <v>1377926</v>
      </c>
      <c r="H399" s="95" t="s">
        <v>1615</v>
      </c>
      <c r="I399" s="95" t="s">
        <v>2164</v>
      </c>
      <c r="J399" s="46"/>
      <c r="K399" s="46">
        <f t="shared" si="25"/>
        <v>1104775</v>
      </c>
      <c r="L399" s="46"/>
      <c r="M399" s="87">
        <v>1104775</v>
      </c>
      <c r="O399" s="95" t="s">
        <v>1460</v>
      </c>
      <c r="P399" s="95" t="s">
        <v>2290</v>
      </c>
      <c r="Q399" s="46"/>
      <c r="R399" s="46">
        <f t="shared" si="26"/>
        <v>851805</v>
      </c>
      <c r="S399" s="46"/>
      <c r="T399" s="87">
        <v>851805</v>
      </c>
      <c r="V399" s="95" t="s">
        <v>1490</v>
      </c>
      <c r="W399" s="95" t="s">
        <v>2127</v>
      </c>
      <c r="X399" s="87">
        <v>21000</v>
      </c>
      <c r="Y399" s="46">
        <f t="shared" si="27"/>
        <v>2026603</v>
      </c>
      <c r="Z399" s="46"/>
      <c r="AA399" s="87">
        <v>2026603</v>
      </c>
    </row>
    <row r="400" spans="1:27" ht="15">
      <c r="A400" s="95" t="s">
        <v>1520</v>
      </c>
      <c r="B400" s="95" t="s">
        <v>2135</v>
      </c>
      <c r="C400" s="87">
        <v>932000</v>
      </c>
      <c r="D400" s="46">
        <f t="shared" si="24"/>
        <v>1909452</v>
      </c>
      <c r="E400" s="46"/>
      <c r="F400" s="87">
        <v>1909452</v>
      </c>
      <c r="H400" s="95" t="s">
        <v>1618</v>
      </c>
      <c r="I400" s="95" t="s">
        <v>2165</v>
      </c>
      <c r="J400" s="87">
        <v>26500</v>
      </c>
      <c r="K400" s="46">
        <f t="shared" si="25"/>
        <v>16249</v>
      </c>
      <c r="L400" s="46"/>
      <c r="M400" s="87">
        <v>16249</v>
      </c>
      <c r="O400" s="95" t="s">
        <v>1463</v>
      </c>
      <c r="P400" s="95" t="s">
        <v>2119</v>
      </c>
      <c r="Q400" s="87">
        <v>95000</v>
      </c>
      <c r="R400" s="46">
        <f t="shared" si="26"/>
        <v>475302</v>
      </c>
      <c r="S400" s="87">
        <v>186800</v>
      </c>
      <c r="T400" s="87">
        <v>288502</v>
      </c>
      <c r="V400" s="95" t="s">
        <v>1493</v>
      </c>
      <c r="W400" s="95" t="s">
        <v>2128</v>
      </c>
      <c r="X400" s="87">
        <v>76000</v>
      </c>
      <c r="Y400" s="46">
        <f t="shared" si="27"/>
        <v>564579</v>
      </c>
      <c r="Z400" s="87">
        <v>20200</v>
      </c>
      <c r="AA400" s="87">
        <v>544379</v>
      </c>
    </row>
    <row r="401" spans="1:27" ht="15">
      <c r="A401" s="95" t="s">
        <v>1523</v>
      </c>
      <c r="B401" s="95" t="s">
        <v>2136</v>
      </c>
      <c r="C401" s="87">
        <v>1404054</v>
      </c>
      <c r="D401" s="46">
        <f t="shared" si="24"/>
        <v>4674481</v>
      </c>
      <c r="E401" s="87">
        <v>106202</v>
      </c>
      <c r="F401" s="87">
        <v>4568279</v>
      </c>
      <c r="H401" s="95" t="s">
        <v>1621</v>
      </c>
      <c r="I401" s="95" t="s">
        <v>2166</v>
      </c>
      <c r="J401" s="46"/>
      <c r="K401" s="46">
        <f t="shared" si="25"/>
        <v>344184</v>
      </c>
      <c r="L401" s="46"/>
      <c r="M401" s="87">
        <v>344184</v>
      </c>
      <c r="O401" s="95" t="s">
        <v>1466</v>
      </c>
      <c r="P401" s="95" t="s">
        <v>2120</v>
      </c>
      <c r="Q401" s="87">
        <v>3354763</v>
      </c>
      <c r="R401" s="46">
        <f t="shared" si="26"/>
        <v>1170947</v>
      </c>
      <c r="S401" s="46"/>
      <c r="T401" s="87">
        <v>1170947</v>
      </c>
      <c r="V401" s="95" t="s">
        <v>1499</v>
      </c>
      <c r="W401" s="95" t="s">
        <v>1826</v>
      </c>
      <c r="X401" s="46"/>
      <c r="Y401" s="46">
        <f t="shared" si="27"/>
        <v>1592724</v>
      </c>
      <c r="Z401" s="87">
        <v>998000</v>
      </c>
      <c r="AA401" s="87">
        <v>594724</v>
      </c>
    </row>
    <row r="402" spans="1:27" ht="15">
      <c r="A402" s="95" t="s">
        <v>1525</v>
      </c>
      <c r="B402" s="95" t="s">
        <v>2137</v>
      </c>
      <c r="C402" s="46"/>
      <c r="D402" s="46">
        <f t="shared" si="24"/>
        <v>77790</v>
      </c>
      <c r="E402" s="87">
        <v>27040</v>
      </c>
      <c r="F402" s="87">
        <v>50750</v>
      </c>
      <c r="H402" s="95" t="s">
        <v>1627</v>
      </c>
      <c r="I402" s="95" t="s">
        <v>2167</v>
      </c>
      <c r="J402" s="46"/>
      <c r="K402" s="46">
        <f t="shared" si="25"/>
        <v>125616</v>
      </c>
      <c r="L402" s="46"/>
      <c r="M402" s="87">
        <v>125616</v>
      </c>
      <c r="O402" s="95" t="s">
        <v>1469</v>
      </c>
      <c r="P402" s="95" t="s">
        <v>2121</v>
      </c>
      <c r="Q402" s="87">
        <v>209150</v>
      </c>
      <c r="R402" s="46">
        <f t="shared" si="26"/>
        <v>112400</v>
      </c>
      <c r="S402" s="46"/>
      <c r="T402" s="87">
        <v>112400</v>
      </c>
      <c r="V402" s="95" t="s">
        <v>1501</v>
      </c>
      <c r="W402" s="95" t="s">
        <v>2129</v>
      </c>
      <c r="X402" s="46"/>
      <c r="Y402" s="46">
        <f t="shared" si="27"/>
        <v>90240</v>
      </c>
      <c r="Z402" s="46"/>
      <c r="AA402" s="87">
        <v>90240</v>
      </c>
    </row>
    <row r="403" spans="1:27" ht="15">
      <c r="A403" s="95" t="s">
        <v>1528</v>
      </c>
      <c r="B403" s="95" t="s">
        <v>2138</v>
      </c>
      <c r="C403" s="87">
        <v>450</v>
      </c>
      <c r="D403" s="46">
        <f t="shared" si="24"/>
        <v>281421</v>
      </c>
      <c r="E403" s="87">
        <v>98300</v>
      </c>
      <c r="F403" s="87">
        <v>183121</v>
      </c>
      <c r="H403" s="95" t="s">
        <v>1633</v>
      </c>
      <c r="I403" s="95" t="s">
        <v>2169</v>
      </c>
      <c r="J403" s="46"/>
      <c r="K403" s="46">
        <f t="shared" si="25"/>
        <v>99240</v>
      </c>
      <c r="L403" s="46"/>
      <c r="M403" s="87">
        <v>99240</v>
      </c>
      <c r="O403" s="95" t="s">
        <v>1472</v>
      </c>
      <c r="P403" s="95" t="s">
        <v>1119</v>
      </c>
      <c r="Q403" s="87">
        <v>424799</v>
      </c>
      <c r="R403" s="46">
        <f t="shared" si="26"/>
        <v>4423037</v>
      </c>
      <c r="S403" s="87">
        <v>447626</v>
      </c>
      <c r="T403" s="87">
        <v>3975411</v>
      </c>
      <c r="V403" s="95" t="s">
        <v>1505</v>
      </c>
      <c r="W403" s="95" t="s">
        <v>2130</v>
      </c>
      <c r="X403" s="46"/>
      <c r="Y403" s="46">
        <f t="shared" si="27"/>
        <v>18960</v>
      </c>
      <c r="Z403" s="87">
        <v>10000</v>
      </c>
      <c r="AA403" s="87">
        <v>8960</v>
      </c>
    </row>
    <row r="404" spans="1:27" ht="15">
      <c r="A404" s="95" t="s">
        <v>1531</v>
      </c>
      <c r="B404" s="95" t="s">
        <v>2139</v>
      </c>
      <c r="C404" s="46"/>
      <c r="D404" s="46">
        <f t="shared" si="24"/>
        <v>8750</v>
      </c>
      <c r="E404" s="46"/>
      <c r="F404" s="87">
        <v>8750</v>
      </c>
      <c r="H404" s="95" t="s">
        <v>1636</v>
      </c>
      <c r="I404" s="95" t="s">
        <v>2170</v>
      </c>
      <c r="J404" s="46"/>
      <c r="K404" s="46">
        <f t="shared" si="25"/>
        <v>10000</v>
      </c>
      <c r="L404" s="46"/>
      <c r="M404" s="87">
        <v>10000</v>
      </c>
      <c r="O404" s="95" t="s">
        <v>1475</v>
      </c>
      <c r="P404" s="95" t="s">
        <v>2122</v>
      </c>
      <c r="Q404" s="46"/>
      <c r="R404" s="46">
        <f t="shared" si="26"/>
        <v>2059298</v>
      </c>
      <c r="S404" s="87">
        <v>684100</v>
      </c>
      <c r="T404" s="87">
        <v>1375198</v>
      </c>
      <c r="V404" s="95" t="s">
        <v>1508</v>
      </c>
      <c r="W404" s="95" t="s">
        <v>2131</v>
      </c>
      <c r="X404" s="87">
        <v>250000</v>
      </c>
      <c r="Y404" s="46">
        <f t="shared" si="27"/>
        <v>109315</v>
      </c>
      <c r="Z404" s="46"/>
      <c r="AA404" s="87">
        <v>109315</v>
      </c>
    </row>
    <row r="405" spans="1:27" ht="15">
      <c r="A405" s="95" t="s">
        <v>1534</v>
      </c>
      <c r="B405" s="95" t="s">
        <v>2140</v>
      </c>
      <c r="C405" s="87">
        <v>199200</v>
      </c>
      <c r="D405" s="46">
        <f t="shared" si="24"/>
        <v>1032111</v>
      </c>
      <c r="E405" s="87">
        <v>101</v>
      </c>
      <c r="F405" s="87">
        <v>1032010</v>
      </c>
      <c r="H405" s="95" t="s">
        <v>1639</v>
      </c>
      <c r="I405" s="95" t="s">
        <v>2171</v>
      </c>
      <c r="J405" s="46"/>
      <c r="K405" s="46">
        <f t="shared" si="25"/>
        <v>22335</v>
      </c>
      <c r="L405" s="46"/>
      <c r="M405" s="87">
        <v>22335</v>
      </c>
      <c r="O405" s="95" t="s">
        <v>1478</v>
      </c>
      <c r="P405" s="95" t="s">
        <v>2123</v>
      </c>
      <c r="Q405" s="87">
        <v>282000</v>
      </c>
      <c r="R405" s="46">
        <f t="shared" si="26"/>
        <v>1505409</v>
      </c>
      <c r="S405" s="87">
        <v>862700</v>
      </c>
      <c r="T405" s="87">
        <v>642709</v>
      </c>
      <c r="V405" s="95" t="s">
        <v>1511</v>
      </c>
      <c r="W405" s="95" t="s">
        <v>2132</v>
      </c>
      <c r="X405" s="46"/>
      <c r="Y405" s="46">
        <f t="shared" si="27"/>
        <v>903534</v>
      </c>
      <c r="Z405" s="87">
        <v>74400</v>
      </c>
      <c r="AA405" s="87">
        <v>829134</v>
      </c>
    </row>
    <row r="406" spans="1:27" ht="15">
      <c r="A406" s="95" t="s">
        <v>1537</v>
      </c>
      <c r="B406" s="95" t="s">
        <v>2141</v>
      </c>
      <c r="C406" s="87">
        <v>1601500</v>
      </c>
      <c r="D406" s="46">
        <f t="shared" si="24"/>
        <v>554478</v>
      </c>
      <c r="E406" s="87">
        <v>31500</v>
      </c>
      <c r="F406" s="87">
        <v>522978</v>
      </c>
      <c r="H406" s="95" t="s">
        <v>1642</v>
      </c>
      <c r="I406" s="95" t="s">
        <v>2172</v>
      </c>
      <c r="J406" s="87">
        <v>1042200</v>
      </c>
      <c r="K406" s="46">
        <f t="shared" si="25"/>
        <v>7241346</v>
      </c>
      <c r="L406" s="87">
        <v>80500</v>
      </c>
      <c r="M406" s="87">
        <v>7160846</v>
      </c>
      <c r="O406" s="95" t="s">
        <v>1481</v>
      </c>
      <c r="P406" s="95" t="s">
        <v>2124</v>
      </c>
      <c r="Q406" s="87">
        <v>899000</v>
      </c>
      <c r="R406" s="46">
        <f t="shared" si="26"/>
        <v>2240182</v>
      </c>
      <c r="S406" s="87">
        <v>47250</v>
      </c>
      <c r="T406" s="87">
        <v>2192932</v>
      </c>
      <c r="V406" s="95" t="s">
        <v>1514</v>
      </c>
      <c r="W406" s="95" t="s">
        <v>2133</v>
      </c>
      <c r="X406" s="46"/>
      <c r="Y406" s="46">
        <f t="shared" si="27"/>
        <v>188339</v>
      </c>
      <c r="Z406" s="87">
        <v>25645</v>
      </c>
      <c r="AA406" s="87">
        <v>162694</v>
      </c>
    </row>
    <row r="407" spans="1:27" ht="15">
      <c r="A407" s="95" t="s">
        <v>1540</v>
      </c>
      <c r="B407" s="95" t="s">
        <v>2142</v>
      </c>
      <c r="C407" s="46"/>
      <c r="D407" s="46">
        <f t="shared" si="24"/>
        <v>32460</v>
      </c>
      <c r="E407" s="46"/>
      <c r="F407" s="87">
        <v>32460</v>
      </c>
      <c r="H407" s="95" t="s">
        <v>1645</v>
      </c>
      <c r="I407" s="95" t="s">
        <v>2173</v>
      </c>
      <c r="J407" s="87">
        <v>662000</v>
      </c>
      <c r="K407" s="46">
        <f t="shared" si="25"/>
        <v>449960</v>
      </c>
      <c r="L407" s="46"/>
      <c r="M407" s="87">
        <v>449960</v>
      </c>
      <c r="O407" s="95" t="s">
        <v>1484</v>
      </c>
      <c r="P407" s="95" t="s">
        <v>2125</v>
      </c>
      <c r="Q407" s="46"/>
      <c r="R407" s="46">
        <f t="shared" si="26"/>
        <v>193958</v>
      </c>
      <c r="S407" s="46"/>
      <c r="T407" s="87">
        <v>193958</v>
      </c>
      <c r="V407" s="95" t="s">
        <v>1517</v>
      </c>
      <c r="W407" s="95" t="s">
        <v>2134</v>
      </c>
      <c r="X407" s="46"/>
      <c r="Y407" s="46">
        <f t="shared" si="27"/>
        <v>388413</v>
      </c>
      <c r="Z407" s="46"/>
      <c r="AA407" s="87">
        <v>388413</v>
      </c>
    </row>
    <row r="408" spans="1:27" ht="15">
      <c r="A408" s="95" t="s">
        <v>1543</v>
      </c>
      <c r="B408" s="95" t="s">
        <v>2143</v>
      </c>
      <c r="C408" s="87">
        <v>5378557</v>
      </c>
      <c r="D408" s="46">
        <f t="shared" si="24"/>
        <v>1020157</v>
      </c>
      <c r="E408" s="87">
        <v>621054</v>
      </c>
      <c r="F408" s="87">
        <v>399103</v>
      </c>
      <c r="H408" s="95" t="s">
        <v>1648</v>
      </c>
      <c r="I408" s="95" t="s">
        <v>2174</v>
      </c>
      <c r="J408" s="46"/>
      <c r="K408" s="46">
        <f t="shared" si="25"/>
        <v>591500</v>
      </c>
      <c r="L408" s="87">
        <v>509000</v>
      </c>
      <c r="M408" s="87">
        <v>82500</v>
      </c>
      <c r="O408" s="95" t="s">
        <v>1487</v>
      </c>
      <c r="P408" s="95" t="s">
        <v>2126</v>
      </c>
      <c r="Q408" s="46"/>
      <c r="R408" s="46">
        <f t="shared" si="26"/>
        <v>324305</v>
      </c>
      <c r="S408" s="87">
        <v>400</v>
      </c>
      <c r="T408" s="87">
        <v>323905</v>
      </c>
      <c r="V408" s="95" t="s">
        <v>1520</v>
      </c>
      <c r="W408" s="95" t="s">
        <v>2135</v>
      </c>
      <c r="X408" s="87">
        <v>789200</v>
      </c>
      <c r="Y408" s="46">
        <f t="shared" si="27"/>
        <v>3124297</v>
      </c>
      <c r="Z408" s="46"/>
      <c r="AA408" s="87">
        <v>3124297</v>
      </c>
    </row>
    <row r="409" spans="1:27" ht="15">
      <c r="A409" s="95" t="s">
        <v>1546</v>
      </c>
      <c r="B409" s="95" t="s">
        <v>2144</v>
      </c>
      <c r="C409" s="87">
        <v>431943</v>
      </c>
      <c r="D409" s="46">
        <f t="shared" si="24"/>
        <v>5089269</v>
      </c>
      <c r="E409" s="87">
        <v>99905</v>
      </c>
      <c r="F409" s="87">
        <v>4989364</v>
      </c>
      <c r="H409" s="95" t="s">
        <v>1651</v>
      </c>
      <c r="I409" s="95" t="s">
        <v>2175</v>
      </c>
      <c r="J409" s="46"/>
      <c r="K409" s="46">
        <f t="shared" si="25"/>
        <v>40000</v>
      </c>
      <c r="L409" s="46"/>
      <c r="M409" s="87">
        <v>40000</v>
      </c>
      <c r="O409" s="95" t="s">
        <v>1490</v>
      </c>
      <c r="P409" s="95" t="s">
        <v>2127</v>
      </c>
      <c r="Q409" s="87">
        <v>35500</v>
      </c>
      <c r="R409" s="46">
        <f t="shared" si="26"/>
        <v>1621450</v>
      </c>
      <c r="S409" s="87">
        <v>221050</v>
      </c>
      <c r="T409" s="87">
        <v>1400400</v>
      </c>
      <c r="V409" s="95" t="s">
        <v>1523</v>
      </c>
      <c r="W409" s="95" t="s">
        <v>2136</v>
      </c>
      <c r="X409" s="87">
        <v>667753</v>
      </c>
      <c r="Y409" s="46">
        <f t="shared" si="27"/>
        <v>12177831</v>
      </c>
      <c r="Z409" s="87">
        <v>6891820</v>
      </c>
      <c r="AA409" s="87">
        <v>5286011</v>
      </c>
    </row>
    <row r="410" spans="1:27" ht="15">
      <c r="A410" s="95" t="s">
        <v>1549</v>
      </c>
      <c r="B410" s="95" t="s">
        <v>2145</v>
      </c>
      <c r="C410" s="87">
        <v>477429</v>
      </c>
      <c r="D410" s="46">
        <f t="shared" si="24"/>
        <v>1321356</v>
      </c>
      <c r="E410" s="87">
        <v>99775</v>
      </c>
      <c r="F410" s="87">
        <v>1221581</v>
      </c>
      <c r="H410" s="95" t="s">
        <v>1654</v>
      </c>
      <c r="I410" s="95" t="s">
        <v>2176</v>
      </c>
      <c r="J410" s="87">
        <v>2000</v>
      </c>
      <c r="K410" s="46">
        <f t="shared" si="25"/>
        <v>401</v>
      </c>
      <c r="L410" s="46"/>
      <c r="M410" s="87">
        <v>401</v>
      </c>
      <c r="O410" s="95" t="s">
        <v>1493</v>
      </c>
      <c r="P410" s="95" t="s">
        <v>2128</v>
      </c>
      <c r="Q410" s="46"/>
      <c r="R410" s="46">
        <f t="shared" si="26"/>
        <v>1689993</v>
      </c>
      <c r="S410" s="87">
        <v>94850</v>
      </c>
      <c r="T410" s="87">
        <v>1595143</v>
      </c>
      <c r="V410" s="95" t="s">
        <v>1525</v>
      </c>
      <c r="W410" s="95" t="s">
        <v>2137</v>
      </c>
      <c r="X410" s="87">
        <v>22400</v>
      </c>
      <c r="Y410" s="46">
        <f t="shared" si="27"/>
        <v>120400</v>
      </c>
      <c r="Z410" s="46"/>
      <c r="AA410" s="87">
        <v>120400</v>
      </c>
    </row>
    <row r="411" spans="1:27" ht="15">
      <c r="A411" s="95" t="s">
        <v>1552</v>
      </c>
      <c r="B411" s="95" t="s">
        <v>2146</v>
      </c>
      <c r="C411" s="87">
        <v>586401</v>
      </c>
      <c r="D411" s="46">
        <f t="shared" si="24"/>
        <v>3686813</v>
      </c>
      <c r="E411" s="87">
        <v>17800</v>
      </c>
      <c r="F411" s="87">
        <v>3669013</v>
      </c>
      <c r="H411" s="95" t="s">
        <v>1657</v>
      </c>
      <c r="I411" s="95" t="s">
        <v>2177</v>
      </c>
      <c r="J411" s="87">
        <v>6600</v>
      </c>
      <c r="K411" s="46">
        <f t="shared" si="25"/>
        <v>6650</v>
      </c>
      <c r="L411" s="46"/>
      <c r="M411" s="87">
        <v>6650</v>
      </c>
      <c r="O411" s="95" t="s">
        <v>1496</v>
      </c>
      <c r="P411" s="95" t="s">
        <v>2291</v>
      </c>
      <c r="Q411" s="46"/>
      <c r="R411" s="46">
        <f t="shared" si="26"/>
        <v>6300</v>
      </c>
      <c r="S411" s="46"/>
      <c r="T411" s="87">
        <v>6300</v>
      </c>
      <c r="V411" s="95" t="s">
        <v>1528</v>
      </c>
      <c r="W411" s="95" t="s">
        <v>2138</v>
      </c>
      <c r="X411" s="46"/>
      <c r="Y411" s="46">
        <f t="shared" si="27"/>
        <v>2000</v>
      </c>
      <c r="Z411" s="46"/>
      <c r="AA411" s="87">
        <v>2000</v>
      </c>
    </row>
    <row r="412" spans="1:27" ht="15">
      <c r="A412" s="95" t="s">
        <v>1555</v>
      </c>
      <c r="B412" s="95" t="s">
        <v>2147</v>
      </c>
      <c r="C412" s="87">
        <v>484656</v>
      </c>
      <c r="D412" s="46">
        <f t="shared" si="24"/>
        <v>1029198</v>
      </c>
      <c r="E412" s="46"/>
      <c r="F412" s="87">
        <v>1029198</v>
      </c>
      <c r="H412" s="95" t="s">
        <v>1660</v>
      </c>
      <c r="I412" s="95" t="s">
        <v>2178</v>
      </c>
      <c r="J412" s="87">
        <v>16000</v>
      </c>
      <c r="K412" s="46">
        <f t="shared" si="25"/>
        <v>34000</v>
      </c>
      <c r="L412" s="46"/>
      <c r="M412" s="87">
        <v>34000</v>
      </c>
      <c r="O412" s="95" t="s">
        <v>1499</v>
      </c>
      <c r="P412" s="95" t="s">
        <v>1826</v>
      </c>
      <c r="Q412" s="87">
        <v>684237</v>
      </c>
      <c r="R412" s="46">
        <f t="shared" si="26"/>
        <v>2199186</v>
      </c>
      <c r="S412" s="87">
        <v>34500</v>
      </c>
      <c r="T412" s="87">
        <v>2164686</v>
      </c>
      <c r="V412" s="95" t="s">
        <v>1531</v>
      </c>
      <c r="W412" s="95" t="s">
        <v>2139</v>
      </c>
      <c r="X412" s="46"/>
      <c r="Y412" s="46">
        <f t="shared" si="27"/>
        <v>106800</v>
      </c>
      <c r="Z412" s="46"/>
      <c r="AA412" s="87">
        <v>106800</v>
      </c>
    </row>
    <row r="413" spans="1:27" ht="15">
      <c r="A413" s="95" t="s">
        <v>1558</v>
      </c>
      <c r="B413" s="95" t="s">
        <v>2148</v>
      </c>
      <c r="C413" s="46"/>
      <c r="D413" s="46">
        <f t="shared" si="24"/>
        <v>1052027</v>
      </c>
      <c r="E413" s="87">
        <v>30000</v>
      </c>
      <c r="F413" s="87">
        <v>1022027</v>
      </c>
      <c r="H413" s="95" t="s">
        <v>1663</v>
      </c>
      <c r="I413" s="95" t="s">
        <v>2179</v>
      </c>
      <c r="J413" s="87">
        <v>116000</v>
      </c>
      <c r="K413" s="46">
        <f t="shared" si="25"/>
        <v>17300</v>
      </c>
      <c r="L413" s="87">
        <v>10000</v>
      </c>
      <c r="M413" s="87">
        <v>7300</v>
      </c>
      <c r="O413" s="95" t="s">
        <v>1501</v>
      </c>
      <c r="P413" s="95" t="s">
        <v>2129</v>
      </c>
      <c r="Q413" s="87">
        <v>102200</v>
      </c>
      <c r="R413" s="46">
        <f t="shared" si="26"/>
        <v>236750</v>
      </c>
      <c r="S413" s="46"/>
      <c r="T413" s="87">
        <v>236750</v>
      </c>
      <c r="V413" s="95" t="s">
        <v>1534</v>
      </c>
      <c r="W413" s="95" t="s">
        <v>2140</v>
      </c>
      <c r="X413" s="87">
        <v>1227304</v>
      </c>
      <c r="Y413" s="46">
        <f t="shared" si="27"/>
        <v>2567059</v>
      </c>
      <c r="Z413" s="46"/>
      <c r="AA413" s="87">
        <v>2567059</v>
      </c>
    </row>
    <row r="414" spans="1:27" ht="15">
      <c r="A414" s="95" t="s">
        <v>1561</v>
      </c>
      <c r="B414" s="95" t="s">
        <v>2079</v>
      </c>
      <c r="C414" s="87">
        <v>1042000</v>
      </c>
      <c r="D414" s="46">
        <f t="shared" si="24"/>
        <v>232486</v>
      </c>
      <c r="E414" s="87">
        <v>13101</v>
      </c>
      <c r="F414" s="87">
        <v>219385</v>
      </c>
      <c r="H414" s="95" t="s">
        <v>1666</v>
      </c>
      <c r="I414" s="95" t="s">
        <v>2180</v>
      </c>
      <c r="J414" s="46"/>
      <c r="K414" s="46">
        <f t="shared" si="25"/>
        <v>20000</v>
      </c>
      <c r="L414" s="46"/>
      <c r="M414" s="87">
        <v>20000</v>
      </c>
      <c r="O414" s="95" t="s">
        <v>1505</v>
      </c>
      <c r="P414" s="95" t="s">
        <v>2130</v>
      </c>
      <c r="Q414" s="87">
        <v>1190300</v>
      </c>
      <c r="R414" s="46">
        <f t="shared" si="26"/>
        <v>693950</v>
      </c>
      <c r="S414" s="87">
        <v>526000</v>
      </c>
      <c r="T414" s="87">
        <v>167950</v>
      </c>
      <c r="V414" s="95" t="s">
        <v>1537</v>
      </c>
      <c r="W414" s="95" t="s">
        <v>2141</v>
      </c>
      <c r="X414" s="87">
        <v>22500</v>
      </c>
      <c r="Y414" s="46">
        <f t="shared" si="27"/>
        <v>264956</v>
      </c>
      <c r="Z414" s="87">
        <v>1700</v>
      </c>
      <c r="AA414" s="87">
        <v>263256</v>
      </c>
    </row>
    <row r="415" spans="1:27" ht="15">
      <c r="A415" s="95" t="s">
        <v>1563</v>
      </c>
      <c r="B415" s="95" t="s">
        <v>2149</v>
      </c>
      <c r="C415" s="46"/>
      <c r="D415" s="46">
        <f t="shared" si="24"/>
        <v>207961</v>
      </c>
      <c r="E415" s="87">
        <v>109500</v>
      </c>
      <c r="F415" s="87">
        <v>98461</v>
      </c>
      <c r="H415" s="95" t="s">
        <v>1672</v>
      </c>
      <c r="I415" s="95" t="s">
        <v>2182</v>
      </c>
      <c r="J415" s="46"/>
      <c r="K415" s="46">
        <f t="shared" si="25"/>
        <v>25350</v>
      </c>
      <c r="L415" s="46"/>
      <c r="M415" s="87">
        <v>25350</v>
      </c>
      <c r="O415" s="95" t="s">
        <v>1508</v>
      </c>
      <c r="P415" s="95" t="s">
        <v>2131</v>
      </c>
      <c r="Q415" s="87">
        <v>16960</v>
      </c>
      <c r="R415" s="46">
        <f t="shared" si="26"/>
        <v>5249907</v>
      </c>
      <c r="S415" s="87">
        <v>99887</v>
      </c>
      <c r="T415" s="87">
        <v>5150020</v>
      </c>
      <c r="V415" s="95" t="s">
        <v>1540</v>
      </c>
      <c r="W415" s="95" t="s">
        <v>2142</v>
      </c>
      <c r="X415" s="46"/>
      <c r="Y415" s="46">
        <f t="shared" si="27"/>
        <v>22800</v>
      </c>
      <c r="Z415" s="46"/>
      <c r="AA415" s="87">
        <v>22800</v>
      </c>
    </row>
    <row r="416" spans="1:27" ht="15">
      <c r="A416" s="95" t="s">
        <v>1566</v>
      </c>
      <c r="B416" s="95" t="s">
        <v>2150</v>
      </c>
      <c r="C416" s="46"/>
      <c r="D416" s="46">
        <f t="shared" si="24"/>
        <v>94393</v>
      </c>
      <c r="E416" s="46"/>
      <c r="F416" s="87">
        <v>94393</v>
      </c>
      <c r="H416" s="95" t="s">
        <v>1675</v>
      </c>
      <c r="I416" s="95" t="s">
        <v>2183</v>
      </c>
      <c r="J416" s="46"/>
      <c r="K416" s="46">
        <f t="shared" si="25"/>
        <v>127650</v>
      </c>
      <c r="L416" s="46"/>
      <c r="M416" s="87">
        <v>127650</v>
      </c>
      <c r="O416" s="95" t="s">
        <v>1511</v>
      </c>
      <c r="P416" s="95" t="s">
        <v>2132</v>
      </c>
      <c r="Q416" s="87">
        <v>2500300</v>
      </c>
      <c r="R416" s="46">
        <f t="shared" si="26"/>
        <v>3186988</v>
      </c>
      <c r="S416" s="87">
        <v>283000</v>
      </c>
      <c r="T416" s="87">
        <v>2903988</v>
      </c>
      <c r="V416" s="95" t="s">
        <v>1543</v>
      </c>
      <c r="W416" s="95" t="s">
        <v>2143</v>
      </c>
      <c r="X416" s="87">
        <v>6029960</v>
      </c>
      <c r="Y416" s="46">
        <f t="shared" si="27"/>
        <v>1644303</v>
      </c>
      <c r="Z416" s="87">
        <v>110001</v>
      </c>
      <c r="AA416" s="87">
        <v>1534302</v>
      </c>
    </row>
    <row r="417" spans="1:27" ht="15">
      <c r="A417" s="95" t="s">
        <v>1569</v>
      </c>
      <c r="B417" s="95" t="s">
        <v>2151</v>
      </c>
      <c r="C417" s="46"/>
      <c r="D417" s="46">
        <f t="shared" si="24"/>
        <v>126265</v>
      </c>
      <c r="E417" s="46"/>
      <c r="F417" s="87">
        <v>126265</v>
      </c>
      <c r="H417" s="95" t="s">
        <v>1678</v>
      </c>
      <c r="I417" s="95" t="s">
        <v>2184</v>
      </c>
      <c r="J417" s="87">
        <v>51127</v>
      </c>
      <c r="K417" s="46">
        <f t="shared" si="25"/>
        <v>123460</v>
      </c>
      <c r="L417" s="46"/>
      <c r="M417" s="87">
        <v>123460</v>
      </c>
      <c r="O417" s="95" t="s">
        <v>1514</v>
      </c>
      <c r="P417" s="95" t="s">
        <v>2133</v>
      </c>
      <c r="Q417" s="87">
        <v>548500</v>
      </c>
      <c r="R417" s="46">
        <f t="shared" si="26"/>
        <v>398295</v>
      </c>
      <c r="S417" s="46"/>
      <c r="T417" s="87">
        <v>398295</v>
      </c>
      <c r="V417" s="95" t="s">
        <v>1546</v>
      </c>
      <c r="W417" s="95" t="s">
        <v>2144</v>
      </c>
      <c r="X417" s="87">
        <v>20500</v>
      </c>
      <c r="Y417" s="46">
        <f t="shared" si="27"/>
        <v>794050</v>
      </c>
      <c r="Z417" s="87">
        <v>30000</v>
      </c>
      <c r="AA417" s="87">
        <v>764050</v>
      </c>
    </row>
    <row r="418" spans="1:27" ht="15">
      <c r="A418" s="95" t="s">
        <v>1572</v>
      </c>
      <c r="B418" s="95" t="s">
        <v>2152</v>
      </c>
      <c r="C418" s="87">
        <v>211000</v>
      </c>
      <c r="D418" s="46">
        <f t="shared" si="24"/>
        <v>1046951</v>
      </c>
      <c r="E418" s="87">
        <v>432302</v>
      </c>
      <c r="F418" s="87">
        <v>614649</v>
      </c>
      <c r="H418" s="95" t="s">
        <v>1681</v>
      </c>
      <c r="I418" s="95" t="s">
        <v>2185</v>
      </c>
      <c r="J418" s="46"/>
      <c r="K418" s="46">
        <f t="shared" si="25"/>
        <v>213500</v>
      </c>
      <c r="L418" s="46"/>
      <c r="M418" s="87">
        <v>213500</v>
      </c>
      <c r="O418" s="95" t="s">
        <v>1517</v>
      </c>
      <c r="P418" s="95" t="s">
        <v>2134</v>
      </c>
      <c r="Q418" s="87">
        <v>2248505</v>
      </c>
      <c r="R418" s="46">
        <f t="shared" si="26"/>
        <v>6010937</v>
      </c>
      <c r="S418" s="87">
        <v>171903</v>
      </c>
      <c r="T418" s="87">
        <v>5839034</v>
      </c>
      <c r="V418" s="95" t="s">
        <v>1549</v>
      </c>
      <c r="W418" s="95" t="s">
        <v>2145</v>
      </c>
      <c r="X418" s="87">
        <v>270000</v>
      </c>
      <c r="Y418" s="46">
        <f t="shared" si="27"/>
        <v>141200</v>
      </c>
      <c r="Z418" s="46"/>
      <c r="AA418" s="87">
        <v>141200</v>
      </c>
    </row>
    <row r="419" spans="1:27" ht="15">
      <c r="A419" s="95" t="s">
        <v>1575</v>
      </c>
      <c r="B419" s="95" t="s">
        <v>1120</v>
      </c>
      <c r="C419" s="87">
        <v>32201</v>
      </c>
      <c r="D419" s="46">
        <f t="shared" si="24"/>
        <v>738719</v>
      </c>
      <c r="E419" s="87">
        <v>500</v>
      </c>
      <c r="F419" s="87">
        <v>738219</v>
      </c>
      <c r="H419" s="95" t="s">
        <v>1689</v>
      </c>
      <c r="I419" s="95" t="s">
        <v>2186</v>
      </c>
      <c r="J419" s="87">
        <v>5000</v>
      </c>
      <c r="K419" s="46">
        <f t="shared" si="25"/>
        <v>102869</v>
      </c>
      <c r="L419" s="46"/>
      <c r="M419" s="87">
        <v>102869</v>
      </c>
      <c r="O419" s="95" t="s">
        <v>1520</v>
      </c>
      <c r="P419" s="95" t="s">
        <v>2135</v>
      </c>
      <c r="Q419" s="87">
        <v>4447099</v>
      </c>
      <c r="R419" s="46">
        <f t="shared" si="26"/>
        <v>6237765</v>
      </c>
      <c r="S419" s="87">
        <v>199380</v>
      </c>
      <c r="T419" s="87">
        <v>6038385</v>
      </c>
      <c r="V419" s="95" t="s">
        <v>1552</v>
      </c>
      <c r="W419" s="95" t="s">
        <v>2146</v>
      </c>
      <c r="X419" s="46"/>
      <c r="Y419" s="46">
        <f t="shared" si="27"/>
        <v>2865901</v>
      </c>
      <c r="Z419" s="87">
        <v>2191800</v>
      </c>
      <c r="AA419" s="87">
        <v>674101</v>
      </c>
    </row>
    <row r="420" spans="1:27" ht="15">
      <c r="A420" s="95" t="s">
        <v>1581</v>
      </c>
      <c r="B420" s="95" t="s">
        <v>2154</v>
      </c>
      <c r="C420" s="87">
        <v>60000</v>
      </c>
      <c r="D420" s="46">
        <f t="shared" si="24"/>
        <v>851273</v>
      </c>
      <c r="E420" s="46"/>
      <c r="F420" s="87">
        <v>851273</v>
      </c>
      <c r="H420" s="95" t="s">
        <v>1692</v>
      </c>
      <c r="I420" s="95" t="s">
        <v>2187</v>
      </c>
      <c r="J420" s="46"/>
      <c r="K420" s="46">
        <f t="shared" si="25"/>
        <v>136843</v>
      </c>
      <c r="L420" s="46"/>
      <c r="M420" s="87">
        <v>136843</v>
      </c>
      <c r="O420" s="95" t="s">
        <v>1523</v>
      </c>
      <c r="P420" s="95" t="s">
        <v>2136</v>
      </c>
      <c r="Q420" s="87">
        <v>2886959</v>
      </c>
      <c r="R420" s="46">
        <f t="shared" si="26"/>
        <v>11086398</v>
      </c>
      <c r="S420" s="87">
        <v>670507</v>
      </c>
      <c r="T420" s="87">
        <v>10415891</v>
      </c>
      <c r="V420" s="95" t="s">
        <v>1555</v>
      </c>
      <c r="W420" s="95" t="s">
        <v>2147</v>
      </c>
      <c r="X420" s="46"/>
      <c r="Y420" s="46">
        <f t="shared" si="27"/>
        <v>329235</v>
      </c>
      <c r="Z420" s="46"/>
      <c r="AA420" s="87">
        <v>329235</v>
      </c>
    </row>
    <row r="421" spans="1:27" ht="15">
      <c r="A421" s="95" t="s">
        <v>1584</v>
      </c>
      <c r="B421" s="95" t="s">
        <v>2155</v>
      </c>
      <c r="C421" s="87">
        <v>275001</v>
      </c>
      <c r="D421" s="46">
        <f t="shared" si="24"/>
        <v>484876</v>
      </c>
      <c r="E421" s="87">
        <v>69001</v>
      </c>
      <c r="F421" s="87">
        <v>415875</v>
      </c>
      <c r="H421" s="95" t="s">
        <v>1695</v>
      </c>
      <c r="I421" s="95" t="s">
        <v>2270</v>
      </c>
      <c r="J421" s="87">
        <v>50000</v>
      </c>
      <c r="K421" s="46">
        <f t="shared" si="25"/>
        <v>24800</v>
      </c>
      <c r="L421" s="46"/>
      <c r="M421" s="87">
        <v>24800</v>
      </c>
      <c r="O421" s="95" t="s">
        <v>1525</v>
      </c>
      <c r="P421" s="95" t="s">
        <v>2137</v>
      </c>
      <c r="Q421" s="87">
        <v>500</v>
      </c>
      <c r="R421" s="46">
        <f t="shared" si="26"/>
        <v>215910</v>
      </c>
      <c r="S421" s="87">
        <v>30540</v>
      </c>
      <c r="T421" s="87">
        <v>185370</v>
      </c>
      <c r="V421" s="95" t="s">
        <v>1558</v>
      </c>
      <c r="W421" s="95" t="s">
        <v>2148</v>
      </c>
      <c r="X421" s="46"/>
      <c r="Y421" s="46">
        <f t="shared" si="27"/>
        <v>83700</v>
      </c>
      <c r="Z421" s="46"/>
      <c r="AA421" s="87">
        <v>83700</v>
      </c>
    </row>
    <row r="422" spans="1:27" ht="15">
      <c r="A422" s="95" t="s">
        <v>1587</v>
      </c>
      <c r="B422" s="95" t="s">
        <v>2156</v>
      </c>
      <c r="C422" s="46"/>
      <c r="D422" s="46">
        <f t="shared" si="24"/>
        <v>50792</v>
      </c>
      <c r="E422" s="46"/>
      <c r="F422" s="87">
        <v>50792</v>
      </c>
      <c r="H422" s="95" t="s">
        <v>1702</v>
      </c>
      <c r="I422" s="95" t="s">
        <v>2189</v>
      </c>
      <c r="J422" s="87">
        <v>2500</v>
      </c>
      <c r="K422" s="46">
        <f t="shared" si="25"/>
        <v>1236156</v>
      </c>
      <c r="L422" s="87">
        <v>1</v>
      </c>
      <c r="M422" s="87">
        <v>1236155</v>
      </c>
      <c r="O422" s="95" t="s">
        <v>1528</v>
      </c>
      <c r="P422" s="95" t="s">
        <v>2138</v>
      </c>
      <c r="Q422" s="87">
        <v>514165</v>
      </c>
      <c r="R422" s="46">
        <f t="shared" si="26"/>
        <v>1081476</v>
      </c>
      <c r="S422" s="87">
        <v>595300</v>
      </c>
      <c r="T422" s="87">
        <v>486176</v>
      </c>
      <c r="V422" s="95" t="s">
        <v>1561</v>
      </c>
      <c r="W422" s="95" t="s">
        <v>2079</v>
      </c>
      <c r="X422" s="46"/>
      <c r="Y422" s="46">
        <f t="shared" si="27"/>
        <v>520241</v>
      </c>
      <c r="Z422" s="87">
        <v>6850</v>
      </c>
      <c r="AA422" s="87">
        <v>513391</v>
      </c>
    </row>
    <row r="423" spans="1:27" ht="15">
      <c r="A423" s="95" t="s">
        <v>1590</v>
      </c>
      <c r="B423" s="95" t="s">
        <v>2157</v>
      </c>
      <c r="C423" s="87">
        <v>1565382</v>
      </c>
      <c r="D423" s="46">
        <f t="shared" si="24"/>
        <v>1375082</v>
      </c>
      <c r="E423" s="87">
        <v>151500</v>
      </c>
      <c r="F423" s="87">
        <v>1223582</v>
      </c>
      <c r="H423" s="95" t="s">
        <v>1705</v>
      </c>
      <c r="I423" s="95" t="s">
        <v>2190</v>
      </c>
      <c r="J423" s="87">
        <v>46625</v>
      </c>
      <c r="K423" s="46">
        <f t="shared" si="25"/>
        <v>661776</v>
      </c>
      <c r="L423" s="46"/>
      <c r="M423" s="87">
        <v>661776</v>
      </c>
      <c r="O423" s="95" t="s">
        <v>1531</v>
      </c>
      <c r="P423" s="95" t="s">
        <v>2139</v>
      </c>
      <c r="Q423" s="87">
        <v>200</v>
      </c>
      <c r="R423" s="46">
        <f t="shared" si="26"/>
        <v>193158</v>
      </c>
      <c r="S423" s="46"/>
      <c r="T423" s="87">
        <v>193158</v>
      </c>
      <c r="V423" s="95" t="s">
        <v>1563</v>
      </c>
      <c r="W423" s="95" t="s">
        <v>2149</v>
      </c>
      <c r="X423" s="87">
        <v>2000</v>
      </c>
      <c r="Y423" s="46">
        <f t="shared" si="27"/>
        <v>108250</v>
      </c>
      <c r="Z423" s="46"/>
      <c r="AA423" s="87">
        <v>108250</v>
      </c>
    </row>
    <row r="424" spans="1:27" ht="15">
      <c r="A424" s="95" t="s">
        <v>1593</v>
      </c>
      <c r="B424" s="95" t="s">
        <v>2158</v>
      </c>
      <c r="C424" s="87">
        <v>4000</v>
      </c>
      <c r="D424" s="46">
        <f t="shared" si="24"/>
        <v>471471</v>
      </c>
      <c r="E424" s="87">
        <v>134000</v>
      </c>
      <c r="F424" s="87">
        <v>337471</v>
      </c>
      <c r="H424" s="95" t="s">
        <v>1708</v>
      </c>
      <c r="I424" s="95" t="s">
        <v>2191</v>
      </c>
      <c r="J424" s="87">
        <v>62200</v>
      </c>
      <c r="K424" s="46">
        <f t="shared" si="25"/>
        <v>294886</v>
      </c>
      <c r="L424" s="46"/>
      <c r="M424" s="87">
        <v>294886</v>
      </c>
      <c r="O424" s="95" t="s">
        <v>1534</v>
      </c>
      <c r="P424" s="95" t="s">
        <v>2140</v>
      </c>
      <c r="Q424" s="87">
        <v>395355</v>
      </c>
      <c r="R424" s="46">
        <f t="shared" si="26"/>
        <v>2843036</v>
      </c>
      <c r="S424" s="87">
        <v>84853</v>
      </c>
      <c r="T424" s="87">
        <v>2758183</v>
      </c>
      <c r="V424" s="95" t="s">
        <v>1569</v>
      </c>
      <c r="W424" s="95" t="s">
        <v>2151</v>
      </c>
      <c r="X424" s="87">
        <v>41734</v>
      </c>
      <c r="Y424" s="46">
        <f t="shared" si="27"/>
        <v>294233</v>
      </c>
      <c r="Z424" s="87">
        <v>114000</v>
      </c>
      <c r="AA424" s="87">
        <v>180233</v>
      </c>
    </row>
    <row r="425" spans="1:27" ht="15">
      <c r="A425" s="95" t="s">
        <v>1599</v>
      </c>
      <c r="B425" s="95" t="s">
        <v>2159</v>
      </c>
      <c r="C425" s="87">
        <v>1262514</v>
      </c>
      <c r="D425" s="46">
        <f t="shared" si="24"/>
        <v>505181</v>
      </c>
      <c r="E425" s="87">
        <v>15250</v>
      </c>
      <c r="F425" s="87">
        <v>489931</v>
      </c>
      <c r="H425" s="95" t="s">
        <v>1711</v>
      </c>
      <c r="I425" s="95" t="s">
        <v>2192</v>
      </c>
      <c r="J425" s="46"/>
      <c r="K425" s="46">
        <f t="shared" si="25"/>
        <v>115187</v>
      </c>
      <c r="L425" s="46"/>
      <c r="M425" s="87">
        <v>115187</v>
      </c>
      <c r="O425" s="95" t="s">
        <v>1537</v>
      </c>
      <c r="P425" s="95" t="s">
        <v>2141</v>
      </c>
      <c r="Q425" s="87">
        <v>3088677</v>
      </c>
      <c r="R425" s="46">
        <f t="shared" si="26"/>
        <v>2144332</v>
      </c>
      <c r="S425" s="87">
        <v>299950</v>
      </c>
      <c r="T425" s="87">
        <v>1844382</v>
      </c>
      <c r="V425" s="95" t="s">
        <v>1572</v>
      </c>
      <c r="W425" s="95" t="s">
        <v>2152</v>
      </c>
      <c r="X425" s="46"/>
      <c r="Y425" s="46">
        <f t="shared" si="27"/>
        <v>403935</v>
      </c>
      <c r="Z425" s="46"/>
      <c r="AA425" s="87">
        <v>403935</v>
      </c>
    </row>
    <row r="426" spans="1:27" ht="15">
      <c r="A426" s="95" t="s">
        <v>1603</v>
      </c>
      <c r="B426" s="95" t="s">
        <v>2160</v>
      </c>
      <c r="C426" s="87">
        <v>4451304</v>
      </c>
      <c r="D426" s="46">
        <f t="shared" si="24"/>
        <v>139241</v>
      </c>
      <c r="E426" s="87">
        <v>24000</v>
      </c>
      <c r="F426" s="87">
        <v>115241</v>
      </c>
      <c r="H426" s="95" t="s">
        <v>1714</v>
      </c>
      <c r="I426" s="95" t="s">
        <v>2193</v>
      </c>
      <c r="J426" s="87">
        <v>45504</v>
      </c>
      <c r="K426" s="46">
        <f t="shared" si="25"/>
        <v>327546</v>
      </c>
      <c r="L426" s="46"/>
      <c r="M426" s="87">
        <v>327546</v>
      </c>
      <c r="O426" s="95" t="s">
        <v>1540</v>
      </c>
      <c r="P426" s="95" t="s">
        <v>2142</v>
      </c>
      <c r="Q426" s="46"/>
      <c r="R426" s="46">
        <f t="shared" si="26"/>
        <v>127858</v>
      </c>
      <c r="S426" s="46"/>
      <c r="T426" s="87">
        <v>127858</v>
      </c>
      <c r="V426" s="95" t="s">
        <v>1575</v>
      </c>
      <c r="W426" s="95" t="s">
        <v>1120</v>
      </c>
      <c r="X426" s="87">
        <v>180000</v>
      </c>
      <c r="Y426" s="46">
        <f t="shared" si="27"/>
        <v>890623</v>
      </c>
      <c r="Z426" s="46"/>
      <c r="AA426" s="87">
        <v>890623</v>
      </c>
    </row>
    <row r="427" spans="1:27" ht="15">
      <c r="A427" s="95" t="s">
        <v>1606</v>
      </c>
      <c r="B427" s="95" t="s">
        <v>2161</v>
      </c>
      <c r="C427" s="87">
        <v>171900</v>
      </c>
      <c r="D427" s="46">
        <f t="shared" si="24"/>
        <v>1445385</v>
      </c>
      <c r="E427" s="87">
        <v>384300</v>
      </c>
      <c r="F427" s="87">
        <v>1061085</v>
      </c>
      <c r="H427" s="95" t="s">
        <v>1717</v>
      </c>
      <c r="I427" s="95" t="s">
        <v>2194</v>
      </c>
      <c r="J427" s="46"/>
      <c r="K427" s="46">
        <f t="shared" si="25"/>
        <v>3252795</v>
      </c>
      <c r="L427" s="87">
        <v>2500</v>
      </c>
      <c r="M427" s="87">
        <v>3250295</v>
      </c>
      <c r="O427" s="95" t="s">
        <v>1543</v>
      </c>
      <c r="P427" s="95" t="s">
        <v>2143</v>
      </c>
      <c r="Q427" s="87">
        <v>9066376</v>
      </c>
      <c r="R427" s="46">
        <f t="shared" si="26"/>
        <v>2039681</v>
      </c>
      <c r="S427" s="87">
        <v>900889</v>
      </c>
      <c r="T427" s="87">
        <v>1138792</v>
      </c>
      <c r="V427" s="95" t="s">
        <v>1578</v>
      </c>
      <c r="W427" s="95" t="s">
        <v>2153</v>
      </c>
      <c r="X427" s="46"/>
      <c r="Y427" s="46">
        <f t="shared" si="27"/>
        <v>7600</v>
      </c>
      <c r="Z427" s="46"/>
      <c r="AA427" s="87">
        <v>7600</v>
      </c>
    </row>
    <row r="428" spans="1:27" ht="15">
      <c r="A428" s="95" t="s">
        <v>1609</v>
      </c>
      <c r="B428" s="95" t="s">
        <v>2162</v>
      </c>
      <c r="C428" s="46"/>
      <c r="D428" s="46">
        <f t="shared" si="24"/>
        <v>85410</v>
      </c>
      <c r="E428" s="46"/>
      <c r="F428" s="87">
        <v>85410</v>
      </c>
      <c r="H428" s="95" t="s">
        <v>1723</v>
      </c>
      <c r="I428" s="95" t="s">
        <v>1958</v>
      </c>
      <c r="J428" s="87">
        <v>7170000</v>
      </c>
      <c r="K428" s="46">
        <f t="shared" si="25"/>
        <v>8310074</v>
      </c>
      <c r="L428" s="46"/>
      <c r="M428" s="87">
        <v>8310074</v>
      </c>
      <c r="O428" s="95" t="s">
        <v>1546</v>
      </c>
      <c r="P428" s="95" t="s">
        <v>2144</v>
      </c>
      <c r="Q428" s="87">
        <v>557443</v>
      </c>
      <c r="R428" s="46">
        <f t="shared" si="26"/>
        <v>12580002</v>
      </c>
      <c r="S428" s="87">
        <v>99905</v>
      </c>
      <c r="T428" s="87">
        <v>12480097</v>
      </c>
      <c r="V428" s="95" t="s">
        <v>1581</v>
      </c>
      <c r="W428" s="95" t="s">
        <v>2154</v>
      </c>
      <c r="X428" s="46"/>
      <c r="Y428" s="46">
        <f t="shared" si="27"/>
        <v>131683</v>
      </c>
      <c r="Z428" s="46"/>
      <c r="AA428" s="87">
        <v>131683</v>
      </c>
    </row>
    <row r="429" spans="1:27" ht="15">
      <c r="A429" s="95" t="s">
        <v>1612</v>
      </c>
      <c r="B429" s="95" t="s">
        <v>2163</v>
      </c>
      <c r="C429" s="46"/>
      <c r="D429" s="46">
        <f t="shared" si="24"/>
        <v>376153</v>
      </c>
      <c r="E429" s="87">
        <v>96350</v>
      </c>
      <c r="F429" s="87">
        <v>279803</v>
      </c>
      <c r="H429" s="95" t="s">
        <v>1725</v>
      </c>
      <c r="I429" s="95" t="s">
        <v>2196</v>
      </c>
      <c r="J429" s="46"/>
      <c r="K429" s="46">
        <f t="shared" si="25"/>
        <v>54900</v>
      </c>
      <c r="L429" s="46"/>
      <c r="M429" s="87">
        <v>54900</v>
      </c>
      <c r="O429" s="95" t="s">
        <v>1549</v>
      </c>
      <c r="P429" s="95" t="s">
        <v>2145</v>
      </c>
      <c r="Q429" s="87">
        <v>2055675</v>
      </c>
      <c r="R429" s="46">
        <f t="shared" si="26"/>
        <v>6564727</v>
      </c>
      <c r="S429" s="87">
        <v>114775</v>
      </c>
      <c r="T429" s="87">
        <v>6449952</v>
      </c>
      <c r="V429" s="95" t="s">
        <v>1584</v>
      </c>
      <c r="W429" s="95" t="s">
        <v>2155</v>
      </c>
      <c r="X429" s="46"/>
      <c r="Y429" s="46">
        <f t="shared" si="27"/>
        <v>600798</v>
      </c>
      <c r="Z429" s="46"/>
      <c r="AA429" s="87">
        <v>600798</v>
      </c>
    </row>
    <row r="430" spans="1:27" ht="15">
      <c r="A430" s="95" t="s">
        <v>1615</v>
      </c>
      <c r="B430" s="95" t="s">
        <v>2164</v>
      </c>
      <c r="C430" s="46"/>
      <c r="D430" s="46">
        <f t="shared" si="24"/>
        <v>174047</v>
      </c>
      <c r="E430" s="46"/>
      <c r="F430" s="87">
        <v>174047</v>
      </c>
      <c r="H430" s="95" t="s">
        <v>15</v>
      </c>
      <c r="I430" s="95" t="s">
        <v>2197</v>
      </c>
      <c r="J430" s="87">
        <v>54953</v>
      </c>
      <c r="K430" s="46">
        <f t="shared" si="25"/>
        <v>756362</v>
      </c>
      <c r="L430" s="87">
        <v>1</v>
      </c>
      <c r="M430" s="87">
        <v>756361</v>
      </c>
      <c r="O430" s="95" t="s">
        <v>1552</v>
      </c>
      <c r="P430" s="95" t="s">
        <v>2146</v>
      </c>
      <c r="Q430" s="87">
        <v>3457301</v>
      </c>
      <c r="R430" s="46">
        <f t="shared" si="26"/>
        <v>12982562</v>
      </c>
      <c r="S430" s="87">
        <v>508000</v>
      </c>
      <c r="T430" s="87">
        <v>12474562</v>
      </c>
      <c r="V430" s="95" t="s">
        <v>1587</v>
      </c>
      <c r="W430" s="95" t="s">
        <v>2156</v>
      </c>
      <c r="X430" s="46"/>
      <c r="Y430" s="46">
        <f t="shared" si="27"/>
        <v>56900</v>
      </c>
      <c r="Z430" s="46"/>
      <c r="AA430" s="87">
        <v>56900</v>
      </c>
    </row>
    <row r="431" spans="1:27" ht="15">
      <c r="A431" s="95" t="s">
        <v>1618</v>
      </c>
      <c r="B431" s="95" t="s">
        <v>2165</v>
      </c>
      <c r="C431" s="46"/>
      <c r="D431" s="46">
        <f t="shared" si="24"/>
        <v>217110</v>
      </c>
      <c r="E431" s="46"/>
      <c r="F431" s="87">
        <v>217110</v>
      </c>
      <c r="H431" s="95" t="s">
        <v>18</v>
      </c>
      <c r="I431" s="95" t="s">
        <v>2198</v>
      </c>
      <c r="J431" s="87">
        <v>5710</v>
      </c>
      <c r="K431" s="46">
        <f t="shared" si="25"/>
        <v>7800409</v>
      </c>
      <c r="L431" s="87">
        <v>5935034</v>
      </c>
      <c r="M431" s="87">
        <v>1865375</v>
      </c>
      <c r="O431" s="95" t="s">
        <v>1555</v>
      </c>
      <c r="P431" s="95" t="s">
        <v>2147</v>
      </c>
      <c r="Q431" s="87">
        <v>1161530</v>
      </c>
      <c r="R431" s="46">
        <f t="shared" si="26"/>
        <v>2113493</v>
      </c>
      <c r="S431" s="46"/>
      <c r="T431" s="87">
        <v>2113493</v>
      </c>
      <c r="V431" s="95" t="s">
        <v>1590</v>
      </c>
      <c r="W431" s="95" t="s">
        <v>2157</v>
      </c>
      <c r="X431" s="87">
        <v>766553</v>
      </c>
      <c r="Y431" s="46">
        <f t="shared" si="27"/>
        <v>1503769</v>
      </c>
      <c r="Z431" s="87">
        <v>435702</v>
      </c>
      <c r="AA431" s="87">
        <v>1068067</v>
      </c>
    </row>
    <row r="432" spans="1:27" ht="15">
      <c r="A432" s="95" t="s">
        <v>1621</v>
      </c>
      <c r="B432" s="95" t="s">
        <v>2166</v>
      </c>
      <c r="C432" s="87">
        <v>0</v>
      </c>
      <c r="D432" s="46">
        <f t="shared" si="24"/>
        <v>786264</v>
      </c>
      <c r="E432" s="87">
        <v>45600</v>
      </c>
      <c r="F432" s="87">
        <v>740664</v>
      </c>
      <c r="H432" s="95" t="s">
        <v>24</v>
      </c>
      <c r="I432" s="95" t="s">
        <v>2200</v>
      </c>
      <c r="J432" s="87">
        <v>8002</v>
      </c>
      <c r="K432" s="46">
        <f t="shared" si="25"/>
        <v>10902</v>
      </c>
      <c r="L432" s="46"/>
      <c r="M432" s="87">
        <v>10902</v>
      </c>
      <c r="O432" s="95" t="s">
        <v>1558</v>
      </c>
      <c r="P432" s="95" t="s">
        <v>2148</v>
      </c>
      <c r="Q432" s="46"/>
      <c r="R432" s="46">
        <f t="shared" si="26"/>
        <v>3805790</v>
      </c>
      <c r="S432" s="87">
        <v>30000</v>
      </c>
      <c r="T432" s="87">
        <v>3775790</v>
      </c>
      <c r="V432" s="95" t="s">
        <v>1593</v>
      </c>
      <c r="W432" s="95" t="s">
        <v>2158</v>
      </c>
      <c r="X432" s="46"/>
      <c r="Y432" s="46">
        <f t="shared" si="27"/>
        <v>24000</v>
      </c>
      <c r="Z432" s="46"/>
      <c r="AA432" s="87">
        <v>24000</v>
      </c>
    </row>
    <row r="433" spans="1:27" ht="15">
      <c r="A433" s="95" t="s">
        <v>1627</v>
      </c>
      <c r="B433" s="95" t="s">
        <v>2167</v>
      </c>
      <c r="C433" s="87">
        <v>8500</v>
      </c>
      <c r="D433" s="46">
        <f t="shared" si="24"/>
        <v>161029</v>
      </c>
      <c r="E433" s="46"/>
      <c r="F433" s="87">
        <v>161029</v>
      </c>
      <c r="H433" s="95" t="s">
        <v>30</v>
      </c>
      <c r="I433" s="95" t="s">
        <v>2201</v>
      </c>
      <c r="J433" s="46"/>
      <c r="K433" s="46">
        <f t="shared" si="25"/>
        <v>105250</v>
      </c>
      <c r="L433" s="46"/>
      <c r="M433" s="87">
        <v>105250</v>
      </c>
      <c r="O433" s="95" t="s">
        <v>1561</v>
      </c>
      <c r="P433" s="95" t="s">
        <v>2079</v>
      </c>
      <c r="Q433" s="87">
        <v>2128750</v>
      </c>
      <c r="R433" s="46">
        <f t="shared" si="26"/>
        <v>842817</v>
      </c>
      <c r="S433" s="87">
        <v>39127</v>
      </c>
      <c r="T433" s="87">
        <v>803690</v>
      </c>
      <c r="V433" s="95" t="s">
        <v>1596</v>
      </c>
      <c r="W433" s="95" t="s">
        <v>2269</v>
      </c>
      <c r="X433" s="87">
        <v>10409</v>
      </c>
      <c r="Y433" s="46">
        <f t="shared" si="27"/>
        <v>791113</v>
      </c>
      <c r="Z433" s="46"/>
      <c r="AA433" s="87">
        <v>791113</v>
      </c>
    </row>
    <row r="434" spans="1:27" ht="15">
      <c r="A434" s="95" t="s">
        <v>1630</v>
      </c>
      <c r="B434" s="95" t="s">
        <v>2168</v>
      </c>
      <c r="C434" s="46"/>
      <c r="D434" s="46">
        <f t="shared" si="24"/>
        <v>41829</v>
      </c>
      <c r="E434" s="46"/>
      <c r="F434" s="87">
        <v>41829</v>
      </c>
      <c r="H434" s="95" t="s">
        <v>32</v>
      </c>
      <c r="I434" s="95" t="s">
        <v>2202</v>
      </c>
      <c r="J434" s="46"/>
      <c r="K434" s="46">
        <f t="shared" si="25"/>
        <v>127140</v>
      </c>
      <c r="L434" s="46"/>
      <c r="M434" s="87">
        <v>127140</v>
      </c>
      <c r="O434" s="95" t="s">
        <v>1563</v>
      </c>
      <c r="P434" s="95" t="s">
        <v>2149</v>
      </c>
      <c r="Q434" s="46"/>
      <c r="R434" s="46">
        <f t="shared" si="26"/>
        <v>478612</v>
      </c>
      <c r="S434" s="87">
        <v>110400</v>
      </c>
      <c r="T434" s="87">
        <v>368212</v>
      </c>
      <c r="V434" s="95" t="s">
        <v>1599</v>
      </c>
      <c r="W434" s="95" t="s">
        <v>2159</v>
      </c>
      <c r="X434" s="87">
        <v>213493</v>
      </c>
      <c r="Y434" s="46">
        <f t="shared" si="27"/>
        <v>150687</v>
      </c>
      <c r="Z434" s="87">
        <v>11501</v>
      </c>
      <c r="AA434" s="87">
        <v>139186</v>
      </c>
    </row>
    <row r="435" spans="1:27" ht="15">
      <c r="A435" s="95" t="s">
        <v>1633</v>
      </c>
      <c r="B435" s="95" t="s">
        <v>2169</v>
      </c>
      <c r="C435" s="46"/>
      <c r="D435" s="46">
        <f t="shared" si="24"/>
        <v>411841</v>
      </c>
      <c r="E435" s="87">
        <v>104500</v>
      </c>
      <c r="F435" s="87">
        <v>307341</v>
      </c>
      <c r="H435" s="95" t="s">
        <v>35</v>
      </c>
      <c r="I435" s="95" t="s">
        <v>2203</v>
      </c>
      <c r="J435" s="46"/>
      <c r="K435" s="46">
        <f t="shared" si="25"/>
        <v>46123</v>
      </c>
      <c r="L435" s="46"/>
      <c r="M435" s="87">
        <v>46123</v>
      </c>
      <c r="O435" s="95" t="s">
        <v>1566</v>
      </c>
      <c r="P435" s="95" t="s">
        <v>2150</v>
      </c>
      <c r="Q435" s="46"/>
      <c r="R435" s="46">
        <f t="shared" si="26"/>
        <v>266376</v>
      </c>
      <c r="S435" s="87">
        <v>12000</v>
      </c>
      <c r="T435" s="87">
        <v>254376</v>
      </c>
      <c r="V435" s="95" t="s">
        <v>1603</v>
      </c>
      <c r="W435" s="95" t="s">
        <v>2160</v>
      </c>
      <c r="X435" s="87">
        <v>5700</v>
      </c>
      <c r="Y435" s="46">
        <f t="shared" si="27"/>
        <v>92875</v>
      </c>
      <c r="Z435" s="46"/>
      <c r="AA435" s="87">
        <v>92875</v>
      </c>
    </row>
    <row r="436" spans="1:27" ht="15">
      <c r="A436" s="95" t="s">
        <v>1636</v>
      </c>
      <c r="B436" s="95" t="s">
        <v>2170</v>
      </c>
      <c r="C436" s="46"/>
      <c r="D436" s="46">
        <f t="shared" si="24"/>
        <v>146689</v>
      </c>
      <c r="E436" s="46"/>
      <c r="F436" s="87">
        <v>146689</v>
      </c>
      <c r="H436" s="95" t="s">
        <v>38</v>
      </c>
      <c r="I436" s="95" t="s">
        <v>2204</v>
      </c>
      <c r="J436" s="46"/>
      <c r="K436" s="46">
        <f t="shared" si="25"/>
        <v>1558622</v>
      </c>
      <c r="L436" s="87">
        <v>1293500</v>
      </c>
      <c r="M436" s="87">
        <v>265122</v>
      </c>
      <c r="O436" s="95" t="s">
        <v>1569</v>
      </c>
      <c r="P436" s="95" t="s">
        <v>2151</v>
      </c>
      <c r="Q436" s="46"/>
      <c r="R436" s="46">
        <f t="shared" si="26"/>
        <v>307626</v>
      </c>
      <c r="S436" s="46"/>
      <c r="T436" s="87">
        <v>307626</v>
      </c>
      <c r="V436" s="95" t="s">
        <v>1606</v>
      </c>
      <c r="W436" s="95" t="s">
        <v>2161</v>
      </c>
      <c r="X436" s="87">
        <v>96300</v>
      </c>
      <c r="Y436" s="46">
        <f t="shared" si="27"/>
        <v>3266137</v>
      </c>
      <c r="Z436" s="87">
        <v>277500</v>
      </c>
      <c r="AA436" s="87">
        <v>2988637</v>
      </c>
    </row>
    <row r="437" spans="1:27" ht="15">
      <c r="A437" s="95" t="s">
        <v>1639</v>
      </c>
      <c r="B437" s="95" t="s">
        <v>2171</v>
      </c>
      <c r="C437" s="87">
        <v>1124000</v>
      </c>
      <c r="D437" s="46">
        <f t="shared" si="24"/>
        <v>207235</v>
      </c>
      <c r="E437" s="46"/>
      <c r="F437" s="87">
        <v>207235</v>
      </c>
      <c r="H437" s="95" t="s">
        <v>41</v>
      </c>
      <c r="I437" s="95" t="s">
        <v>2205</v>
      </c>
      <c r="J437" s="46"/>
      <c r="K437" s="46">
        <f t="shared" si="25"/>
        <v>2000</v>
      </c>
      <c r="L437" s="46"/>
      <c r="M437" s="87">
        <v>2000</v>
      </c>
      <c r="O437" s="95" t="s">
        <v>1572</v>
      </c>
      <c r="P437" s="95" t="s">
        <v>2152</v>
      </c>
      <c r="Q437" s="87">
        <v>806701</v>
      </c>
      <c r="R437" s="46">
        <f t="shared" si="26"/>
        <v>3274467</v>
      </c>
      <c r="S437" s="87">
        <v>1694073</v>
      </c>
      <c r="T437" s="87">
        <v>1580394</v>
      </c>
      <c r="V437" s="95" t="s">
        <v>1609</v>
      </c>
      <c r="W437" s="95" t="s">
        <v>2162</v>
      </c>
      <c r="X437" s="46"/>
      <c r="Y437" s="46">
        <f t="shared" si="27"/>
        <v>73300</v>
      </c>
      <c r="Z437" s="46"/>
      <c r="AA437" s="87">
        <v>73300</v>
      </c>
    </row>
    <row r="438" spans="1:27" ht="15">
      <c r="A438" s="95" t="s">
        <v>1642</v>
      </c>
      <c r="B438" s="95" t="s">
        <v>2172</v>
      </c>
      <c r="C438" s="87">
        <v>169000</v>
      </c>
      <c r="D438" s="46">
        <f t="shared" si="24"/>
        <v>1586862</v>
      </c>
      <c r="E438" s="87">
        <v>250255</v>
      </c>
      <c r="F438" s="87">
        <v>1336607</v>
      </c>
      <c r="H438" s="95" t="s">
        <v>43</v>
      </c>
      <c r="I438" s="95" t="s">
        <v>2206</v>
      </c>
      <c r="J438" s="46"/>
      <c r="K438" s="46">
        <f t="shared" si="25"/>
        <v>207228</v>
      </c>
      <c r="L438" s="46"/>
      <c r="M438" s="87">
        <v>207228</v>
      </c>
      <c r="O438" s="95" t="s">
        <v>1575</v>
      </c>
      <c r="P438" s="95" t="s">
        <v>1120</v>
      </c>
      <c r="Q438" s="87">
        <v>510202</v>
      </c>
      <c r="R438" s="46">
        <f t="shared" si="26"/>
        <v>3232901</v>
      </c>
      <c r="S438" s="87">
        <v>360851</v>
      </c>
      <c r="T438" s="87">
        <v>2872050</v>
      </c>
      <c r="V438" s="95" t="s">
        <v>1612</v>
      </c>
      <c r="W438" s="95" t="s">
        <v>2163</v>
      </c>
      <c r="X438" s="46"/>
      <c r="Y438" s="46">
        <f t="shared" si="27"/>
        <v>243758</v>
      </c>
      <c r="Z438" s="46"/>
      <c r="AA438" s="87">
        <v>243758</v>
      </c>
    </row>
    <row r="439" spans="1:27" ht="15">
      <c r="A439" s="95" t="s">
        <v>1645</v>
      </c>
      <c r="B439" s="95" t="s">
        <v>2173</v>
      </c>
      <c r="C439" s="46"/>
      <c r="D439" s="46">
        <f t="shared" si="24"/>
        <v>1059043</v>
      </c>
      <c r="E439" s="87">
        <v>89300</v>
      </c>
      <c r="F439" s="87">
        <v>969743</v>
      </c>
      <c r="H439" s="95" t="s">
        <v>50</v>
      </c>
      <c r="I439" s="95" t="s">
        <v>2293</v>
      </c>
      <c r="J439" s="46"/>
      <c r="K439" s="46">
        <f t="shared" si="25"/>
        <v>4500</v>
      </c>
      <c r="L439" s="46"/>
      <c r="M439" s="87">
        <v>4500</v>
      </c>
      <c r="O439" s="95" t="s">
        <v>1578</v>
      </c>
      <c r="P439" s="95" t="s">
        <v>2153</v>
      </c>
      <c r="Q439" s="46"/>
      <c r="R439" s="46">
        <f t="shared" si="26"/>
        <v>287410</v>
      </c>
      <c r="S439" s="46"/>
      <c r="T439" s="87">
        <v>287410</v>
      </c>
      <c r="V439" s="95" t="s">
        <v>1615</v>
      </c>
      <c r="W439" s="95" t="s">
        <v>2164</v>
      </c>
      <c r="X439" s="46"/>
      <c r="Y439" s="46">
        <f t="shared" si="27"/>
        <v>1472203</v>
      </c>
      <c r="Z439" s="87">
        <v>9800</v>
      </c>
      <c r="AA439" s="87">
        <v>1462403</v>
      </c>
    </row>
    <row r="440" spans="1:27" ht="15">
      <c r="A440" s="95" t="s">
        <v>1648</v>
      </c>
      <c r="B440" s="95" t="s">
        <v>2174</v>
      </c>
      <c r="C440" s="87">
        <v>69700</v>
      </c>
      <c r="D440" s="46">
        <f t="shared" si="24"/>
        <v>107075</v>
      </c>
      <c r="E440" s="87">
        <v>41500</v>
      </c>
      <c r="F440" s="87">
        <v>65575</v>
      </c>
      <c r="H440" s="95" t="s">
        <v>53</v>
      </c>
      <c r="I440" s="95" t="s">
        <v>2208</v>
      </c>
      <c r="J440" s="46"/>
      <c r="K440" s="46">
        <f t="shared" si="25"/>
        <v>265340</v>
      </c>
      <c r="L440" s="46"/>
      <c r="M440" s="87">
        <v>265340</v>
      </c>
      <c r="O440" s="95" t="s">
        <v>1581</v>
      </c>
      <c r="P440" s="95" t="s">
        <v>2154</v>
      </c>
      <c r="Q440" s="87">
        <v>874500</v>
      </c>
      <c r="R440" s="46">
        <f t="shared" si="26"/>
        <v>2837396</v>
      </c>
      <c r="S440" s="87">
        <v>5335</v>
      </c>
      <c r="T440" s="87">
        <v>2832061</v>
      </c>
      <c r="V440" s="95" t="s">
        <v>1618</v>
      </c>
      <c r="W440" s="95" t="s">
        <v>2165</v>
      </c>
      <c r="X440" s="87">
        <v>26500</v>
      </c>
      <c r="Y440" s="46">
        <f t="shared" si="27"/>
        <v>1624909</v>
      </c>
      <c r="Z440" s="46"/>
      <c r="AA440" s="87">
        <v>1624909</v>
      </c>
    </row>
    <row r="441" spans="1:27" ht="15">
      <c r="A441" s="95" t="s">
        <v>1651</v>
      </c>
      <c r="B441" s="95" t="s">
        <v>2175</v>
      </c>
      <c r="C441" s="46"/>
      <c r="D441" s="46">
        <f t="shared" si="24"/>
        <v>1000</v>
      </c>
      <c r="E441" s="46"/>
      <c r="F441" s="87">
        <v>1000</v>
      </c>
      <c r="H441" s="95" t="s">
        <v>56</v>
      </c>
      <c r="I441" s="95" t="s">
        <v>2271</v>
      </c>
      <c r="J441" s="46"/>
      <c r="K441" s="46">
        <f t="shared" si="25"/>
        <v>29399</v>
      </c>
      <c r="L441" s="46"/>
      <c r="M441" s="87">
        <v>29399</v>
      </c>
      <c r="O441" s="95" t="s">
        <v>1584</v>
      </c>
      <c r="P441" s="95" t="s">
        <v>2155</v>
      </c>
      <c r="Q441" s="87">
        <v>1375371</v>
      </c>
      <c r="R441" s="46">
        <f t="shared" si="26"/>
        <v>1387954</v>
      </c>
      <c r="S441" s="87">
        <v>74001</v>
      </c>
      <c r="T441" s="87">
        <v>1313953</v>
      </c>
      <c r="V441" s="95" t="s">
        <v>1621</v>
      </c>
      <c r="W441" s="95" t="s">
        <v>2166</v>
      </c>
      <c r="X441" s="46"/>
      <c r="Y441" s="46">
        <f t="shared" si="27"/>
        <v>3235146</v>
      </c>
      <c r="Z441" s="46"/>
      <c r="AA441" s="87">
        <v>3235146</v>
      </c>
    </row>
    <row r="442" spans="1:27" ht="15">
      <c r="A442" s="95" t="s">
        <v>1657</v>
      </c>
      <c r="B442" s="95" t="s">
        <v>2177</v>
      </c>
      <c r="C442" s="46"/>
      <c r="D442" s="46">
        <f t="shared" si="24"/>
        <v>10300</v>
      </c>
      <c r="E442" s="46"/>
      <c r="F442" s="87">
        <v>10300</v>
      </c>
      <c r="H442" s="95" t="s">
        <v>59</v>
      </c>
      <c r="I442" s="95" t="s">
        <v>2209</v>
      </c>
      <c r="J442" s="46"/>
      <c r="K442" s="46">
        <f t="shared" si="25"/>
        <v>23200</v>
      </c>
      <c r="L442" s="46"/>
      <c r="M442" s="87">
        <v>23200</v>
      </c>
      <c r="O442" s="95" t="s">
        <v>1587</v>
      </c>
      <c r="P442" s="95" t="s">
        <v>2156</v>
      </c>
      <c r="Q442" s="46"/>
      <c r="R442" s="46">
        <f t="shared" si="26"/>
        <v>189694</v>
      </c>
      <c r="S442" s="46"/>
      <c r="T442" s="87">
        <v>189694</v>
      </c>
      <c r="V442" s="95" t="s">
        <v>1624</v>
      </c>
      <c r="W442" s="95" t="s">
        <v>2297</v>
      </c>
      <c r="X442" s="46"/>
      <c r="Y442" s="46">
        <f t="shared" si="27"/>
        <v>2443555</v>
      </c>
      <c r="Z442" s="46"/>
      <c r="AA442" s="87">
        <v>2443555</v>
      </c>
    </row>
    <row r="443" spans="1:27" ht="15">
      <c r="A443" s="95" t="s">
        <v>1660</v>
      </c>
      <c r="B443" s="95" t="s">
        <v>2178</v>
      </c>
      <c r="C443" s="46"/>
      <c r="D443" s="46">
        <f t="shared" si="24"/>
        <v>3210</v>
      </c>
      <c r="E443" s="46"/>
      <c r="F443" s="87">
        <v>3210</v>
      </c>
      <c r="H443" s="95" t="s">
        <v>62</v>
      </c>
      <c r="I443" s="95" t="s">
        <v>2210</v>
      </c>
      <c r="J443" s="87">
        <v>4800</v>
      </c>
      <c r="K443" s="46">
        <f t="shared" si="25"/>
        <v>60900</v>
      </c>
      <c r="L443" s="87">
        <v>30000</v>
      </c>
      <c r="M443" s="87">
        <v>30900</v>
      </c>
      <c r="O443" s="95" t="s">
        <v>1590</v>
      </c>
      <c r="P443" s="95" t="s">
        <v>2157</v>
      </c>
      <c r="Q443" s="87">
        <v>4780530</v>
      </c>
      <c r="R443" s="46">
        <f t="shared" si="26"/>
        <v>3870359</v>
      </c>
      <c r="S443" s="87">
        <v>506175</v>
      </c>
      <c r="T443" s="87">
        <v>3364184</v>
      </c>
      <c r="V443" s="95" t="s">
        <v>1627</v>
      </c>
      <c r="W443" s="95" t="s">
        <v>2167</v>
      </c>
      <c r="X443" s="46"/>
      <c r="Y443" s="46">
        <f t="shared" si="27"/>
        <v>207886</v>
      </c>
      <c r="Z443" s="46"/>
      <c r="AA443" s="87">
        <v>207886</v>
      </c>
    </row>
    <row r="444" spans="1:27" ht="15">
      <c r="A444" s="95" t="s">
        <v>1663</v>
      </c>
      <c r="B444" s="95" t="s">
        <v>2179</v>
      </c>
      <c r="C444" s="46"/>
      <c r="D444" s="46">
        <f t="shared" si="24"/>
        <v>8400</v>
      </c>
      <c r="E444" s="87">
        <v>8000</v>
      </c>
      <c r="F444" s="87">
        <v>400</v>
      </c>
      <c r="H444" s="95" t="s">
        <v>65</v>
      </c>
      <c r="I444" s="95" t="s">
        <v>2211</v>
      </c>
      <c r="J444" s="46"/>
      <c r="K444" s="46">
        <f t="shared" si="25"/>
        <v>63240</v>
      </c>
      <c r="L444" s="46"/>
      <c r="M444" s="87">
        <v>63240</v>
      </c>
      <c r="O444" s="95" t="s">
        <v>1593</v>
      </c>
      <c r="P444" s="95" t="s">
        <v>2158</v>
      </c>
      <c r="Q444" s="87">
        <v>370500</v>
      </c>
      <c r="R444" s="46">
        <f t="shared" si="26"/>
        <v>1505625</v>
      </c>
      <c r="S444" s="87">
        <v>455177</v>
      </c>
      <c r="T444" s="87">
        <v>1050448</v>
      </c>
      <c r="V444" s="95" t="s">
        <v>1633</v>
      </c>
      <c r="W444" s="95" t="s">
        <v>2169</v>
      </c>
      <c r="X444" s="46"/>
      <c r="Y444" s="46">
        <f t="shared" si="27"/>
        <v>323665</v>
      </c>
      <c r="Z444" s="87">
        <v>120000</v>
      </c>
      <c r="AA444" s="87">
        <v>203665</v>
      </c>
    </row>
    <row r="445" spans="1:27" ht="15">
      <c r="A445" s="95" t="s">
        <v>1666</v>
      </c>
      <c r="B445" s="95" t="s">
        <v>2180</v>
      </c>
      <c r="C445" s="46"/>
      <c r="D445" s="46">
        <f t="shared" si="24"/>
        <v>28600</v>
      </c>
      <c r="E445" s="46"/>
      <c r="F445" s="87">
        <v>28600</v>
      </c>
      <c r="H445" s="95" t="s">
        <v>68</v>
      </c>
      <c r="I445" s="95" t="s">
        <v>2212</v>
      </c>
      <c r="J445" s="87">
        <v>960</v>
      </c>
      <c r="K445" s="46">
        <f t="shared" si="25"/>
        <v>1900</v>
      </c>
      <c r="L445" s="46"/>
      <c r="M445" s="87">
        <v>1900</v>
      </c>
      <c r="O445" s="95" t="s">
        <v>1599</v>
      </c>
      <c r="P445" s="95" t="s">
        <v>2159</v>
      </c>
      <c r="Q445" s="87">
        <v>4318455</v>
      </c>
      <c r="R445" s="46">
        <f t="shared" si="26"/>
        <v>1363460</v>
      </c>
      <c r="S445" s="87">
        <v>95451</v>
      </c>
      <c r="T445" s="87">
        <v>1268009</v>
      </c>
      <c r="V445" s="95" t="s">
        <v>1636</v>
      </c>
      <c r="W445" s="95" t="s">
        <v>2170</v>
      </c>
      <c r="X445" s="46"/>
      <c r="Y445" s="46">
        <f t="shared" si="27"/>
        <v>837745</v>
      </c>
      <c r="Z445" s="87">
        <v>585000</v>
      </c>
      <c r="AA445" s="87">
        <v>252745</v>
      </c>
    </row>
    <row r="446" spans="1:27" ht="15">
      <c r="A446" s="95" t="s">
        <v>1669</v>
      </c>
      <c r="B446" s="95" t="s">
        <v>2181</v>
      </c>
      <c r="C446" s="46"/>
      <c r="D446" s="46">
        <f t="shared" si="24"/>
        <v>36011</v>
      </c>
      <c r="E446" s="46"/>
      <c r="F446" s="87">
        <v>36011</v>
      </c>
      <c r="H446" s="95" t="s">
        <v>71</v>
      </c>
      <c r="I446" s="95" t="s">
        <v>2213</v>
      </c>
      <c r="J446" s="87">
        <v>4500</v>
      </c>
      <c r="K446" s="46">
        <f t="shared" si="25"/>
        <v>41147</v>
      </c>
      <c r="L446" s="46"/>
      <c r="M446" s="87">
        <v>41147</v>
      </c>
      <c r="O446" s="95" t="s">
        <v>1603</v>
      </c>
      <c r="P446" s="95" t="s">
        <v>2160</v>
      </c>
      <c r="Q446" s="87">
        <v>10089104</v>
      </c>
      <c r="R446" s="46">
        <f t="shared" si="26"/>
        <v>370434</v>
      </c>
      <c r="S446" s="87">
        <v>24500</v>
      </c>
      <c r="T446" s="87">
        <v>345934</v>
      </c>
      <c r="V446" s="95" t="s">
        <v>1639</v>
      </c>
      <c r="W446" s="95" t="s">
        <v>2171</v>
      </c>
      <c r="X446" s="46"/>
      <c r="Y446" s="46">
        <f t="shared" si="27"/>
        <v>202885</v>
      </c>
      <c r="Z446" s="46"/>
      <c r="AA446" s="87">
        <v>202885</v>
      </c>
    </row>
    <row r="447" spans="1:27" ht="15">
      <c r="A447" s="95" t="s">
        <v>1672</v>
      </c>
      <c r="B447" s="95" t="s">
        <v>2182</v>
      </c>
      <c r="C447" s="46"/>
      <c r="D447" s="46">
        <f t="shared" si="24"/>
        <v>140062</v>
      </c>
      <c r="E447" s="87">
        <v>30030</v>
      </c>
      <c r="F447" s="87">
        <v>110032</v>
      </c>
      <c r="H447" s="95" t="s">
        <v>77</v>
      </c>
      <c r="I447" s="95" t="s">
        <v>2215</v>
      </c>
      <c r="J447" s="87">
        <v>204300</v>
      </c>
      <c r="K447" s="46">
        <f t="shared" si="25"/>
        <v>173995</v>
      </c>
      <c r="L447" s="46"/>
      <c r="M447" s="87">
        <v>173995</v>
      </c>
      <c r="O447" s="95" t="s">
        <v>1606</v>
      </c>
      <c r="P447" s="95" t="s">
        <v>2161</v>
      </c>
      <c r="Q447" s="87">
        <v>791641</v>
      </c>
      <c r="R447" s="46">
        <f t="shared" si="26"/>
        <v>5086691</v>
      </c>
      <c r="S447" s="87">
        <v>933675</v>
      </c>
      <c r="T447" s="87">
        <v>4153016</v>
      </c>
      <c r="V447" s="95" t="s">
        <v>1642</v>
      </c>
      <c r="W447" s="95" t="s">
        <v>2172</v>
      </c>
      <c r="X447" s="87">
        <v>1200700</v>
      </c>
      <c r="Y447" s="46">
        <f t="shared" si="27"/>
        <v>9152224</v>
      </c>
      <c r="Z447" s="87">
        <v>80500</v>
      </c>
      <c r="AA447" s="87">
        <v>9071724</v>
      </c>
    </row>
    <row r="448" spans="1:27" ht="15">
      <c r="A448" s="95" t="s">
        <v>1675</v>
      </c>
      <c r="B448" s="95" t="s">
        <v>2183</v>
      </c>
      <c r="C448" s="87">
        <v>233150</v>
      </c>
      <c r="D448" s="46">
        <f t="shared" si="24"/>
        <v>129842</v>
      </c>
      <c r="E448" s="46"/>
      <c r="F448" s="87">
        <v>129842</v>
      </c>
      <c r="H448" s="95" t="s">
        <v>80</v>
      </c>
      <c r="I448" s="95" t="s">
        <v>2216</v>
      </c>
      <c r="J448" s="87">
        <v>3000</v>
      </c>
      <c r="K448" s="46">
        <f t="shared" si="25"/>
        <v>11453</v>
      </c>
      <c r="L448" s="46"/>
      <c r="M448" s="87">
        <v>11453</v>
      </c>
      <c r="O448" s="95" t="s">
        <v>1609</v>
      </c>
      <c r="P448" s="95" t="s">
        <v>2162</v>
      </c>
      <c r="Q448" s="46"/>
      <c r="R448" s="46">
        <f t="shared" si="26"/>
        <v>212940</v>
      </c>
      <c r="S448" s="46"/>
      <c r="T448" s="87">
        <v>212940</v>
      </c>
      <c r="V448" s="95" t="s">
        <v>1645</v>
      </c>
      <c r="W448" s="95" t="s">
        <v>2173</v>
      </c>
      <c r="X448" s="87">
        <v>712000</v>
      </c>
      <c r="Y448" s="46">
        <f t="shared" si="27"/>
        <v>770370</v>
      </c>
      <c r="Z448" s="46"/>
      <c r="AA448" s="87">
        <v>770370</v>
      </c>
    </row>
    <row r="449" spans="1:27" ht="15">
      <c r="A449" s="95" t="s">
        <v>1678</v>
      </c>
      <c r="B449" s="95" t="s">
        <v>2184</v>
      </c>
      <c r="C449" s="46"/>
      <c r="D449" s="46">
        <f t="shared" si="24"/>
        <v>43257</v>
      </c>
      <c r="E449" s="46"/>
      <c r="F449" s="87">
        <v>43257</v>
      </c>
      <c r="H449" s="95" t="s">
        <v>83</v>
      </c>
      <c r="I449" s="95" t="s">
        <v>2217</v>
      </c>
      <c r="J449" s="87">
        <v>1400</v>
      </c>
      <c r="K449" s="46">
        <f t="shared" si="25"/>
        <v>733864</v>
      </c>
      <c r="L449" s="46"/>
      <c r="M449" s="87">
        <v>733864</v>
      </c>
      <c r="O449" s="95" t="s">
        <v>1612</v>
      </c>
      <c r="P449" s="95" t="s">
        <v>2163</v>
      </c>
      <c r="Q449" s="46"/>
      <c r="R449" s="46">
        <f t="shared" si="26"/>
        <v>1407983</v>
      </c>
      <c r="S449" s="87">
        <v>292051</v>
      </c>
      <c r="T449" s="87">
        <v>1115932</v>
      </c>
      <c r="V449" s="95" t="s">
        <v>1648</v>
      </c>
      <c r="W449" s="95" t="s">
        <v>2174</v>
      </c>
      <c r="X449" s="87">
        <v>179500</v>
      </c>
      <c r="Y449" s="46">
        <f t="shared" si="27"/>
        <v>1171659</v>
      </c>
      <c r="Z449" s="87">
        <v>509000</v>
      </c>
      <c r="AA449" s="87">
        <v>662659</v>
      </c>
    </row>
    <row r="450" spans="1:27" ht="15">
      <c r="A450" s="95" t="s">
        <v>1681</v>
      </c>
      <c r="B450" s="95" t="s">
        <v>2185</v>
      </c>
      <c r="C450" s="46"/>
      <c r="D450" s="46">
        <f t="shared" si="24"/>
        <v>13000</v>
      </c>
      <c r="E450" s="46"/>
      <c r="F450" s="87">
        <v>13000</v>
      </c>
      <c r="H450" s="95" t="s">
        <v>86</v>
      </c>
      <c r="I450" s="95" t="s">
        <v>2218</v>
      </c>
      <c r="J450" s="87">
        <v>38100</v>
      </c>
      <c r="K450" s="46">
        <f t="shared" si="25"/>
        <v>250</v>
      </c>
      <c r="L450" s="46"/>
      <c r="M450" s="87">
        <v>250</v>
      </c>
      <c r="O450" s="95" t="s">
        <v>1615</v>
      </c>
      <c r="P450" s="95" t="s">
        <v>2164</v>
      </c>
      <c r="Q450" s="87">
        <v>25500</v>
      </c>
      <c r="R450" s="46">
        <f t="shared" si="26"/>
        <v>412151</v>
      </c>
      <c r="S450" s="87">
        <v>10000</v>
      </c>
      <c r="T450" s="87">
        <v>402151</v>
      </c>
      <c r="V450" s="95" t="s">
        <v>1651</v>
      </c>
      <c r="W450" s="95" t="s">
        <v>2175</v>
      </c>
      <c r="X450" s="87">
        <v>5000</v>
      </c>
      <c r="Y450" s="46">
        <f t="shared" si="27"/>
        <v>206300</v>
      </c>
      <c r="Z450" s="46"/>
      <c r="AA450" s="87">
        <v>206300</v>
      </c>
    </row>
    <row r="451" spans="1:27" ht="15">
      <c r="A451" s="95" t="s">
        <v>1689</v>
      </c>
      <c r="B451" s="95" t="s">
        <v>2186</v>
      </c>
      <c r="C451" s="46"/>
      <c r="D451" s="46">
        <f t="shared" si="24"/>
        <v>51671</v>
      </c>
      <c r="E451" s="46"/>
      <c r="F451" s="87">
        <v>51671</v>
      </c>
      <c r="H451" s="95" t="s">
        <v>92</v>
      </c>
      <c r="I451" s="95" t="s">
        <v>2220</v>
      </c>
      <c r="J451" s="87">
        <v>6600</v>
      </c>
      <c r="K451" s="46">
        <f t="shared" si="25"/>
        <v>327486</v>
      </c>
      <c r="L451" s="46"/>
      <c r="M451" s="87">
        <v>327486</v>
      </c>
      <c r="O451" s="95" t="s">
        <v>1618</v>
      </c>
      <c r="P451" s="95" t="s">
        <v>2165</v>
      </c>
      <c r="Q451" s="46"/>
      <c r="R451" s="46">
        <f t="shared" si="26"/>
        <v>703982</v>
      </c>
      <c r="S451" s="87">
        <v>120000</v>
      </c>
      <c r="T451" s="87">
        <v>583982</v>
      </c>
      <c r="V451" s="95" t="s">
        <v>1654</v>
      </c>
      <c r="W451" s="95" t="s">
        <v>2176</v>
      </c>
      <c r="X451" s="87">
        <v>2000</v>
      </c>
      <c r="Y451" s="46">
        <f t="shared" si="27"/>
        <v>90301</v>
      </c>
      <c r="Z451" s="46"/>
      <c r="AA451" s="87">
        <v>90301</v>
      </c>
    </row>
    <row r="452" spans="1:27" ht="15">
      <c r="A452" s="95" t="s">
        <v>1692</v>
      </c>
      <c r="B452" s="95" t="s">
        <v>2187</v>
      </c>
      <c r="C452" s="87">
        <v>108600</v>
      </c>
      <c r="D452" s="46">
        <f t="shared" si="24"/>
        <v>269280</v>
      </c>
      <c r="E452" s="87">
        <v>73275</v>
      </c>
      <c r="F452" s="87">
        <v>196005</v>
      </c>
      <c r="H452" s="95" t="s">
        <v>95</v>
      </c>
      <c r="I452" s="95" t="s">
        <v>2221</v>
      </c>
      <c r="J452" s="87">
        <v>5600</v>
      </c>
      <c r="K452" s="46">
        <f t="shared" si="25"/>
        <v>10200</v>
      </c>
      <c r="L452" s="46"/>
      <c r="M452" s="87">
        <v>10200</v>
      </c>
      <c r="O452" s="95" t="s">
        <v>1621</v>
      </c>
      <c r="P452" s="95" t="s">
        <v>2166</v>
      </c>
      <c r="Q452" s="87">
        <v>815000</v>
      </c>
      <c r="R452" s="46">
        <f t="shared" si="26"/>
        <v>2400449</v>
      </c>
      <c r="S452" s="87">
        <v>45600</v>
      </c>
      <c r="T452" s="87">
        <v>2354849</v>
      </c>
      <c r="V452" s="95" t="s">
        <v>1657</v>
      </c>
      <c r="W452" s="95" t="s">
        <v>2177</v>
      </c>
      <c r="X452" s="87">
        <v>6600</v>
      </c>
      <c r="Y452" s="46">
        <f t="shared" si="27"/>
        <v>6650</v>
      </c>
      <c r="Z452" s="46"/>
      <c r="AA452" s="87">
        <v>6650</v>
      </c>
    </row>
    <row r="453" spans="1:27" ht="15">
      <c r="A453" s="95" t="s">
        <v>1695</v>
      </c>
      <c r="B453" s="95" t="s">
        <v>2270</v>
      </c>
      <c r="C453" s="87">
        <v>12854</v>
      </c>
      <c r="D453" s="46">
        <f t="shared" si="24"/>
        <v>8200</v>
      </c>
      <c r="E453" s="46"/>
      <c r="F453" s="87">
        <v>8200</v>
      </c>
      <c r="H453" s="95" t="s">
        <v>98</v>
      </c>
      <c r="I453" s="95" t="s">
        <v>2222</v>
      </c>
      <c r="J453" s="87">
        <v>49000</v>
      </c>
      <c r="K453" s="46">
        <f t="shared" si="25"/>
        <v>2800</v>
      </c>
      <c r="L453" s="87">
        <v>2800</v>
      </c>
      <c r="M453" s="46"/>
      <c r="O453" s="95" t="s">
        <v>1624</v>
      </c>
      <c r="P453" s="95" t="s">
        <v>2297</v>
      </c>
      <c r="Q453" s="87">
        <v>431000</v>
      </c>
      <c r="R453" s="46">
        <f t="shared" si="26"/>
        <v>971509</v>
      </c>
      <c r="S453" s="87">
        <v>60000</v>
      </c>
      <c r="T453" s="87">
        <v>911509</v>
      </c>
      <c r="V453" s="95" t="s">
        <v>1660</v>
      </c>
      <c r="W453" s="95" t="s">
        <v>2178</v>
      </c>
      <c r="X453" s="87">
        <v>31000</v>
      </c>
      <c r="Y453" s="46">
        <f t="shared" si="27"/>
        <v>54000</v>
      </c>
      <c r="Z453" s="46"/>
      <c r="AA453" s="87">
        <v>54000</v>
      </c>
    </row>
    <row r="454" spans="1:27" ht="15">
      <c r="A454" s="95" t="s">
        <v>1698</v>
      </c>
      <c r="B454" s="95" t="s">
        <v>2188</v>
      </c>
      <c r="C454" s="46"/>
      <c r="D454" s="46">
        <f t="shared" si="24"/>
        <v>200655</v>
      </c>
      <c r="E454" s="87">
        <v>91505</v>
      </c>
      <c r="F454" s="87">
        <v>109150</v>
      </c>
      <c r="H454" s="95" t="s">
        <v>101</v>
      </c>
      <c r="I454" s="95" t="s">
        <v>2223</v>
      </c>
      <c r="J454" s="46"/>
      <c r="K454" s="46">
        <f t="shared" si="25"/>
        <v>378462</v>
      </c>
      <c r="L454" s="46"/>
      <c r="M454" s="87">
        <v>378462</v>
      </c>
      <c r="O454" s="95" t="s">
        <v>1627</v>
      </c>
      <c r="P454" s="95" t="s">
        <v>2167</v>
      </c>
      <c r="Q454" s="87">
        <v>8500</v>
      </c>
      <c r="R454" s="46">
        <f t="shared" si="26"/>
        <v>608039</v>
      </c>
      <c r="S454" s="46"/>
      <c r="T454" s="87">
        <v>608039</v>
      </c>
      <c r="V454" s="95" t="s">
        <v>1663</v>
      </c>
      <c r="W454" s="95" t="s">
        <v>2179</v>
      </c>
      <c r="X454" s="87">
        <v>124750</v>
      </c>
      <c r="Y454" s="46">
        <f t="shared" si="27"/>
        <v>71565</v>
      </c>
      <c r="Z454" s="87">
        <v>10000</v>
      </c>
      <c r="AA454" s="87">
        <v>61565</v>
      </c>
    </row>
    <row r="455" spans="1:27" ht="15">
      <c r="A455" s="95" t="s">
        <v>1702</v>
      </c>
      <c r="B455" s="95" t="s">
        <v>2189</v>
      </c>
      <c r="C455" s="87">
        <v>3626255</v>
      </c>
      <c r="D455" s="46">
        <f aca="true" t="shared" si="28" ref="D455:D518">E455+F455</f>
        <v>305597</v>
      </c>
      <c r="E455" s="46"/>
      <c r="F455" s="87">
        <v>305597</v>
      </c>
      <c r="H455" s="95" t="s">
        <v>104</v>
      </c>
      <c r="I455" s="95" t="s">
        <v>2224</v>
      </c>
      <c r="J455" s="46"/>
      <c r="K455" s="46">
        <f aca="true" t="shared" si="29" ref="K455:K498">L455+M455</f>
        <v>20638</v>
      </c>
      <c r="L455" s="46"/>
      <c r="M455" s="87">
        <v>20638</v>
      </c>
      <c r="O455" s="95" t="s">
        <v>1630</v>
      </c>
      <c r="P455" s="95" t="s">
        <v>2168</v>
      </c>
      <c r="Q455" s="46"/>
      <c r="R455" s="46">
        <f aca="true" t="shared" si="30" ref="R455:R518">S455+T455</f>
        <v>153404</v>
      </c>
      <c r="S455" s="46"/>
      <c r="T455" s="87">
        <v>153404</v>
      </c>
      <c r="V455" s="95" t="s">
        <v>1666</v>
      </c>
      <c r="W455" s="95" t="s">
        <v>2180</v>
      </c>
      <c r="X455" s="46"/>
      <c r="Y455" s="46">
        <f aca="true" t="shared" si="31" ref="Y455:Y518">Z455+AA455</f>
        <v>65500</v>
      </c>
      <c r="Z455" s="87">
        <v>11000</v>
      </c>
      <c r="AA455" s="87">
        <v>54500</v>
      </c>
    </row>
    <row r="456" spans="1:27" ht="15">
      <c r="A456" s="95" t="s">
        <v>1705</v>
      </c>
      <c r="B456" s="95" t="s">
        <v>2190</v>
      </c>
      <c r="C456" s="87">
        <v>10000</v>
      </c>
      <c r="D456" s="46">
        <f t="shared" si="28"/>
        <v>1757818</v>
      </c>
      <c r="E456" s="87">
        <v>434621</v>
      </c>
      <c r="F456" s="87">
        <v>1323197</v>
      </c>
      <c r="H456" s="95" t="s">
        <v>110</v>
      </c>
      <c r="I456" s="95" t="s">
        <v>2226</v>
      </c>
      <c r="J456" s="46"/>
      <c r="K456" s="46">
        <f t="shared" si="29"/>
        <v>9500</v>
      </c>
      <c r="L456" s="46"/>
      <c r="M456" s="87">
        <v>9500</v>
      </c>
      <c r="O456" s="95" t="s">
        <v>1633</v>
      </c>
      <c r="P456" s="95" t="s">
        <v>2169</v>
      </c>
      <c r="Q456" s="46"/>
      <c r="R456" s="46">
        <f t="shared" si="30"/>
        <v>927269</v>
      </c>
      <c r="S456" s="87">
        <v>106350</v>
      </c>
      <c r="T456" s="87">
        <v>820919</v>
      </c>
      <c r="V456" s="95" t="s">
        <v>1669</v>
      </c>
      <c r="W456" s="95" t="s">
        <v>2181</v>
      </c>
      <c r="X456" s="46"/>
      <c r="Y456" s="46">
        <f t="shared" si="31"/>
        <v>5500</v>
      </c>
      <c r="Z456" s="46"/>
      <c r="AA456" s="87">
        <v>5500</v>
      </c>
    </row>
    <row r="457" spans="1:27" ht="15">
      <c r="A457" s="95" t="s">
        <v>1708</v>
      </c>
      <c r="B457" s="95" t="s">
        <v>2191</v>
      </c>
      <c r="C457" s="46"/>
      <c r="D457" s="46">
        <f t="shared" si="28"/>
        <v>456510</v>
      </c>
      <c r="E457" s="87">
        <v>47000</v>
      </c>
      <c r="F457" s="87">
        <v>409510</v>
      </c>
      <c r="H457" s="95" t="s">
        <v>113</v>
      </c>
      <c r="I457" s="95" t="s">
        <v>2227</v>
      </c>
      <c r="J457" s="46"/>
      <c r="K457" s="46">
        <f t="shared" si="29"/>
        <v>394754</v>
      </c>
      <c r="L457" s="46"/>
      <c r="M457" s="87">
        <v>394754</v>
      </c>
      <c r="O457" s="95" t="s">
        <v>1636</v>
      </c>
      <c r="P457" s="95" t="s">
        <v>2170</v>
      </c>
      <c r="Q457" s="46"/>
      <c r="R457" s="46">
        <f t="shared" si="30"/>
        <v>455430</v>
      </c>
      <c r="S457" s="87">
        <v>65000</v>
      </c>
      <c r="T457" s="87">
        <v>390430</v>
      </c>
      <c r="V457" s="95" t="s">
        <v>1672</v>
      </c>
      <c r="W457" s="95" t="s">
        <v>2182</v>
      </c>
      <c r="X457" s="87">
        <v>1860</v>
      </c>
      <c r="Y457" s="46">
        <f t="shared" si="31"/>
        <v>164502</v>
      </c>
      <c r="Z457" s="46"/>
      <c r="AA457" s="87">
        <v>164502</v>
      </c>
    </row>
    <row r="458" spans="1:27" ht="15">
      <c r="A458" s="95" t="s">
        <v>1711</v>
      </c>
      <c r="B458" s="95" t="s">
        <v>2192</v>
      </c>
      <c r="C458" s="87">
        <v>10270000</v>
      </c>
      <c r="D458" s="46">
        <f t="shared" si="28"/>
        <v>159933</v>
      </c>
      <c r="E458" s="46"/>
      <c r="F458" s="87">
        <v>159933</v>
      </c>
      <c r="H458" s="95" t="s">
        <v>127</v>
      </c>
      <c r="I458" s="95" t="s">
        <v>2228</v>
      </c>
      <c r="J458" s="46"/>
      <c r="K458" s="46">
        <f t="shared" si="29"/>
        <v>381809</v>
      </c>
      <c r="L458" s="46"/>
      <c r="M458" s="87">
        <v>381809</v>
      </c>
      <c r="O458" s="95" t="s">
        <v>1639</v>
      </c>
      <c r="P458" s="95" t="s">
        <v>2171</v>
      </c>
      <c r="Q458" s="87">
        <v>2114000</v>
      </c>
      <c r="R458" s="46">
        <f t="shared" si="30"/>
        <v>570592</v>
      </c>
      <c r="S458" s="87">
        <v>800</v>
      </c>
      <c r="T458" s="87">
        <v>569792</v>
      </c>
      <c r="V458" s="95" t="s">
        <v>1675</v>
      </c>
      <c r="W458" s="95" t="s">
        <v>2183</v>
      </c>
      <c r="X458" s="87">
        <v>71000</v>
      </c>
      <c r="Y458" s="46">
        <f t="shared" si="31"/>
        <v>346897</v>
      </c>
      <c r="Z458" s="46"/>
      <c r="AA458" s="87">
        <v>346897</v>
      </c>
    </row>
    <row r="459" spans="1:27" ht="15">
      <c r="A459" s="95" t="s">
        <v>1714</v>
      </c>
      <c r="B459" s="95" t="s">
        <v>2193</v>
      </c>
      <c r="C459" s="46"/>
      <c r="D459" s="46">
        <f t="shared" si="28"/>
        <v>635595</v>
      </c>
      <c r="E459" s="87">
        <v>20600</v>
      </c>
      <c r="F459" s="87">
        <v>614995</v>
      </c>
      <c r="H459" s="95" t="s">
        <v>129</v>
      </c>
      <c r="I459" s="95" t="s">
        <v>2229</v>
      </c>
      <c r="J459" s="46"/>
      <c r="K459" s="46">
        <f t="shared" si="29"/>
        <v>2928423</v>
      </c>
      <c r="L459" s="46"/>
      <c r="M459" s="87">
        <v>2928423</v>
      </c>
      <c r="O459" s="95" t="s">
        <v>1642</v>
      </c>
      <c r="P459" s="95" t="s">
        <v>2172</v>
      </c>
      <c r="Q459" s="87">
        <v>1783101</v>
      </c>
      <c r="R459" s="46">
        <f t="shared" si="30"/>
        <v>4457594</v>
      </c>
      <c r="S459" s="87">
        <v>547808</v>
      </c>
      <c r="T459" s="87">
        <v>3909786</v>
      </c>
      <c r="V459" s="95" t="s">
        <v>1678</v>
      </c>
      <c r="W459" s="95" t="s">
        <v>2184</v>
      </c>
      <c r="X459" s="87">
        <v>57627</v>
      </c>
      <c r="Y459" s="46">
        <f t="shared" si="31"/>
        <v>304181</v>
      </c>
      <c r="Z459" s="46"/>
      <c r="AA459" s="87">
        <v>304181</v>
      </c>
    </row>
    <row r="460" spans="1:27" ht="15">
      <c r="A460" s="95" t="s">
        <v>1717</v>
      </c>
      <c r="B460" s="95" t="s">
        <v>2194</v>
      </c>
      <c r="C460" s="46"/>
      <c r="D460" s="46">
        <f t="shared" si="28"/>
        <v>1688480</v>
      </c>
      <c r="E460" s="87">
        <v>76600</v>
      </c>
      <c r="F460" s="87">
        <v>1611880</v>
      </c>
      <c r="H460" s="95" t="s">
        <v>133</v>
      </c>
      <c r="I460" s="95" t="s">
        <v>2230</v>
      </c>
      <c r="J460" s="46"/>
      <c r="K460" s="46">
        <f t="shared" si="29"/>
        <v>100828</v>
      </c>
      <c r="L460" s="46"/>
      <c r="M460" s="87">
        <v>100828</v>
      </c>
      <c r="O460" s="95" t="s">
        <v>1645</v>
      </c>
      <c r="P460" s="95" t="s">
        <v>2173</v>
      </c>
      <c r="Q460" s="46"/>
      <c r="R460" s="46">
        <f t="shared" si="30"/>
        <v>2242500</v>
      </c>
      <c r="S460" s="87">
        <v>217300</v>
      </c>
      <c r="T460" s="87">
        <v>2025200</v>
      </c>
      <c r="V460" s="95" t="s">
        <v>1681</v>
      </c>
      <c r="W460" s="95" t="s">
        <v>2185</v>
      </c>
      <c r="X460" s="46"/>
      <c r="Y460" s="46">
        <f t="shared" si="31"/>
        <v>225600</v>
      </c>
      <c r="Z460" s="46"/>
      <c r="AA460" s="87">
        <v>225600</v>
      </c>
    </row>
    <row r="461" spans="1:27" ht="15">
      <c r="A461" s="95" t="s">
        <v>1723</v>
      </c>
      <c r="B461" s="95" t="s">
        <v>1958</v>
      </c>
      <c r="C461" s="87">
        <v>1386125</v>
      </c>
      <c r="D461" s="46">
        <f t="shared" si="28"/>
        <v>1619183</v>
      </c>
      <c r="E461" s="87">
        <v>14000</v>
      </c>
      <c r="F461" s="87">
        <v>1605183</v>
      </c>
      <c r="H461" s="95" t="s">
        <v>136</v>
      </c>
      <c r="I461" s="95" t="s">
        <v>2231</v>
      </c>
      <c r="J461" s="87">
        <v>60743</v>
      </c>
      <c r="K461" s="46">
        <f t="shared" si="29"/>
        <v>57505</v>
      </c>
      <c r="L461" s="87">
        <v>100</v>
      </c>
      <c r="M461" s="87">
        <v>57405</v>
      </c>
      <c r="O461" s="95" t="s">
        <v>1648</v>
      </c>
      <c r="P461" s="95" t="s">
        <v>2174</v>
      </c>
      <c r="Q461" s="87">
        <v>2777441</v>
      </c>
      <c r="R461" s="46">
        <f t="shared" si="30"/>
        <v>325406</v>
      </c>
      <c r="S461" s="87">
        <v>41500</v>
      </c>
      <c r="T461" s="87">
        <v>283906</v>
      </c>
      <c r="V461" s="95" t="s">
        <v>1689</v>
      </c>
      <c r="W461" s="95" t="s">
        <v>2186</v>
      </c>
      <c r="X461" s="87">
        <v>5000</v>
      </c>
      <c r="Y461" s="46">
        <f t="shared" si="31"/>
        <v>113246</v>
      </c>
      <c r="Z461" s="46"/>
      <c r="AA461" s="87">
        <v>113246</v>
      </c>
    </row>
    <row r="462" spans="1:27" ht="15">
      <c r="A462" s="95" t="s">
        <v>1725</v>
      </c>
      <c r="B462" s="95" t="s">
        <v>2196</v>
      </c>
      <c r="C462" s="87">
        <v>250000</v>
      </c>
      <c r="D462" s="46">
        <f t="shared" si="28"/>
        <v>197697</v>
      </c>
      <c r="E462" s="46"/>
      <c r="F462" s="87">
        <v>197697</v>
      </c>
      <c r="H462" s="95" t="s">
        <v>139</v>
      </c>
      <c r="I462" s="95" t="s">
        <v>2232</v>
      </c>
      <c r="J462" s="87">
        <v>18890</v>
      </c>
      <c r="K462" s="46">
        <f t="shared" si="29"/>
        <v>1481392</v>
      </c>
      <c r="L462" s="87">
        <v>400</v>
      </c>
      <c r="M462" s="87">
        <v>1480992</v>
      </c>
      <c r="O462" s="95" t="s">
        <v>1651</v>
      </c>
      <c r="P462" s="95" t="s">
        <v>2175</v>
      </c>
      <c r="Q462" s="46"/>
      <c r="R462" s="46">
        <f t="shared" si="30"/>
        <v>17500</v>
      </c>
      <c r="S462" s="46"/>
      <c r="T462" s="87">
        <v>17500</v>
      </c>
      <c r="V462" s="95" t="s">
        <v>1692</v>
      </c>
      <c r="W462" s="95" t="s">
        <v>2187</v>
      </c>
      <c r="X462" s="46"/>
      <c r="Y462" s="46">
        <f t="shared" si="31"/>
        <v>752693</v>
      </c>
      <c r="Z462" s="46"/>
      <c r="AA462" s="87">
        <v>752693</v>
      </c>
    </row>
    <row r="463" spans="1:27" ht="15">
      <c r="A463" s="95" t="s">
        <v>15</v>
      </c>
      <c r="B463" s="95" t="s">
        <v>2197</v>
      </c>
      <c r="C463" s="87">
        <v>272007</v>
      </c>
      <c r="D463" s="46">
        <f t="shared" si="28"/>
        <v>1127028</v>
      </c>
      <c r="E463" s="87">
        <v>3501</v>
      </c>
      <c r="F463" s="87">
        <v>1123527</v>
      </c>
      <c r="H463" s="95" t="s">
        <v>142</v>
      </c>
      <c r="I463" s="95" t="s">
        <v>2233</v>
      </c>
      <c r="J463" s="46"/>
      <c r="K463" s="46">
        <f t="shared" si="29"/>
        <v>340851</v>
      </c>
      <c r="L463" s="46"/>
      <c r="M463" s="87">
        <v>340851</v>
      </c>
      <c r="O463" s="95" t="s">
        <v>1654</v>
      </c>
      <c r="P463" s="95" t="s">
        <v>2176</v>
      </c>
      <c r="Q463" s="46"/>
      <c r="R463" s="46">
        <f t="shared" si="30"/>
        <v>2500</v>
      </c>
      <c r="S463" s="46"/>
      <c r="T463" s="87">
        <v>2500</v>
      </c>
      <c r="V463" s="95" t="s">
        <v>1695</v>
      </c>
      <c r="W463" s="95" t="s">
        <v>2270</v>
      </c>
      <c r="X463" s="87">
        <v>64200</v>
      </c>
      <c r="Y463" s="46">
        <f t="shared" si="31"/>
        <v>41834</v>
      </c>
      <c r="Z463" s="46"/>
      <c r="AA463" s="87">
        <v>41834</v>
      </c>
    </row>
    <row r="464" spans="1:27" ht="15">
      <c r="A464" s="95" t="s">
        <v>18</v>
      </c>
      <c r="B464" s="95" t="s">
        <v>2198</v>
      </c>
      <c r="C464" s="46"/>
      <c r="D464" s="46">
        <f t="shared" si="28"/>
        <v>191055</v>
      </c>
      <c r="E464" s="46"/>
      <c r="F464" s="87">
        <v>191055</v>
      </c>
      <c r="H464" s="95" t="s">
        <v>145</v>
      </c>
      <c r="I464" s="95" t="s">
        <v>2234</v>
      </c>
      <c r="J464" s="46"/>
      <c r="K464" s="46">
        <f t="shared" si="29"/>
        <v>38862</v>
      </c>
      <c r="L464" s="46"/>
      <c r="M464" s="87">
        <v>38862</v>
      </c>
      <c r="O464" s="95" t="s">
        <v>1657</v>
      </c>
      <c r="P464" s="95" t="s">
        <v>2177</v>
      </c>
      <c r="Q464" s="46"/>
      <c r="R464" s="46">
        <f t="shared" si="30"/>
        <v>44909</v>
      </c>
      <c r="S464" s="46"/>
      <c r="T464" s="87">
        <v>44909</v>
      </c>
      <c r="V464" s="95" t="s">
        <v>1698</v>
      </c>
      <c r="W464" s="95" t="s">
        <v>2188</v>
      </c>
      <c r="X464" s="87">
        <v>2500</v>
      </c>
      <c r="Y464" s="46">
        <f t="shared" si="31"/>
        <v>30900</v>
      </c>
      <c r="Z464" s="46"/>
      <c r="AA464" s="87">
        <v>30900</v>
      </c>
    </row>
    <row r="465" spans="1:27" ht="15">
      <c r="A465" s="95" t="s">
        <v>21</v>
      </c>
      <c r="B465" s="95" t="s">
        <v>2199</v>
      </c>
      <c r="C465" s="46"/>
      <c r="D465" s="46">
        <f t="shared" si="28"/>
        <v>24340</v>
      </c>
      <c r="E465" s="46"/>
      <c r="F465" s="87">
        <v>24340</v>
      </c>
      <c r="H465" s="95" t="s">
        <v>151</v>
      </c>
      <c r="I465" s="95" t="s">
        <v>2235</v>
      </c>
      <c r="J465" s="46"/>
      <c r="K465" s="46">
        <f t="shared" si="29"/>
        <v>33056</v>
      </c>
      <c r="L465" s="46"/>
      <c r="M465" s="87">
        <v>33056</v>
      </c>
      <c r="O465" s="95" t="s">
        <v>1660</v>
      </c>
      <c r="P465" s="95" t="s">
        <v>2178</v>
      </c>
      <c r="Q465" s="46"/>
      <c r="R465" s="46">
        <f t="shared" si="30"/>
        <v>17410</v>
      </c>
      <c r="S465" s="46"/>
      <c r="T465" s="87">
        <v>17410</v>
      </c>
      <c r="V465" s="95" t="s">
        <v>1702</v>
      </c>
      <c r="W465" s="95" t="s">
        <v>2189</v>
      </c>
      <c r="X465" s="87">
        <v>752501</v>
      </c>
      <c r="Y465" s="46">
        <f t="shared" si="31"/>
        <v>2935466</v>
      </c>
      <c r="Z465" s="87">
        <v>3401</v>
      </c>
      <c r="AA465" s="87">
        <v>2932065</v>
      </c>
    </row>
    <row r="466" spans="1:27" ht="15">
      <c r="A466" s="95" t="s">
        <v>24</v>
      </c>
      <c r="B466" s="95" t="s">
        <v>2200</v>
      </c>
      <c r="C466" s="87">
        <v>7450</v>
      </c>
      <c r="D466" s="46">
        <f t="shared" si="28"/>
        <v>712894</v>
      </c>
      <c r="E466" s="87">
        <v>500</v>
      </c>
      <c r="F466" s="87">
        <v>712394</v>
      </c>
      <c r="H466" s="95" t="s">
        <v>154</v>
      </c>
      <c r="I466" s="95" t="s">
        <v>2236</v>
      </c>
      <c r="J466" s="46"/>
      <c r="K466" s="46">
        <f t="shared" si="29"/>
        <v>32600</v>
      </c>
      <c r="L466" s="46"/>
      <c r="M466" s="87">
        <v>32600</v>
      </c>
      <c r="O466" s="95" t="s">
        <v>1663</v>
      </c>
      <c r="P466" s="95" t="s">
        <v>2179</v>
      </c>
      <c r="Q466" s="46"/>
      <c r="R466" s="46">
        <f t="shared" si="30"/>
        <v>45800</v>
      </c>
      <c r="S466" s="87">
        <v>14000</v>
      </c>
      <c r="T466" s="87">
        <v>31800</v>
      </c>
      <c r="V466" s="95" t="s">
        <v>1705</v>
      </c>
      <c r="W466" s="95" t="s">
        <v>2190</v>
      </c>
      <c r="X466" s="87">
        <v>48125</v>
      </c>
      <c r="Y466" s="46">
        <f t="shared" si="31"/>
        <v>1255520</v>
      </c>
      <c r="Z466" s="46"/>
      <c r="AA466" s="87">
        <v>1255520</v>
      </c>
    </row>
    <row r="467" spans="1:27" ht="15">
      <c r="A467" s="95" t="s">
        <v>30</v>
      </c>
      <c r="B467" s="95" t="s">
        <v>2201</v>
      </c>
      <c r="C467" s="46"/>
      <c r="D467" s="46">
        <f t="shared" si="28"/>
        <v>194720</v>
      </c>
      <c r="E467" s="87">
        <v>700</v>
      </c>
      <c r="F467" s="87">
        <v>194020</v>
      </c>
      <c r="H467" s="95" t="s">
        <v>157</v>
      </c>
      <c r="I467" s="95" t="s">
        <v>2237</v>
      </c>
      <c r="J467" s="46"/>
      <c r="K467" s="46">
        <f t="shared" si="29"/>
        <v>74707</v>
      </c>
      <c r="L467" s="46"/>
      <c r="M467" s="87">
        <v>74707</v>
      </c>
      <c r="O467" s="95" t="s">
        <v>1666</v>
      </c>
      <c r="P467" s="95" t="s">
        <v>2180</v>
      </c>
      <c r="Q467" s="87">
        <v>125000</v>
      </c>
      <c r="R467" s="46">
        <f t="shared" si="30"/>
        <v>147727</v>
      </c>
      <c r="S467" s="87">
        <v>68000</v>
      </c>
      <c r="T467" s="87">
        <v>79727</v>
      </c>
      <c r="V467" s="95" t="s">
        <v>1708</v>
      </c>
      <c r="W467" s="95" t="s">
        <v>2191</v>
      </c>
      <c r="X467" s="87">
        <v>297200</v>
      </c>
      <c r="Y467" s="46">
        <f t="shared" si="31"/>
        <v>1153281</v>
      </c>
      <c r="Z467" s="46"/>
      <c r="AA467" s="87">
        <v>1153281</v>
      </c>
    </row>
    <row r="468" spans="1:27" ht="15">
      <c r="A468" s="95" t="s">
        <v>32</v>
      </c>
      <c r="B468" s="95" t="s">
        <v>2202</v>
      </c>
      <c r="C468" s="87">
        <v>1469000</v>
      </c>
      <c r="D468" s="46">
        <f t="shared" si="28"/>
        <v>651302</v>
      </c>
      <c r="E468" s="46"/>
      <c r="F468" s="87">
        <v>651302</v>
      </c>
      <c r="H468" s="95" t="s">
        <v>160</v>
      </c>
      <c r="I468" s="95" t="s">
        <v>2238</v>
      </c>
      <c r="J468" s="46"/>
      <c r="K468" s="46">
        <f t="shared" si="29"/>
        <v>305534</v>
      </c>
      <c r="L468" s="46"/>
      <c r="M468" s="87">
        <v>305534</v>
      </c>
      <c r="O468" s="95" t="s">
        <v>1669</v>
      </c>
      <c r="P468" s="95" t="s">
        <v>2181</v>
      </c>
      <c r="Q468" s="46"/>
      <c r="R468" s="46">
        <f t="shared" si="30"/>
        <v>80642</v>
      </c>
      <c r="S468" s="46"/>
      <c r="T468" s="87">
        <v>80642</v>
      </c>
      <c r="V468" s="95" t="s">
        <v>1711</v>
      </c>
      <c r="W468" s="95" t="s">
        <v>2192</v>
      </c>
      <c r="X468" s="87">
        <v>1910850</v>
      </c>
      <c r="Y468" s="46">
        <f t="shared" si="31"/>
        <v>333548</v>
      </c>
      <c r="Z468" s="46"/>
      <c r="AA468" s="87">
        <v>333548</v>
      </c>
    </row>
    <row r="469" spans="1:27" ht="15">
      <c r="A469" s="95" t="s">
        <v>38</v>
      </c>
      <c r="B469" s="95" t="s">
        <v>2204</v>
      </c>
      <c r="C469" s="46"/>
      <c r="D469" s="46">
        <f t="shared" si="28"/>
        <v>172854</v>
      </c>
      <c r="E469" s="46"/>
      <c r="F469" s="87">
        <v>172854</v>
      </c>
      <c r="H469" s="95" t="s">
        <v>163</v>
      </c>
      <c r="I469" s="95" t="s">
        <v>2239</v>
      </c>
      <c r="J469" s="87">
        <v>43000</v>
      </c>
      <c r="K469" s="46">
        <f t="shared" si="29"/>
        <v>569292</v>
      </c>
      <c r="L469" s="46"/>
      <c r="M469" s="87">
        <v>569292</v>
      </c>
      <c r="O469" s="95" t="s">
        <v>1672</v>
      </c>
      <c r="P469" s="95" t="s">
        <v>2182</v>
      </c>
      <c r="Q469" s="46"/>
      <c r="R469" s="46">
        <f t="shared" si="30"/>
        <v>400816</v>
      </c>
      <c r="S469" s="87">
        <v>31530</v>
      </c>
      <c r="T469" s="87">
        <v>369286</v>
      </c>
      <c r="V469" s="95" t="s">
        <v>1714</v>
      </c>
      <c r="W469" s="95" t="s">
        <v>2193</v>
      </c>
      <c r="X469" s="87">
        <v>465676</v>
      </c>
      <c r="Y469" s="46">
        <f t="shared" si="31"/>
        <v>43224620</v>
      </c>
      <c r="Z469" s="87">
        <v>22351000</v>
      </c>
      <c r="AA469" s="87">
        <v>20873620</v>
      </c>
    </row>
    <row r="470" spans="1:27" ht="15">
      <c r="A470" s="95" t="s">
        <v>41</v>
      </c>
      <c r="B470" s="95" t="s">
        <v>2205</v>
      </c>
      <c r="C470" s="46"/>
      <c r="D470" s="46">
        <f t="shared" si="28"/>
        <v>584020</v>
      </c>
      <c r="E470" s="87">
        <v>14100</v>
      </c>
      <c r="F470" s="87">
        <v>569920</v>
      </c>
      <c r="H470" s="95" t="s">
        <v>166</v>
      </c>
      <c r="I470" s="95" t="s">
        <v>2240</v>
      </c>
      <c r="J470" s="46"/>
      <c r="K470" s="46">
        <f t="shared" si="29"/>
        <v>251303</v>
      </c>
      <c r="L470" s="87">
        <v>19100</v>
      </c>
      <c r="M470" s="87">
        <v>232203</v>
      </c>
      <c r="O470" s="95" t="s">
        <v>1675</v>
      </c>
      <c r="P470" s="95" t="s">
        <v>2183</v>
      </c>
      <c r="Q470" s="87">
        <v>233150</v>
      </c>
      <c r="R470" s="46">
        <f t="shared" si="30"/>
        <v>162192</v>
      </c>
      <c r="S470" s="46"/>
      <c r="T470" s="87">
        <v>162192</v>
      </c>
      <c r="V470" s="95" t="s">
        <v>1717</v>
      </c>
      <c r="W470" s="95" t="s">
        <v>2194</v>
      </c>
      <c r="X470" s="46"/>
      <c r="Y470" s="46">
        <f t="shared" si="31"/>
        <v>6834643</v>
      </c>
      <c r="Z470" s="87">
        <v>2500</v>
      </c>
      <c r="AA470" s="87">
        <v>6832143</v>
      </c>
    </row>
    <row r="471" spans="1:27" ht="15">
      <c r="A471" s="95" t="s">
        <v>43</v>
      </c>
      <c r="B471" s="95" t="s">
        <v>2206</v>
      </c>
      <c r="C471" s="87">
        <v>1640620</v>
      </c>
      <c r="D471" s="46">
        <f t="shared" si="28"/>
        <v>1430260</v>
      </c>
      <c r="E471" s="87">
        <v>219500</v>
      </c>
      <c r="F471" s="87">
        <v>1210760</v>
      </c>
      <c r="H471" s="95" t="s">
        <v>169</v>
      </c>
      <c r="I471" s="95" t="s">
        <v>2241</v>
      </c>
      <c r="J471" s="46"/>
      <c r="K471" s="46">
        <f t="shared" si="29"/>
        <v>9700</v>
      </c>
      <c r="L471" s="46"/>
      <c r="M471" s="87">
        <v>9700</v>
      </c>
      <c r="O471" s="95" t="s">
        <v>1678</v>
      </c>
      <c r="P471" s="95" t="s">
        <v>2184</v>
      </c>
      <c r="Q471" s="46"/>
      <c r="R471" s="46">
        <f t="shared" si="30"/>
        <v>139843</v>
      </c>
      <c r="S471" s="46"/>
      <c r="T471" s="87">
        <v>139843</v>
      </c>
      <c r="V471" s="95" t="s">
        <v>1720</v>
      </c>
      <c r="W471" s="95" t="s">
        <v>2195</v>
      </c>
      <c r="X471" s="46"/>
      <c r="Y471" s="46">
        <f t="shared" si="31"/>
        <v>1</v>
      </c>
      <c r="Z471" s="46"/>
      <c r="AA471" s="87">
        <v>1</v>
      </c>
    </row>
    <row r="472" spans="1:27" ht="15">
      <c r="A472" s="95" t="s">
        <v>50</v>
      </c>
      <c r="B472" s="95" t="s">
        <v>2293</v>
      </c>
      <c r="C472" s="46"/>
      <c r="D472" s="46">
        <f t="shared" si="28"/>
        <v>8000</v>
      </c>
      <c r="E472" s="46"/>
      <c r="F472" s="87">
        <v>8000</v>
      </c>
      <c r="H472" s="95" t="s">
        <v>172</v>
      </c>
      <c r="I472" s="95" t="s">
        <v>2242</v>
      </c>
      <c r="J472" s="46"/>
      <c r="K472" s="46">
        <f t="shared" si="29"/>
        <v>2500</v>
      </c>
      <c r="L472" s="46"/>
      <c r="M472" s="87">
        <v>2500</v>
      </c>
      <c r="O472" s="95" t="s">
        <v>1681</v>
      </c>
      <c r="P472" s="95" t="s">
        <v>2185</v>
      </c>
      <c r="Q472" s="46"/>
      <c r="R472" s="46">
        <f t="shared" si="30"/>
        <v>27950</v>
      </c>
      <c r="S472" s="46"/>
      <c r="T472" s="87">
        <v>27950</v>
      </c>
      <c r="V472" s="95" t="s">
        <v>1723</v>
      </c>
      <c r="W472" s="95" t="s">
        <v>1958</v>
      </c>
      <c r="X472" s="87">
        <v>7187500</v>
      </c>
      <c r="Y472" s="46">
        <f t="shared" si="31"/>
        <v>11527551</v>
      </c>
      <c r="Z472" s="46"/>
      <c r="AA472" s="87">
        <v>11527551</v>
      </c>
    </row>
    <row r="473" spans="1:27" ht="15">
      <c r="A473" s="95" t="s">
        <v>53</v>
      </c>
      <c r="B473" s="95" t="s">
        <v>2208</v>
      </c>
      <c r="C473" s="46"/>
      <c r="D473" s="46">
        <f t="shared" si="28"/>
        <v>153005</v>
      </c>
      <c r="E473" s="87">
        <v>29020</v>
      </c>
      <c r="F473" s="87">
        <v>123985</v>
      </c>
      <c r="H473" s="95" t="s">
        <v>178</v>
      </c>
      <c r="I473" s="95" t="s">
        <v>1864</v>
      </c>
      <c r="J473" s="87">
        <v>174860</v>
      </c>
      <c r="K473" s="46">
        <f t="shared" si="29"/>
        <v>51250</v>
      </c>
      <c r="L473" s="46"/>
      <c r="M473" s="87">
        <v>51250</v>
      </c>
      <c r="O473" s="95" t="s">
        <v>1689</v>
      </c>
      <c r="P473" s="95" t="s">
        <v>2186</v>
      </c>
      <c r="Q473" s="46"/>
      <c r="R473" s="46">
        <f t="shared" si="30"/>
        <v>141112</v>
      </c>
      <c r="S473" s="46"/>
      <c r="T473" s="87">
        <v>141112</v>
      </c>
      <c r="V473" s="95" t="s">
        <v>1725</v>
      </c>
      <c r="W473" s="95" t="s">
        <v>2196</v>
      </c>
      <c r="X473" s="46"/>
      <c r="Y473" s="46">
        <f t="shared" si="31"/>
        <v>130003</v>
      </c>
      <c r="Z473" s="46"/>
      <c r="AA473" s="87">
        <v>130003</v>
      </c>
    </row>
    <row r="474" spans="1:27" ht="15">
      <c r="A474" s="95" t="s">
        <v>59</v>
      </c>
      <c r="B474" s="95" t="s">
        <v>2209</v>
      </c>
      <c r="C474" s="46"/>
      <c r="D474" s="46">
        <f t="shared" si="28"/>
        <v>262318</v>
      </c>
      <c r="E474" s="46"/>
      <c r="F474" s="87">
        <v>262318</v>
      </c>
      <c r="H474" s="95" t="s">
        <v>180</v>
      </c>
      <c r="I474" s="95" t="s">
        <v>2244</v>
      </c>
      <c r="J474" s="46"/>
      <c r="K474" s="46">
        <f t="shared" si="29"/>
        <v>887286</v>
      </c>
      <c r="L474" s="46"/>
      <c r="M474" s="87">
        <v>887286</v>
      </c>
      <c r="O474" s="95" t="s">
        <v>1692</v>
      </c>
      <c r="P474" s="95" t="s">
        <v>2187</v>
      </c>
      <c r="Q474" s="87">
        <v>157600</v>
      </c>
      <c r="R474" s="46">
        <f t="shared" si="30"/>
        <v>458456</v>
      </c>
      <c r="S474" s="87">
        <v>102660</v>
      </c>
      <c r="T474" s="87">
        <v>355796</v>
      </c>
      <c r="V474" s="95" t="s">
        <v>15</v>
      </c>
      <c r="W474" s="95" t="s">
        <v>2197</v>
      </c>
      <c r="X474" s="87">
        <v>692457</v>
      </c>
      <c r="Y474" s="46">
        <f t="shared" si="31"/>
        <v>1761348</v>
      </c>
      <c r="Z474" s="87">
        <v>64009</v>
      </c>
      <c r="AA474" s="87">
        <v>1697339</v>
      </c>
    </row>
    <row r="475" spans="1:27" ht="15">
      <c r="A475" s="95" t="s">
        <v>62</v>
      </c>
      <c r="B475" s="95" t="s">
        <v>2210</v>
      </c>
      <c r="C475" s="87">
        <v>266350</v>
      </c>
      <c r="D475" s="46">
        <f t="shared" si="28"/>
        <v>176305</v>
      </c>
      <c r="E475" s="87">
        <v>91000</v>
      </c>
      <c r="F475" s="87">
        <v>85305</v>
      </c>
      <c r="H475" s="95" t="s">
        <v>183</v>
      </c>
      <c r="I475" s="95" t="s">
        <v>2009</v>
      </c>
      <c r="J475" s="87">
        <v>14500</v>
      </c>
      <c r="K475" s="46">
        <f t="shared" si="29"/>
        <v>2496339</v>
      </c>
      <c r="L475" s="46"/>
      <c r="M475" s="87">
        <v>2496339</v>
      </c>
      <c r="O475" s="95" t="s">
        <v>1695</v>
      </c>
      <c r="P475" s="95" t="s">
        <v>2270</v>
      </c>
      <c r="Q475" s="87">
        <v>12854</v>
      </c>
      <c r="R475" s="46">
        <f t="shared" si="30"/>
        <v>16000</v>
      </c>
      <c r="S475" s="46"/>
      <c r="T475" s="87">
        <v>16000</v>
      </c>
      <c r="V475" s="95" t="s">
        <v>18</v>
      </c>
      <c r="W475" s="95" t="s">
        <v>2198</v>
      </c>
      <c r="X475" s="87">
        <v>9210</v>
      </c>
      <c r="Y475" s="46">
        <f t="shared" si="31"/>
        <v>7846488</v>
      </c>
      <c r="Z475" s="87">
        <v>5935034</v>
      </c>
      <c r="AA475" s="87">
        <v>1911454</v>
      </c>
    </row>
    <row r="476" spans="1:27" ht="15">
      <c r="A476" s="95" t="s">
        <v>65</v>
      </c>
      <c r="B476" s="95" t="s">
        <v>2211</v>
      </c>
      <c r="C476" s="46"/>
      <c r="D476" s="46">
        <f t="shared" si="28"/>
        <v>21360</v>
      </c>
      <c r="E476" s="46"/>
      <c r="F476" s="87">
        <v>21360</v>
      </c>
      <c r="H476" s="95" t="s">
        <v>185</v>
      </c>
      <c r="I476" s="95" t="s">
        <v>2245</v>
      </c>
      <c r="J476" s="87">
        <v>152800</v>
      </c>
      <c r="K476" s="46">
        <f t="shared" si="29"/>
        <v>910114</v>
      </c>
      <c r="L476" s="87">
        <v>311000</v>
      </c>
      <c r="M476" s="87">
        <v>599114</v>
      </c>
      <c r="O476" s="95" t="s">
        <v>1698</v>
      </c>
      <c r="P476" s="95" t="s">
        <v>2188</v>
      </c>
      <c r="Q476" s="46"/>
      <c r="R476" s="46">
        <f t="shared" si="30"/>
        <v>294242</v>
      </c>
      <c r="S476" s="87">
        <v>91505</v>
      </c>
      <c r="T476" s="87">
        <v>202737</v>
      </c>
      <c r="V476" s="95" t="s">
        <v>21</v>
      </c>
      <c r="W476" s="95" t="s">
        <v>2199</v>
      </c>
      <c r="X476" s="87">
        <v>27380</v>
      </c>
      <c r="Y476" s="46">
        <f t="shared" si="31"/>
        <v>18500</v>
      </c>
      <c r="Z476" s="46"/>
      <c r="AA476" s="87">
        <v>18500</v>
      </c>
    </row>
    <row r="477" spans="1:27" ht="15">
      <c r="A477" s="95" t="s">
        <v>68</v>
      </c>
      <c r="B477" s="95" t="s">
        <v>2212</v>
      </c>
      <c r="C477" s="46"/>
      <c r="D477" s="46">
        <f t="shared" si="28"/>
        <v>73728</v>
      </c>
      <c r="E477" s="46"/>
      <c r="F477" s="87">
        <v>73728</v>
      </c>
      <c r="H477" s="95" t="s">
        <v>191</v>
      </c>
      <c r="I477" s="95" t="s">
        <v>2247</v>
      </c>
      <c r="J477" s="46"/>
      <c r="K477" s="46">
        <f t="shared" si="29"/>
        <v>166260</v>
      </c>
      <c r="L477" s="46"/>
      <c r="M477" s="87">
        <v>166260</v>
      </c>
      <c r="O477" s="95" t="s">
        <v>1702</v>
      </c>
      <c r="P477" s="95" t="s">
        <v>2189</v>
      </c>
      <c r="Q477" s="87">
        <v>3626255</v>
      </c>
      <c r="R477" s="46">
        <f t="shared" si="30"/>
        <v>1232205</v>
      </c>
      <c r="S477" s="87">
        <v>1</v>
      </c>
      <c r="T477" s="87">
        <v>1232204</v>
      </c>
      <c r="V477" s="95" t="s">
        <v>24</v>
      </c>
      <c r="W477" s="95" t="s">
        <v>2200</v>
      </c>
      <c r="X477" s="87">
        <v>111293</v>
      </c>
      <c r="Y477" s="46">
        <f t="shared" si="31"/>
        <v>1916195</v>
      </c>
      <c r="Z477" s="87">
        <v>141324</v>
      </c>
      <c r="AA477" s="87">
        <v>1774871</v>
      </c>
    </row>
    <row r="478" spans="1:27" ht="15">
      <c r="A478" s="95" t="s">
        <v>71</v>
      </c>
      <c r="B478" s="95" t="s">
        <v>2213</v>
      </c>
      <c r="C478" s="46"/>
      <c r="D478" s="46">
        <f t="shared" si="28"/>
        <v>288800</v>
      </c>
      <c r="E478" s="46"/>
      <c r="F478" s="87">
        <v>288800</v>
      </c>
      <c r="H478" s="95" t="s">
        <v>192</v>
      </c>
      <c r="I478" s="95" t="s">
        <v>2248</v>
      </c>
      <c r="J478" s="46"/>
      <c r="K478" s="46">
        <f t="shared" si="29"/>
        <v>23500</v>
      </c>
      <c r="L478" s="46"/>
      <c r="M478" s="87">
        <v>23500</v>
      </c>
      <c r="O478" s="95" t="s">
        <v>1705</v>
      </c>
      <c r="P478" s="95" t="s">
        <v>2190</v>
      </c>
      <c r="Q478" s="87">
        <v>688750</v>
      </c>
      <c r="R478" s="46">
        <f t="shared" si="30"/>
        <v>4913426</v>
      </c>
      <c r="S478" s="87">
        <v>1042677</v>
      </c>
      <c r="T478" s="87">
        <v>3870749</v>
      </c>
      <c r="V478" s="95" t="s">
        <v>27</v>
      </c>
      <c r="W478" s="95" t="s">
        <v>2292</v>
      </c>
      <c r="X478" s="46"/>
      <c r="Y478" s="46">
        <f t="shared" si="31"/>
        <v>175164</v>
      </c>
      <c r="Z478" s="46"/>
      <c r="AA478" s="87">
        <v>175164</v>
      </c>
    </row>
    <row r="479" spans="1:27" ht="15">
      <c r="A479" s="95" t="s">
        <v>74</v>
      </c>
      <c r="B479" s="95" t="s">
        <v>2214</v>
      </c>
      <c r="C479" s="46"/>
      <c r="D479" s="46">
        <f t="shared" si="28"/>
        <v>47501</v>
      </c>
      <c r="E479" s="46"/>
      <c r="F479" s="87">
        <v>47501</v>
      </c>
      <c r="H479" s="95" t="s">
        <v>194</v>
      </c>
      <c r="I479" s="95" t="s">
        <v>2250</v>
      </c>
      <c r="J479" s="46"/>
      <c r="K479" s="46">
        <f t="shared" si="29"/>
        <v>75510</v>
      </c>
      <c r="L479" s="46"/>
      <c r="M479" s="87">
        <v>75510</v>
      </c>
      <c r="O479" s="95" t="s">
        <v>1708</v>
      </c>
      <c r="P479" s="95" t="s">
        <v>2191</v>
      </c>
      <c r="Q479" s="87">
        <v>19900</v>
      </c>
      <c r="R479" s="46">
        <f t="shared" si="30"/>
        <v>2675836</v>
      </c>
      <c r="S479" s="87">
        <v>1371460</v>
      </c>
      <c r="T479" s="87">
        <v>1304376</v>
      </c>
      <c r="V479" s="95" t="s">
        <v>30</v>
      </c>
      <c r="W479" s="95" t="s">
        <v>2201</v>
      </c>
      <c r="X479" s="46"/>
      <c r="Y479" s="46">
        <f t="shared" si="31"/>
        <v>476600</v>
      </c>
      <c r="Z479" s="46"/>
      <c r="AA479" s="87">
        <v>476600</v>
      </c>
    </row>
    <row r="480" spans="1:27" ht="15">
      <c r="A480" s="95" t="s">
        <v>77</v>
      </c>
      <c r="B480" s="95" t="s">
        <v>2215</v>
      </c>
      <c r="C480" s="87">
        <v>220500</v>
      </c>
      <c r="D480" s="46">
        <f t="shared" si="28"/>
        <v>203850</v>
      </c>
      <c r="E480" s="87">
        <v>103700</v>
      </c>
      <c r="F480" s="87">
        <v>100150</v>
      </c>
      <c r="H480" s="95" t="s">
        <v>198</v>
      </c>
      <c r="I480" s="95" t="s">
        <v>1958</v>
      </c>
      <c r="J480" s="46"/>
      <c r="K480" s="46">
        <f t="shared" si="29"/>
        <v>140434</v>
      </c>
      <c r="L480" s="46"/>
      <c r="M480" s="87">
        <v>140434</v>
      </c>
      <c r="O480" s="95" t="s">
        <v>1711</v>
      </c>
      <c r="P480" s="95" t="s">
        <v>2192</v>
      </c>
      <c r="Q480" s="87">
        <v>10270000</v>
      </c>
      <c r="R480" s="46">
        <f t="shared" si="30"/>
        <v>410427</v>
      </c>
      <c r="S480" s="46"/>
      <c r="T480" s="87">
        <v>410427</v>
      </c>
      <c r="V480" s="95" t="s">
        <v>32</v>
      </c>
      <c r="W480" s="95" t="s">
        <v>2202</v>
      </c>
      <c r="X480" s="46"/>
      <c r="Y480" s="46">
        <f t="shared" si="31"/>
        <v>698331</v>
      </c>
      <c r="Z480" s="46"/>
      <c r="AA480" s="87">
        <v>698331</v>
      </c>
    </row>
    <row r="481" spans="1:27" ht="15">
      <c r="A481" s="95" t="s">
        <v>80</v>
      </c>
      <c r="B481" s="95" t="s">
        <v>2216</v>
      </c>
      <c r="C481" s="46"/>
      <c r="D481" s="46">
        <f t="shared" si="28"/>
        <v>72614</v>
      </c>
      <c r="E481" s="46"/>
      <c r="F481" s="87">
        <v>72614</v>
      </c>
      <c r="H481" s="95" t="s">
        <v>201</v>
      </c>
      <c r="I481" s="95" t="s">
        <v>2251</v>
      </c>
      <c r="J481" s="46"/>
      <c r="K481" s="46">
        <f t="shared" si="29"/>
        <v>48615</v>
      </c>
      <c r="L481" s="46"/>
      <c r="M481" s="87">
        <v>48615</v>
      </c>
      <c r="O481" s="95" t="s">
        <v>1714</v>
      </c>
      <c r="P481" s="95" t="s">
        <v>2193</v>
      </c>
      <c r="Q481" s="87">
        <v>96450</v>
      </c>
      <c r="R481" s="46">
        <f t="shared" si="30"/>
        <v>1734713</v>
      </c>
      <c r="S481" s="87">
        <v>100925</v>
      </c>
      <c r="T481" s="87">
        <v>1633788</v>
      </c>
      <c r="V481" s="95" t="s">
        <v>35</v>
      </c>
      <c r="W481" s="95" t="s">
        <v>2203</v>
      </c>
      <c r="X481" s="46"/>
      <c r="Y481" s="46">
        <f t="shared" si="31"/>
        <v>94772</v>
      </c>
      <c r="Z481" s="46"/>
      <c r="AA481" s="87">
        <v>94772</v>
      </c>
    </row>
    <row r="482" spans="1:27" ht="15">
      <c r="A482" s="95" t="s">
        <v>83</v>
      </c>
      <c r="B482" s="95" t="s">
        <v>2217</v>
      </c>
      <c r="C482" s="87">
        <v>119000</v>
      </c>
      <c r="D482" s="46">
        <f t="shared" si="28"/>
        <v>875866</v>
      </c>
      <c r="E482" s="87">
        <v>484200</v>
      </c>
      <c r="F482" s="87">
        <v>391666</v>
      </c>
      <c r="H482" s="95" t="s">
        <v>204</v>
      </c>
      <c r="I482" s="95" t="s">
        <v>1924</v>
      </c>
      <c r="J482" s="87">
        <v>19300</v>
      </c>
      <c r="K482" s="46">
        <f t="shared" si="29"/>
        <v>268528</v>
      </c>
      <c r="L482" s="87">
        <v>63875</v>
      </c>
      <c r="M482" s="87">
        <v>204653</v>
      </c>
      <c r="O482" s="95" t="s">
        <v>1717</v>
      </c>
      <c r="P482" s="95" t="s">
        <v>2194</v>
      </c>
      <c r="Q482" s="87">
        <v>595850</v>
      </c>
      <c r="R482" s="46">
        <f t="shared" si="30"/>
        <v>5451840</v>
      </c>
      <c r="S482" s="87">
        <v>531281</v>
      </c>
      <c r="T482" s="87">
        <v>4920559</v>
      </c>
      <c r="V482" s="95" t="s">
        <v>38</v>
      </c>
      <c r="W482" s="95" t="s">
        <v>2204</v>
      </c>
      <c r="X482" s="46"/>
      <c r="Y482" s="46">
        <f t="shared" si="31"/>
        <v>1872810</v>
      </c>
      <c r="Z482" s="87">
        <v>1293500</v>
      </c>
      <c r="AA482" s="87">
        <v>579310</v>
      </c>
    </row>
    <row r="483" spans="1:27" ht="15">
      <c r="A483" s="95" t="s">
        <v>86</v>
      </c>
      <c r="B483" s="95" t="s">
        <v>2218</v>
      </c>
      <c r="C483" s="46"/>
      <c r="D483" s="46">
        <f t="shared" si="28"/>
        <v>54770</v>
      </c>
      <c r="E483" s="46"/>
      <c r="F483" s="87">
        <v>54770</v>
      </c>
      <c r="H483" s="95" t="s">
        <v>207</v>
      </c>
      <c r="I483" s="95" t="s">
        <v>2252</v>
      </c>
      <c r="J483" s="46"/>
      <c r="K483" s="46">
        <f t="shared" si="29"/>
        <v>188387</v>
      </c>
      <c r="L483" s="46"/>
      <c r="M483" s="87">
        <v>188387</v>
      </c>
      <c r="O483" s="95" t="s">
        <v>1720</v>
      </c>
      <c r="P483" s="95" t="s">
        <v>2195</v>
      </c>
      <c r="Q483" s="87">
        <v>2068150</v>
      </c>
      <c r="R483" s="46">
        <f t="shared" si="30"/>
        <v>87949</v>
      </c>
      <c r="S483" s="46"/>
      <c r="T483" s="87">
        <v>87949</v>
      </c>
      <c r="V483" s="95" t="s">
        <v>41</v>
      </c>
      <c r="W483" s="95" t="s">
        <v>2205</v>
      </c>
      <c r="X483" s="46"/>
      <c r="Y483" s="46">
        <f t="shared" si="31"/>
        <v>2000</v>
      </c>
      <c r="Z483" s="46"/>
      <c r="AA483" s="87">
        <v>2000</v>
      </c>
    </row>
    <row r="484" spans="1:27" ht="15">
      <c r="A484" s="95" t="s">
        <v>89</v>
      </c>
      <c r="B484" s="95" t="s">
        <v>2219</v>
      </c>
      <c r="C484" s="46"/>
      <c r="D484" s="46">
        <f t="shared" si="28"/>
        <v>29408</v>
      </c>
      <c r="E484" s="46"/>
      <c r="F484" s="87">
        <v>29408</v>
      </c>
      <c r="H484" s="95" t="s">
        <v>209</v>
      </c>
      <c r="I484" s="95" t="s">
        <v>2253</v>
      </c>
      <c r="J484" s="46"/>
      <c r="K484" s="46">
        <f t="shared" si="29"/>
        <v>2105</v>
      </c>
      <c r="L484" s="46"/>
      <c r="M484" s="87">
        <v>2105</v>
      </c>
      <c r="O484" s="95" t="s">
        <v>1723</v>
      </c>
      <c r="P484" s="95" t="s">
        <v>1958</v>
      </c>
      <c r="Q484" s="87">
        <v>16195603</v>
      </c>
      <c r="R484" s="46">
        <f t="shared" si="30"/>
        <v>4994442</v>
      </c>
      <c r="S484" s="87">
        <v>241500</v>
      </c>
      <c r="T484" s="87">
        <v>4752942</v>
      </c>
      <c r="V484" s="95" t="s">
        <v>43</v>
      </c>
      <c r="W484" s="95" t="s">
        <v>2206</v>
      </c>
      <c r="X484" s="87">
        <v>43900</v>
      </c>
      <c r="Y484" s="46">
        <f t="shared" si="31"/>
        <v>3190958</v>
      </c>
      <c r="Z484" s="46"/>
      <c r="AA484" s="87">
        <v>3190958</v>
      </c>
    </row>
    <row r="485" spans="1:27" ht="15">
      <c r="A485" s="95" t="s">
        <v>92</v>
      </c>
      <c r="B485" s="95" t="s">
        <v>2220</v>
      </c>
      <c r="C485" s="46"/>
      <c r="D485" s="46">
        <f t="shared" si="28"/>
        <v>55380</v>
      </c>
      <c r="E485" s="46"/>
      <c r="F485" s="87">
        <v>55380</v>
      </c>
      <c r="H485" s="95" t="s">
        <v>212</v>
      </c>
      <c r="I485" s="95" t="s">
        <v>2254</v>
      </c>
      <c r="J485" s="87">
        <v>75</v>
      </c>
      <c r="K485" s="46">
        <f t="shared" si="29"/>
        <v>38576</v>
      </c>
      <c r="L485" s="46"/>
      <c r="M485" s="87">
        <v>38576</v>
      </c>
      <c r="O485" s="95" t="s">
        <v>1725</v>
      </c>
      <c r="P485" s="95" t="s">
        <v>2196</v>
      </c>
      <c r="Q485" s="87">
        <v>250000</v>
      </c>
      <c r="R485" s="46">
        <f t="shared" si="30"/>
        <v>616136</v>
      </c>
      <c r="S485" s="46"/>
      <c r="T485" s="87">
        <v>616136</v>
      </c>
      <c r="V485" s="95" t="s">
        <v>46</v>
      </c>
      <c r="W485" s="95" t="s">
        <v>2207</v>
      </c>
      <c r="X485" s="87">
        <v>190000</v>
      </c>
      <c r="Y485" s="46">
        <f t="shared" si="31"/>
        <v>221441</v>
      </c>
      <c r="Z485" s="46"/>
      <c r="AA485" s="87">
        <v>221441</v>
      </c>
    </row>
    <row r="486" spans="1:27" ht="15">
      <c r="A486" s="95" t="s">
        <v>95</v>
      </c>
      <c r="B486" s="95" t="s">
        <v>2221</v>
      </c>
      <c r="C486" s="46"/>
      <c r="D486" s="46">
        <f t="shared" si="28"/>
        <v>51950</v>
      </c>
      <c r="E486" s="46"/>
      <c r="F486" s="87">
        <v>51950</v>
      </c>
      <c r="H486" s="95" t="s">
        <v>214</v>
      </c>
      <c r="I486" s="95" t="s">
        <v>2255</v>
      </c>
      <c r="J486" s="87">
        <v>20000</v>
      </c>
      <c r="K486" s="46">
        <f t="shared" si="29"/>
        <v>3000</v>
      </c>
      <c r="L486" s="46"/>
      <c r="M486" s="87">
        <v>3000</v>
      </c>
      <c r="O486" s="95" t="s">
        <v>15</v>
      </c>
      <c r="P486" s="95" t="s">
        <v>2197</v>
      </c>
      <c r="Q486" s="87">
        <v>6425630</v>
      </c>
      <c r="R486" s="46">
        <f t="shared" si="30"/>
        <v>3647839</v>
      </c>
      <c r="S486" s="87">
        <v>20004</v>
      </c>
      <c r="T486" s="87">
        <v>3627835</v>
      </c>
      <c r="V486" s="95" t="s">
        <v>50</v>
      </c>
      <c r="W486" s="95" t="s">
        <v>2293</v>
      </c>
      <c r="X486" s="46"/>
      <c r="Y486" s="46">
        <f t="shared" si="31"/>
        <v>4500</v>
      </c>
      <c r="Z486" s="46"/>
      <c r="AA486" s="87">
        <v>4500</v>
      </c>
    </row>
    <row r="487" spans="1:27" ht="15">
      <c r="A487" s="95" t="s">
        <v>98</v>
      </c>
      <c r="B487" s="95" t="s">
        <v>2222</v>
      </c>
      <c r="C487" s="46"/>
      <c r="D487" s="46">
        <f t="shared" si="28"/>
        <v>17965</v>
      </c>
      <c r="E487" s="46"/>
      <c r="F487" s="87">
        <v>17965</v>
      </c>
      <c r="H487" s="95" t="s">
        <v>217</v>
      </c>
      <c r="I487" s="95" t="s">
        <v>2256</v>
      </c>
      <c r="J487" s="46"/>
      <c r="K487" s="46">
        <f t="shared" si="29"/>
        <v>6600</v>
      </c>
      <c r="L487" s="46"/>
      <c r="M487" s="87">
        <v>6600</v>
      </c>
      <c r="O487" s="95" t="s">
        <v>18</v>
      </c>
      <c r="P487" s="95" t="s">
        <v>2198</v>
      </c>
      <c r="Q487" s="46"/>
      <c r="R487" s="46">
        <f t="shared" si="30"/>
        <v>791415</v>
      </c>
      <c r="S487" s="87">
        <v>34752</v>
      </c>
      <c r="T487" s="87">
        <v>756663</v>
      </c>
      <c r="V487" s="95" t="s">
        <v>53</v>
      </c>
      <c r="W487" s="95" t="s">
        <v>2208</v>
      </c>
      <c r="X487" s="46"/>
      <c r="Y487" s="46">
        <f t="shared" si="31"/>
        <v>340315</v>
      </c>
      <c r="Z487" s="46"/>
      <c r="AA487" s="87">
        <v>340315</v>
      </c>
    </row>
    <row r="488" spans="1:27" ht="15">
      <c r="A488" s="95" t="s">
        <v>101</v>
      </c>
      <c r="B488" s="95" t="s">
        <v>2223</v>
      </c>
      <c r="C488" s="46"/>
      <c r="D488" s="46">
        <f t="shared" si="28"/>
        <v>778705</v>
      </c>
      <c r="E488" s="87">
        <v>100451</v>
      </c>
      <c r="F488" s="87">
        <v>678254</v>
      </c>
      <c r="H488" s="95" t="s">
        <v>220</v>
      </c>
      <c r="I488" s="95" t="s">
        <v>2257</v>
      </c>
      <c r="J488" s="46"/>
      <c r="K488" s="46">
        <f t="shared" si="29"/>
        <v>8200</v>
      </c>
      <c r="L488" s="87">
        <v>5000</v>
      </c>
      <c r="M488" s="87">
        <v>3200</v>
      </c>
      <c r="O488" s="95" t="s">
        <v>21</v>
      </c>
      <c r="P488" s="95" t="s">
        <v>2199</v>
      </c>
      <c r="Q488" s="46"/>
      <c r="R488" s="46">
        <f t="shared" si="30"/>
        <v>45100</v>
      </c>
      <c r="S488" s="46"/>
      <c r="T488" s="87">
        <v>45100</v>
      </c>
      <c r="V488" s="95" t="s">
        <v>56</v>
      </c>
      <c r="W488" s="95" t="s">
        <v>2271</v>
      </c>
      <c r="X488" s="46"/>
      <c r="Y488" s="46">
        <f t="shared" si="31"/>
        <v>46249</v>
      </c>
      <c r="Z488" s="46"/>
      <c r="AA488" s="87">
        <v>46249</v>
      </c>
    </row>
    <row r="489" spans="1:27" ht="15">
      <c r="A489" s="95" t="s">
        <v>104</v>
      </c>
      <c r="B489" s="95" t="s">
        <v>2224</v>
      </c>
      <c r="C489" s="46"/>
      <c r="D489" s="46">
        <f t="shared" si="28"/>
        <v>180758</v>
      </c>
      <c r="E489" s="87">
        <v>58500</v>
      </c>
      <c r="F489" s="87">
        <v>122258</v>
      </c>
      <c r="H489" s="95" t="s">
        <v>223</v>
      </c>
      <c r="I489" s="95" t="s">
        <v>2258</v>
      </c>
      <c r="J489" s="46"/>
      <c r="K489" s="46">
        <f t="shared" si="29"/>
        <v>2550</v>
      </c>
      <c r="L489" s="46"/>
      <c r="M489" s="87">
        <v>2550</v>
      </c>
      <c r="O489" s="95" t="s">
        <v>24</v>
      </c>
      <c r="P489" s="95" t="s">
        <v>2200</v>
      </c>
      <c r="Q489" s="87">
        <v>1151900</v>
      </c>
      <c r="R489" s="46">
        <f t="shared" si="30"/>
        <v>2280124</v>
      </c>
      <c r="S489" s="87">
        <v>900</v>
      </c>
      <c r="T489" s="87">
        <v>2279224</v>
      </c>
      <c r="V489" s="95" t="s">
        <v>59</v>
      </c>
      <c r="W489" s="95" t="s">
        <v>2209</v>
      </c>
      <c r="X489" s="46"/>
      <c r="Y489" s="46">
        <f t="shared" si="31"/>
        <v>71550</v>
      </c>
      <c r="Z489" s="46"/>
      <c r="AA489" s="87">
        <v>71550</v>
      </c>
    </row>
    <row r="490" spans="1:27" ht="15">
      <c r="A490" s="95" t="s">
        <v>107</v>
      </c>
      <c r="B490" s="95" t="s">
        <v>2225</v>
      </c>
      <c r="C490" s="46"/>
      <c r="D490" s="46">
        <f t="shared" si="28"/>
        <v>25449</v>
      </c>
      <c r="E490" s="46"/>
      <c r="F490" s="87">
        <v>25449</v>
      </c>
      <c r="H490" s="95" t="s">
        <v>226</v>
      </c>
      <c r="I490" s="95" t="s">
        <v>2259</v>
      </c>
      <c r="J490" s="46"/>
      <c r="K490" s="46">
        <f t="shared" si="29"/>
        <v>75185</v>
      </c>
      <c r="L490" s="46"/>
      <c r="M490" s="87">
        <v>75185</v>
      </c>
      <c r="O490" s="95" t="s">
        <v>27</v>
      </c>
      <c r="P490" s="95" t="s">
        <v>2292</v>
      </c>
      <c r="Q490" s="87">
        <v>4200</v>
      </c>
      <c r="R490" s="46">
        <f t="shared" si="30"/>
        <v>753125</v>
      </c>
      <c r="S490" s="46"/>
      <c r="T490" s="87">
        <v>753125</v>
      </c>
      <c r="V490" s="95" t="s">
        <v>62</v>
      </c>
      <c r="W490" s="95" t="s">
        <v>2210</v>
      </c>
      <c r="X490" s="87">
        <v>4800</v>
      </c>
      <c r="Y490" s="46">
        <f t="shared" si="31"/>
        <v>422050</v>
      </c>
      <c r="Z490" s="87">
        <v>95250</v>
      </c>
      <c r="AA490" s="87">
        <v>326800</v>
      </c>
    </row>
    <row r="491" spans="1:27" ht="15">
      <c r="A491" s="95" t="s">
        <v>110</v>
      </c>
      <c r="B491" s="95" t="s">
        <v>2226</v>
      </c>
      <c r="C491" s="46"/>
      <c r="D491" s="46">
        <f t="shared" si="28"/>
        <v>6400</v>
      </c>
      <c r="E491" s="46"/>
      <c r="F491" s="87">
        <v>6400</v>
      </c>
      <c r="H491" s="95" t="s">
        <v>229</v>
      </c>
      <c r="I491" s="95" t="s">
        <v>1848</v>
      </c>
      <c r="J491" s="46"/>
      <c r="K491" s="46">
        <f t="shared" si="29"/>
        <v>16000</v>
      </c>
      <c r="L491" s="46"/>
      <c r="M491" s="87">
        <v>16000</v>
      </c>
      <c r="O491" s="95" t="s">
        <v>30</v>
      </c>
      <c r="P491" s="95" t="s">
        <v>2201</v>
      </c>
      <c r="Q491" s="87">
        <v>255000</v>
      </c>
      <c r="R491" s="46">
        <f t="shared" si="30"/>
        <v>590378</v>
      </c>
      <c r="S491" s="87">
        <v>90700</v>
      </c>
      <c r="T491" s="87">
        <v>499678</v>
      </c>
      <c r="V491" s="95" t="s">
        <v>65</v>
      </c>
      <c r="W491" s="95" t="s">
        <v>2211</v>
      </c>
      <c r="X491" s="46"/>
      <c r="Y491" s="46">
        <f t="shared" si="31"/>
        <v>217345</v>
      </c>
      <c r="Z491" s="46"/>
      <c r="AA491" s="87">
        <v>217345</v>
      </c>
    </row>
    <row r="492" spans="1:27" ht="15">
      <c r="A492" s="95" t="s">
        <v>113</v>
      </c>
      <c r="B492" s="95" t="s">
        <v>2227</v>
      </c>
      <c r="C492" s="46"/>
      <c r="D492" s="46">
        <f t="shared" si="28"/>
        <v>800781</v>
      </c>
      <c r="E492" s="87">
        <v>63660</v>
      </c>
      <c r="F492" s="87">
        <v>737121</v>
      </c>
      <c r="H492" s="95" t="s">
        <v>232</v>
      </c>
      <c r="I492" s="95" t="s">
        <v>2260</v>
      </c>
      <c r="J492" s="46"/>
      <c r="K492" s="46">
        <f t="shared" si="29"/>
        <v>1185</v>
      </c>
      <c r="L492" s="46"/>
      <c r="M492" s="87">
        <v>1185</v>
      </c>
      <c r="O492" s="95" t="s">
        <v>32</v>
      </c>
      <c r="P492" s="95" t="s">
        <v>2202</v>
      </c>
      <c r="Q492" s="87">
        <v>1469000</v>
      </c>
      <c r="R492" s="46">
        <f t="shared" si="30"/>
        <v>1112126</v>
      </c>
      <c r="S492" s="46"/>
      <c r="T492" s="87">
        <v>1112126</v>
      </c>
      <c r="V492" s="95" t="s">
        <v>68</v>
      </c>
      <c r="W492" s="95" t="s">
        <v>2212</v>
      </c>
      <c r="X492" s="87">
        <v>960</v>
      </c>
      <c r="Y492" s="46">
        <f t="shared" si="31"/>
        <v>1900</v>
      </c>
      <c r="Z492" s="46"/>
      <c r="AA492" s="87">
        <v>1900</v>
      </c>
    </row>
    <row r="493" spans="1:27" ht="15">
      <c r="A493" s="95" t="s">
        <v>127</v>
      </c>
      <c r="B493" s="95" t="s">
        <v>2228</v>
      </c>
      <c r="C493" s="46"/>
      <c r="D493" s="46">
        <f t="shared" si="28"/>
        <v>154643</v>
      </c>
      <c r="E493" s="46"/>
      <c r="F493" s="87">
        <v>154643</v>
      </c>
      <c r="H493" s="95" t="s">
        <v>235</v>
      </c>
      <c r="I493" s="95" t="s">
        <v>2261</v>
      </c>
      <c r="J493" s="46"/>
      <c r="K493" s="46">
        <f t="shared" si="29"/>
        <v>225265</v>
      </c>
      <c r="L493" s="87">
        <v>135000</v>
      </c>
      <c r="M493" s="87">
        <v>90265</v>
      </c>
      <c r="O493" s="95" t="s">
        <v>35</v>
      </c>
      <c r="P493" s="95" t="s">
        <v>2203</v>
      </c>
      <c r="Q493" s="46"/>
      <c r="R493" s="46">
        <f t="shared" si="30"/>
        <v>9000</v>
      </c>
      <c r="S493" s="87">
        <v>9000</v>
      </c>
      <c r="T493" s="46"/>
      <c r="V493" s="95" t="s">
        <v>71</v>
      </c>
      <c r="W493" s="95" t="s">
        <v>2213</v>
      </c>
      <c r="X493" s="87">
        <v>4500</v>
      </c>
      <c r="Y493" s="46">
        <f t="shared" si="31"/>
        <v>188653</v>
      </c>
      <c r="Z493" s="46"/>
      <c r="AA493" s="87">
        <v>188653</v>
      </c>
    </row>
    <row r="494" spans="1:27" ht="15">
      <c r="A494" s="95" t="s">
        <v>129</v>
      </c>
      <c r="B494" s="95" t="s">
        <v>2229</v>
      </c>
      <c r="C494" s="87">
        <v>683000</v>
      </c>
      <c r="D494" s="46">
        <f t="shared" si="28"/>
        <v>921392</v>
      </c>
      <c r="E494" s="87">
        <v>273275</v>
      </c>
      <c r="F494" s="87">
        <v>648117</v>
      </c>
      <c r="H494" s="95" t="s">
        <v>238</v>
      </c>
      <c r="I494" s="95" t="s">
        <v>2262</v>
      </c>
      <c r="J494" s="46"/>
      <c r="K494" s="46">
        <f t="shared" si="29"/>
        <v>5503</v>
      </c>
      <c r="L494" s="46"/>
      <c r="M494" s="87">
        <v>5503</v>
      </c>
      <c r="O494" s="95" t="s">
        <v>38</v>
      </c>
      <c r="P494" s="95" t="s">
        <v>2204</v>
      </c>
      <c r="Q494" s="46"/>
      <c r="R494" s="46">
        <f t="shared" si="30"/>
        <v>606046</v>
      </c>
      <c r="S494" s="46"/>
      <c r="T494" s="87">
        <v>606046</v>
      </c>
      <c r="V494" s="95" t="s">
        <v>74</v>
      </c>
      <c r="W494" s="95" t="s">
        <v>2214</v>
      </c>
      <c r="X494" s="46"/>
      <c r="Y494" s="46">
        <f t="shared" si="31"/>
        <v>17017</v>
      </c>
      <c r="Z494" s="46"/>
      <c r="AA494" s="87">
        <v>17017</v>
      </c>
    </row>
    <row r="495" spans="1:27" ht="15">
      <c r="A495" s="95" t="s">
        <v>133</v>
      </c>
      <c r="B495" s="95" t="s">
        <v>2230</v>
      </c>
      <c r="C495" s="46"/>
      <c r="D495" s="46">
        <f t="shared" si="28"/>
        <v>321461</v>
      </c>
      <c r="E495" s="87">
        <v>5500</v>
      </c>
      <c r="F495" s="87">
        <v>315961</v>
      </c>
      <c r="H495" s="95" t="s">
        <v>240</v>
      </c>
      <c r="I495" s="95" t="s">
        <v>2263</v>
      </c>
      <c r="J495" s="46"/>
      <c r="K495" s="46">
        <f t="shared" si="29"/>
        <v>115967</v>
      </c>
      <c r="L495" s="87">
        <v>14400</v>
      </c>
      <c r="M495" s="87">
        <v>101567</v>
      </c>
      <c r="O495" s="95" t="s">
        <v>41</v>
      </c>
      <c r="P495" s="95" t="s">
        <v>2205</v>
      </c>
      <c r="Q495" s="87">
        <v>105020</v>
      </c>
      <c r="R495" s="46">
        <f t="shared" si="30"/>
        <v>714224</v>
      </c>
      <c r="S495" s="87">
        <v>14100</v>
      </c>
      <c r="T495" s="87">
        <v>700124</v>
      </c>
      <c r="V495" s="95" t="s">
        <v>77</v>
      </c>
      <c r="W495" s="95" t="s">
        <v>2215</v>
      </c>
      <c r="X495" s="87">
        <v>3420300</v>
      </c>
      <c r="Y495" s="46">
        <f t="shared" si="31"/>
        <v>174995</v>
      </c>
      <c r="Z495" s="46"/>
      <c r="AA495" s="87">
        <v>174995</v>
      </c>
    </row>
    <row r="496" spans="1:27" ht="15">
      <c r="A496" s="95" t="s">
        <v>136</v>
      </c>
      <c r="B496" s="95" t="s">
        <v>2231</v>
      </c>
      <c r="C496" s="87">
        <v>330600</v>
      </c>
      <c r="D496" s="46">
        <f t="shared" si="28"/>
        <v>1679491</v>
      </c>
      <c r="E496" s="87">
        <v>577741</v>
      </c>
      <c r="F496" s="87">
        <v>1101750</v>
      </c>
      <c r="H496" s="95" t="s">
        <v>243</v>
      </c>
      <c r="I496" s="95" t="s">
        <v>1826</v>
      </c>
      <c r="J496" s="87">
        <v>10800</v>
      </c>
      <c r="K496" s="46">
        <f t="shared" si="29"/>
        <v>10989</v>
      </c>
      <c r="L496" s="46"/>
      <c r="M496" s="87">
        <v>10989</v>
      </c>
      <c r="O496" s="95" t="s">
        <v>43</v>
      </c>
      <c r="P496" s="95" t="s">
        <v>2206</v>
      </c>
      <c r="Q496" s="87">
        <v>3427340</v>
      </c>
      <c r="R496" s="46">
        <f t="shared" si="30"/>
        <v>4107338</v>
      </c>
      <c r="S496" s="87">
        <v>482700</v>
      </c>
      <c r="T496" s="87">
        <v>3624638</v>
      </c>
      <c r="V496" s="95" t="s">
        <v>80</v>
      </c>
      <c r="W496" s="95" t="s">
        <v>2216</v>
      </c>
      <c r="X496" s="87">
        <v>22202</v>
      </c>
      <c r="Y496" s="46">
        <f t="shared" si="31"/>
        <v>198056</v>
      </c>
      <c r="Z496" s="46"/>
      <c r="AA496" s="87">
        <v>198056</v>
      </c>
    </row>
    <row r="497" spans="1:27" ht="15">
      <c r="A497" s="95" t="s">
        <v>139</v>
      </c>
      <c r="B497" s="95" t="s">
        <v>2232</v>
      </c>
      <c r="C497" s="87">
        <v>235600</v>
      </c>
      <c r="D497" s="46">
        <f t="shared" si="28"/>
        <v>5019137</v>
      </c>
      <c r="E497" s="87">
        <v>84525</v>
      </c>
      <c r="F497" s="87">
        <v>4934612</v>
      </c>
      <c r="H497" s="95" t="s">
        <v>246</v>
      </c>
      <c r="I497" s="95" t="s">
        <v>2272</v>
      </c>
      <c r="J497" s="87">
        <v>5100</v>
      </c>
      <c r="K497" s="46">
        <f t="shared" si="29"/>
        <v>17600</v>
      </c>
      <c r="L497" s="46"/>
      <c r="M497" s="87">
        <v>17600</v>
      </c>
      <c r="O497" s="95" t="s">
        <v>46</v>
      </c>
      <c r="P497" s="95" t="s">
        <v>2207</v>
      </c>
      <c r="Q497" s="87">
        <v>336200</v>
      </c>
      <c r="R497" s="46">
        <f t="shared" si="30"/>
        <v>576706</v>
      </c>
      <c r="S497" s="87">
        <v>202500</v>
      </c>
      <c r="T497" s="87">
        <v>374206</v>
      </c>
      <c r="V497" s="95" t="s">
        <v>83</v>
      </c>
      <c r="W497" s="95" t="s">
        <v>2217</v>
      </c>
      <c r="X497" s="87">
        <v>5382900</v>
      </c>
      <c r="Y497" s="46">
        <f t="shared" si="31"/>
        <v>819239</v>
      </c>
      <c r="Z497" s="87">
        <v>30000</v>
      </c>
      <c r="AA497" s="87">
        <v>789239</v>
      </c>
    </row>
    <row r="498" spans="1:27" ht="15">
      <c r="A498" s="95" t="s">
        <v>142</v>
      </c>
      <c r="B498" s="95" t="s">
        <v>2233</v>
      </c>
      <c r="C498" s="87">
        <v>288300</v>
      </c>
      <c r="D498" s="46">
        <f t="shared" si="28"/>
        <v>333546</v>
      </c>
      <c r="E498" s="87">
        <v>148001</v>
      </c>
      <c r="F498" s="87">
        <v>185545</v>
      </c>
      <c r="H498" s="95" t="s">
        <v>249</v>
      </c>
      <c r="I498" s="95" t="s">
        <v>2273</v>
      </c>
      <c r="J498" s="87">
        <v>4609256</v>
      </c>
      <c r="K498" s="46">
        <f t="shared" si="29"/>
        <v>7676178</v>
      </c>
      <c r="L498" s="87">
        <v>8002</v>
      </c>
      <c r="M498" s="87">
        <v>7668176</v>
      </c>
      <c r="O498" s="95" t="s">
        <v>50</v>
      </c>
      <c r="P498" s="95" t="s">
        <v>2293</v>
      </c>
      <c r="Q498" s="46"/>
      <c r="R498" s="46">
        <f t="shared" si="30"/>
        <v>97310</v>
      </c>
      <c r="S498" s="46"/>
      <c r="T498" s="87">
        <v>97310</v>
      </c>
      <c r="V498" s="95" t="s">
        <v>86</v>
      </c>
      <c r="W498" s="95" t="s">
        <v>2218</v>
      </c>
      <c r="X498" s="87">
        <v>38100</v>
      </c>
      <c r="Y498" s="46">
        <f t="shared" si="31"/>
        <v>2950</v>
      </c>
      <c r="Z498" s="46"/>
      <c r="AA498" s="87">
        <v>2950</v>
      </c>
    </row>
    <row r="499" spans="1:27" ht="15">
      <c r="A499" s="95" t="s">
        <v>145</v>
      </c>
      <c r="B499" s="95" t="s">
        <v>2234</v>
      </c>
      <c r="C499" s="46"/>
      <c r="D499" s="46">
        <f t="shared" si="28"/>
        <v>68740</v>
      </c>
      <c r="E499" s="46"/>
      <c r="F499" s="87">
        <v>68740</v>
      </c>
      <c r="O499" s="95" t="s">
        <v>53</v>
      </c>
      <c r="P499" s="95" t="s">
        <v>2208</v>
      </c>
      <c r="Q499" s="46"/>
      <c r="R499" s="46">
        <f t="shared" si="30"/>
        <v>279024</v>
      </c>
      <c r="S499" s="87">
        <v>29020</v>
      </c>
      <c r="T499" s="87">
        <v>250004</v>
      </c>
      <c r="V499" s="95" t="s">
        <v>89</v>
      </c>
      <c r="W499" s="95" t="s">
        <v>2219</v>
      </c>
      <c r="X499" s="46"/>
      <c r="Y499" s="46">
        <f t="shared" si="31"/>
        <v>10000</v>
      </c>
      <c r="Z499" s="46"/>
      <c r="AA499" s="87">
        <v>10000</v>
      </c>
    </row>
    <row r="500" spans="1:27" ht="15">
      <c r="A500" s="95" t="s">
        <v>151</v>
      </c>
      <c r="B500" s="95" t="s">
        <v>2235</v>
      </c>
      <c r="C500" s="87">
        <v>500</v>
      </c>
      <c r="D500" s="46">
        <f t="shared" si="28"/>
        <v>234573</v>
      </c>
      <c r="E500" s="87">
        <v>1650</v>
      </c>
      <c r="F500" s="87">
        <v>232923</v>
      </c>
      <c r="O500" s="95" t="s">
        <v>56</v>
      </c>
      <c r="P500" s="95" t="s">
        <v>2271</v>
      </c>
      <c r="Q500" s="46"/>
      <c r="R500" s="46">
        <f t="shared" si="30"/>
        <v>15750</v>
      </c>
      <c r="S500" s="46"/>
      <c r="T500" s="87">
        <v>15750</v>
      </c>
      <c r="V500" s="95" t="s">
        <v>92</v>
      </c>
      <c r="W500" s="95" t="s">
        <v>2220</v>
      </c>
      <c r="X500" s="87">
        <v>53884</v>
      </c>
      <c r="Y500" s="46">
        <f t="shared" si="31"/>
        <v>562898</v>
      </c>
      <c r="Z500" s="87">
        <v>54600</v>
      </c>
      <c r="AA500" s="87">
        <v>508298</v>
      </c>
    </row>
    <row r="501" spans="1:27" ht="15">
      <c r="A501" s="95" t="s">
        <v>154</v>
      </c>
      <c r="B501" s="95" t="s">
        <v>2236</v>
      </c>
      <c r="C501" s="46"/>
      <c r="D501" s="46">
        <f t="shared" si="28"/>
        <v>25400</v>
      </c>
      <c r="E501" s="46"/>
      <c r="F501" s="87">
        <v>25400</v>
      </c>
      <c r="O501" s="95" t="s">
        <v>59</v>
      </c>
      <c r="P501" s="95" t="s">
        <v>2209</v>
      </c>
      <c r="Q501" s="46"/>
      <c r="R501" s="46">
        <f t="shared" si="30"/>
        <v>677297</v>
      </c>
      <c r="S501" s="46"/>
      <c r="T501" s="87">
        <v>677297</v>
      </c>
      <c r="V501" s="95" t="s">
        <v>95</v>
      </c>
      <c r="W501" s="95" t="s">
        <v>2221</v>
      </c>
      <c r="X501" s="87">
        <v>5600</v>
      </c>
      <c r="Y501" s="46">
        <f t="shared" si="31"/>
        <v>47823</v>
      </c>
      <c r="Z501" s="46"/>
      <c r="AA501" s="87">
        <v>47823</v>
      </c>
    </row>
    <row r="502" spans="1:27" ht="15">
      <c r="A502" s="95" t="s">
        <v>157</v>
      </c>
      <c r="B502" s="95" t="s">
        <v>2237</v>
      </c>
      <c r="C502" s="46"/>
      <c r="D502" s="46">
        <f t="shared" si="28"/>
        <v>356115</v>
      </c>
      <c r="E502" s="87">
        <v>93250</v>
      </c>
      <c r="F502" s="87">
        <v>262865</v>
      </c>
      <c r="O502" s="95" t="s">
        <v>62</v>
      </c>
      <c r="P502" s="95" t="s">
        <v>2210</v>
      </c>
      <c r="Q502" s="87">
        <v>521600</v>
      </c>
      <c r="R502" s="46">
        <f t="shared" si="30"/>
        <v>438444</v>
      </c>
      <c r="S502" s="87">
        <v>91000</v>
      </c>
      <c r="T502" s="87">
        <v>347444</v>
      </c>
      <c r="V502" s="95" t="s">
        <v>98</v>
      </c>
      <c r="W502" s="95" t="s">
        <v>2222</v>
      </c>
      <c r="X502" s="87">
        <v>51000</v>
      </c>
      <c r="Y502" s="46">
        <f t="shared" si="31"/>
        <v>7575</v>
      </c>
      <c r="Z502" s="87">
        <v>2800</v>
      </c>
      <c r="AA502" s="87">
        <v>4775</v>
      </c>
    </row>
    <row r="503" spans="1:27" ht="15">
      <c r="A503" s="95" t="s">
        <v>160</v>
      </c>
      <c r="B503" s="95" t="s">
        <v>2238</v>
      </c>
      <c r="C503" s="46"/>
      <c r="D503" s="46">
        <f t="shared" si="28"/>
        <v>853299</v>
      </c>
      <c r="E503" s="87">
        <v>331700</v>
      </c>
      <c r="F503" s="87">
        <v>521599</v>
      </c>
      <c r="O503" s="95" t="s">
        <v>65</v>
      </c>
      <c r="P503" s="95" t="s">
        <v>2211</v>
      </c>
      <c r="Q503" s="46"/>
      <c r="R503" s="46">
        <f t="shared" si="30"/>
        <v>167603</v>
      </c>
      <c r="S503" s="46"/>
      <c r="T503" s="87">
        <v>167603</v>
      </c>
      <c r="V503" s="95" t="s">
        <v>101</v>
      </c>
      <c r="W503" s="95" t="s">
        <v>2223</v>
      </c>
      <c r="X503" s="87">
        <v>5800</v>
      </c>
      <c r="Y503" s="46">
        <f t="shared" si="31"/>
        <v>1246955</v>
      </c>
      <c r="Z503" s="46"/>
      <c r="AA503" s="87">
        <v>1246955</v>
      </c>
    </row>
    <row r="504" spans="1:27" ht="15">
      <c r="A504" s="95" t="s">
        <v>163</v>
      </c>
      <c r="B504" s="95" t="s">
        <v>2239</v>
      </c>
      <c r="C504" s="46"/>
      <c r="D504" s="46">
        <f t="shared" si="28"/>
        <v>960166</v>
      </c>
      <c r="E504" s="87">
        <v>24600</v>
      </c>
      <c r="F504" s="87">
        <v>935566</v>
      </c>
      <c r="O504" s="95" t="s">
        <v>68</v>
      </c>
      <c r="P504" s="95" t="s">
        <v>2212</v>
      </c>
      <c r="Q504" s="46"/>
      <c r="R504" s="46">
        <f t="shared" si="30"/>
        <v>240747</v>
      </c>
      <c r="S504" s="87">
        <v>15000</v>
      </c>
      <c r="T504" s="87">
        <v>225747</v>
      </c>
      <c r="V504" s="95" t="s">
        <v>104</v>
      </c>
      <c r="W504" s="95" t="s">
        <v>2224</v>
      </c>
      <c r="X504" s="46"/>
      <c r="Y504" s="46">
        <f t="shared" si="31"/>
        <v>624588</v>
      </c>
      <c r="Z504" s="46"/>
      <c r="AA504" s="87">
        <v>624588</v>
      </c>
    </row>
    <row r="505" spans="1:27" ht="15">
      <c r="A505" s="95" t="s">
        <v>166</v>
      </c>
      <c r="B505" s="95" t="s">
        <v>2240</v>
      </c>
      <c r="C505" s="87">
        <v>170000</v>
      </c>
      <c r="D505" s="46">
        <f t="shared" si="28"/>
        <v>346340</v>
      </c>
      <c r="E505" s="46"/>
      <c r="F505" s="87">
        <v>346340</v>
      </c>
      <c r="O505" s="95" t="s">
        <v>71</v>
      </c>
      <c r="P505" s="95" t="s">
        <v>2213</v>
      </c>
      <c r="Q505" s="46"/>
      <c r="R505" s="46">
        <f t="shared" si="30"/>
        <v>355750</v>
      </c>
      <c r="S505" s="87">
        <v>46650</v>
      </c>
      <c r="T505" s="87">
        <v>309100</v>
      </c>
      <c r="V505" s="95" t="s">
        <v>107</v>
      </c>
      <c r="W505" s="95" t="s">
        <v>2225</v>
      </c>
      <c r="X505" s="87">
        <v>48000</v>
      </c>
      <c r="Y505" s="46">
        <f t="shared" si="31"/>
        <v>0</v>
      </c>
      <c r="Z505" s="46"/>
      <c r="AA505" s="87">
        <v>0</v>
      </c>
    </row>
    <row r="506" spans="1:27" ht="15">
      <c r="A506" s="95" t="s">
        <v>169</v>
      </c>
      <c r="B506" s="95" t="s">
        <v>2241</v>
      </c>
      <c r="C506" s="46"/>
      <c r="D506" s="46">
        <f t="shared" si="28"/>
        <v>263980</v>
      </c>
      <c r="E506" s="46"/>
      <c r="F506" s="87">
        <v>263980</v>
      </c>
      <c r="O506" s="95" t="s">
        <v>74</v>
      </c>
      <c r="P506" s="95" t="s">
        <v>2214</v>
      </c>
      <c r="Q506" s="87">
        <v>150000</v>
      </c>
      <c r="R506" s="46">
        <f t="shared" si="30"/>
        <v>152303</v>
      </c>
      <c r="S506" s="46"/>
      <c r="T506" s="87">
        <v>152303</v>
      </c>
      <c r="V506" s="95" t="s">
        <v>110</v>
      </c>
      <c r="W506" s="95" t="s">
        <v>2226</v>
      </c>
      <c r="X506" s="46"/>
      <c r="Y506" s="46">
        <f t="shared" si="31"/>
        <v>18801</v>
      </c>
      <c r="Z506" s="46"/>
      <c r="AA506" s="87">
        <v>18801</v>
      </c>
    </row>
    <row r="507" spans="1:27" ht="15">
      <c r="A507" s="95" t="s">
        <v>172</v>
      </c>
      <c r="B507" s="95" t="s">
        <v>2242</v>
      </c>
      <c r="C507" s="87">
        <v>67979</v>
      </c>
      <c r="D507" s="46">
        <f t="shared" si="28"/>
        <v>184920</v>
      </c>
      <c r="E507" s="46"/>
      <c r="F507" s="87">
        <v>184920</v>
      </c>
      <c r="O507" s="95" t="s">
        <v>77</v>
      </c>
      <c r="P507" s="95" t="s">
        <v>2215</v>
      </c>
      <c r="Q507" s="87">
        <v>220500</v>
      </c>
      <c r="R507" s="46">
        <f t="shared" si="30"/>
        <v>306557</v>
      </c>
      <c r="S507" s="87">
        <v>104700</v>
      </c>
      <c r="T507" s="87">
        <v>201857</v>
      </c>
      <c r="V507" s="95" t="s">
        <v>113</v>
      </c>
      <c r="W507" s="95" t="s">
        <v>2227</v>
      </c>
      <c r="X507" s="87">
        <v>5045</v>
      </c>
      <c r="Y507" s="46">
        <f t="shared" si="31"/>
        <v>593304</v>
      </c>
      <c r="Z507" s="46"/>
      <c r="AA507" s="87">
        <v>593304</v>
      </c>
    </row>
    <row r="508" spans="1:27" ht="15">
      <c r="A508" s="95" t="s">
        <v>178</v>
      </c>
      <c r="B508" s="95" t="s">
        <v>1864</v>
      </c>
      <c r="C508" s="46"/>
      <c r="D508" s="46">
        <f t="shared" si="28"/>
        <v>1114805</v>
      </c>
      <c r="E508" s="87">
        <v>45000</v>
      </c>
      <c r="F508" s="87">
        <v>1069805</v>
      </c>
      <c r="O508" s="95" t="s">
        <v>80</v>
      </c>
      <c r="P508" s="95" t="s">
        <v>2216</v>
      </c>
      <c r="Q508" s="87">
        <v>15</v>
      </c>
      <c r="R508" s="46">
        <f t="shared" si="30"/>
        <v>569896</v>
      </c>
      <c r="S508" s="87">
        <v>296610</v>
      </c>
      <c r="T508" s="87">
        <v>273286</v>
      </c>
      <c r="V508" s="95" t="s">
        <v>127</v>
      </c>
      <c r="W508" s="95" t="s">
        <v>2228</v>
      </c>
      <c r="X508" s="87">
        <v>2000</v>
      </c>
      <c r="Y508" s="46">
        <f t="shared" si="31"/>
        <v>1005543</v>
      </c>
      <c r="Z508" s="46"/>
      <c r="AA508" s="87">
        <v>1005543</v>
      </c>
    </row>
    <row r="509" spans="1:27" ht="15">
      <c r="A509" s="95" t="s">
        <v>180</v>
      </c>
      <c r="B509" s="95" t="s">
        <v>2244</v>
      </c>
      <c r="C509" s="87">
        <v>1000</v>
      </c>
      <c r="D509" s="46">
        <f t="shared" si="28"/>
        <v>1924424</v>
      </c>
      <c r="E509" s="87">
        <v>737754</v>
      </c>
      <c r="F509" s="87">
        <v>1186670</v>
      </c>
      <c r="O509" s="95" t="s">
        <v>83</v>
      </c>
      <c r="P509" s="95" t="s">
        <v>2217</v>
      </c>
      <c r="Q509" s="87">
        <v>119000</v>
      </c>
      <c r="R509" s="46">
        <f t="shared" si="30"/>
        <v>1793179</v>
      </c>
      <c r="S509" s="87">
        <v>484200</v>
      </c>
      <c r="T509" s="87">
        <v>1308979</v>
      </c>
      <c r="V509" s="95" t="s">
        <v>129</v>
      </c>
      <c r="W509" s="95" t="s">
        <v>2229</v>
      </c>
      <c r="X509" s="46"/>
      <c r="Y509" s="46">
        <f t="shared" si="31"/>
        <v>3222779</v>
      </c>
      <c r="Z509" s="46"/>
      <c r="AA509" s="87">
        <v>3222779</v>
      </c>
    </row>
    <row r="510" spans="1:27" ht="15">
      <c r="A510" s="95" t="s">
        <v>183</v>
      </c>
      <c r="B510" s="95" t="s">
        <v>2009</v>
      </c>
      <c r="C510" s="87">
        <v>7300</v>
      </c>
      <c r="D510" s="46">
        <f t="shared" si="28"/>
        <v>1070308</v>
      </c>
      <c r="E510" s="87">
        <v>78964</v>
      </c>
      <c r="F510" s="87">
        <v>991344</v>
      </c>
      <c r="O510" s="95" t="s">
        <v>86</v>
      </c>
      <c r="P510" s="95" t="s">
        <v>2218</v>
      </c>
      <c r="Q510" s="46"/>
      <c r="R510" s="46">
        <f t="shared" si="30"/>
        <v>233281</v>
      </c>
      <c r="S510" s="87">
        <v>22900</v>
      </c>
      <c r="T510" s="87">
        <v>210381</v>
      </c>
      <c r="V510" s="95" t="s">
        <v>133</v>
      </c>
      <c r="W510" s="95" t="s">
        <v>2230</v>
      </c>
      <c r="X510" s="46"/>
      <c r="Y510" s="46">
        <f t="shared" si="31"/>
        <v>1393710</v>
      </c>
      <c r="Z510" s="46"/>
      <c r="AA510" s="87">
        <v>1393710</v>
      </c>
    </row>
    <row r="511" spans="1:27" ht="15">
      <c r="A511" s="95" t="s">
        <v>185</v>
      </c>
      <c r="B511" s="95" t="s">
        <v>2245</v>
      </c>
      <c r="C511" s="87">
        <v>1183800</v>
      </c>
      <c r="D511" s="46">
        <f t="shared" si="28"/>
        <v>2312936</v>
      </c>
      <c r="E511" s="87">
        <v>1215785</v>
      </c>
      <c r="F511" s="87">
        <v>1097151</v>
      </c>
      <c r="O511" s="95" t="s">
        <v>89</v>
      </c>
      <c r="P511" s="95" t="s">
        <v>2219</v>
      </c>
      <c r="Q511" s="87">
        <v>35800</v>
      </c>
      <c r="R511" s="46">
        <f t="shared" si="30"/>
        <v>112915</v>
      </c>
      <c r="S511" s="46"/>
      <c r="T511" s="87">
        <v>112915</v>
      </c>
      <c r="V511" s="95" t="s">
        <v>136</v>
      </c>
      <c r="W511" s="95" t="s">
        <v>2231</v>
      </c>
      <c r="X511" s="87">
        <v>149773</v>
      </c>
      <c r="Y511" s="46">
        <f t="shared" si="31"/>
        <v>1581206</v>
      </c>
      <c r="Z511" s="87">
        <v>450100</v>
      </c>
      <c r="AA511" s="87">
        <v>1131106</v>
      </c>
    </row>
    <row r="512" spans="1:27" ht="15">
      <c r="A512" s="95" t="s">
        <v>188</v>
      </c>
      <c r="B512" s="95" t="s">
        <v>2246</v>
      </c>
      <c r="C512" s="46"/>
      <c r="D512" s="46">
        <f t="shared" si="28"/>
        <v>120500</v>
      </c>
      <c r="E512" s="46"/>
      <c r="F512" s="87">
        <v>120500</v>
      </c>
      <c r="O512" s="95" t="s">
        <v>92</v>
      </c>
      <c r="P512" s="95" t="s">
        <v>2220</v>
      </c>
      <c r="Q512" s="46"/>
      <c r="R512" s="46">
        <f t="shared" si="30"/>
        <v>323096</v>
      </c>
      <c r="S512" s="87">
        <v>13000</v>
      </c>
      <c r="T512" s="87">
        <v>310096</v>
      </c>
      <c r="V512" s="95" t="s">
        <v>139</v>
      </c>
      <c r="W512" s="95" t="s">
        <v>2232</v>
      </c>
      <c r="X512" s="87">
        <v>2103161</v>
      </c>
      <c r="Y512" s="46">
        <f t="shared" si="31"/>
        <v>5451751</v>
      </c>
      <c r="Z512" s="87">
        <v>381150</v>
      </c>
      <c r="AA512" s="87">
        <v>5070601</v>
      </c>
    </row>
    <row r="513" spans="1:27" ht="15">
      <c r="A513" s="95" t="s">
        <v>191</v>
      </c>
      <c r="B513" s="95" t="s">
        <v>2247</v>
      </c>
      <c r="C513" s="87">
        <v>1580684</v>
      </c>
      <c r="D513" s="46">
        <f t="shared" si="28"/>
        <v>0</v>
      </c>
      <c r="E513" s="46"/>
      <c r="F513" s="46"/>
      <c r="O513" s="95" t="s">
        <v>95</v>
      </c>
      <c r="P513" s="95" t="s">
        <v>2221</v>
      </c>
      <c r="Q513" s="46"/>
      <c r="R513" s="46">
        <f t="shared" si="30"/>
        <v>136479</v>
      </c>
      <c r="S513" s="46"/>
      <c r="T513" s="87">
        <v>136479</v>
      </c>
      <c r="V513" s="95" t="s">
        <v>142</v>
      </c>
      <c r="W513" s="95" t="s">
        <v>2233</v>
      </c>
      <c r="X513" s="87">
        <v>767000</v>
      </c>
      <c r="Y513" s="46">
        <f t="shared" si="31"/>
        <v>675181</v>
      </c>
      <c r="Z513" s="87">
        <v>23800</v>
      </c>
      <c r="AA513" s="87">
        <v>651381</v>
      </c>
    </row>
    <row r="514" spans="1:27" ht="15">
      <c r="A514" s="95" t="s">
        <v>192</v>
      </c>
      <c r="B514" s="95" t="s">
        <v>2248</v>
      </c>
      <c r="C514" s="46"/>
      <c r="D514" s="46">
        <f t="shared" si="28"/>
        <v>32300</v>
      </c>
      <c r="E514" s="46"/>
      <c r="F514" s="87">
        <v>32300</v>
      </c>
      <c r="O514" s="95" t="s">
        <v>98</v>
      </c>
      <c r="P514" s="95" t="s">
        <v>2222</v>
      </c>
      <c r="Q514" s="46"/>
      <c r="R514" s="46">
        <f t="shared" si="30"/>
        <v>53440</v>
      </c>
      <c r="S514" s="87">
        <v>1000</v>
      </c>
      <c r="T514" s="87">
        <v>52440</v>
      </c>
      <c r="V514" s="95" t="s">
        <v>145</v>
      </c>
      <c r="W514" s="95" t="s">
        <v>2234</v>
      </c>
      <c r="X514" s="87">
        <v>288500</v>
      </c>
      <c r="Y514" s="46">
        <f t="shared" si="31"/>
        <v>54362</v>
      </c>
      <c r="Z514" s="46"/>
      <c r="AA514" s="87">
        <v>54362</v>
      </c>
    </row>
    <row r="515" spans="1:27" ht="15">
      <c r="A515" s="95" t="s">
        <v>194</v>
      </c>
      <c r="B515" s="95" t="s">
        <v>2250</v>
      </c>
      <c r="C515" s="46"/>
      <c r="D515" s="46">
        <f t="shared" si="28"/>
        <v>84728</v>
      </c>
      <c r="E515" s="87">
        <v>16250</v>
      </c>
      <c r="F515" s="87">
        <v>68478</v>
      </c>
      <c r="O515" s="95" t="s">
        <v>101</v>
      </c>
      <c r="P515" s="95" t="s">
        <v>2223</v>
      </c>
      <c r="Q515" s="87">
        <v>46450</v>
      </c>
      <c r="R515" s="46">
        <f t="shared" si="30"/>
        <v>2957472</v>
      </c>
      <c r="S515" s="87">
        <v>734282</v>
      </c>
      <c r="T515" s="87">
        <v>2223190</v>
      </c>
      <c r="V515" s="95" t="s">
        <v>148</v>
      </c>
      <c r="W515" s="95" t="s">
        <v>2294</v>
      </c>
      <c r="X515" s="46"/>
      <c r="Y515" s="46">
        <f t="shared" si="31"/>
        <v>168850</v>
      </c>
      <c r="Z515" s="46"/>
      <c r="AA515" s="87">
        <v>168850</v>
      </c>
    </row>
    <row r="516" spans="1:27" ht="15">
      <c r="A516" s="95" t="s">
        <v>198</v>
      </c>
      <c r="B516" s="95" t="s">
        <v>1958</v>
      </c>
      <c r="C516" s="46"/>
      <c r="D516" s="46">
        <f t="shared" si="28"/>
        <v>72945</v>
      </c>
      <c r="E516" s="46"/>
      <c r="F516" s="87">
        <v>72945</v>
      </c>
      <c r="O516" s="95" t="s">
        <v>104</v>
      </c>
      <c r="P516" s="95" t="s">
        <v>2224</v>
      </c>
      <c r="Q516" s="46"/>
      <c r="R516" s="46">
        <f t="shared" si="30"/>
        <v>410692</v>
      </c>
      <c r="S516" s="87">
        <v>58500</v>
      </c>
      <c r="T516" s="87">
        <v>352192</v>
      </c>
      <c r="V516" s="95" t="s">
        <v>151</v>
      </c>
      <c r="W516" s="95" t="s">
        <v>2235</v>
      </c>
      <c r="X516" s="46"/>
      <c r="Y516" s="46">
        <f t="shared" si="31"/>
        <v>1205079</v>
      </c>
      <c r="Z516" s="46"/>
      <c r="AA516" s="87">
        <v>1205079</v>
      </c>
    </row>
    <row r="517" spans="1:27" ht="15">
      <c r="A517" s="95" t="s">
        <v>201</v>
      </c>
      <c r="B517" s="95" t="s">
        <v>2251</v>
      </c>
      <c r="C517" s="46"/>
      <c r="D517" s="46">
        <f t="shared" si="28"/>
        <v>20000</v>
      </c>
      <c r="E517" s="46"/>
      <c r="F517" s="87">
        <v>20000</v>
      </c>
      <c r="O517" s="95" t="s">
        <v>107</v>
      </c>
      <c r="P517" s="95" t="s">
        <v>2225</v>
      </c>
      <c r="Q517" s="46"/>
      <c r="R517" s="46">
        <f t="shared" si="30"/>
        <v>219701</v>
      </c>
      <c r="S517" s="46"/>
      <c r="T517" s="87">
        <v>219701</v>
      </c>
      <c r="V517" s="95" t="s">
        <v>154</v>
      </c>
      <c r="W517" s="95" t="s">
        <v>2236</v>
      </c>
      <c r="X517" s="87">
        <v>752701</v>
      </c>
      <c r="Y517" s="46">
        <f t="shared" si="31"/>
        <v>3457911</v>
      </c>
      <c r="Z517" s="87">
        <v>817500</v>
      </c>
      <c r="AA517" s="87">
        <v>2640411</v>
      </c>
    </row>
    <row r="518" spans="1:27" ht="15">
      <c r="A518" s="95" t="s">
        <v>204</v>
      </c>
      <c r="B518" s="95" t="s">
        <v>1924</v>
      </c>
      <c r="C518" s="46"/>
      <c r="D518" s="46">
        <f t="shared" si="28"/>
        <v>103391</v>
      </c>
      <c r="E518" s="46"/>
      <c r="F518" s="87">
        <v>103391</v>
      </c>
      <c r="O518" s="95" t="s">
        <v>110</v>
      </c>
      <c r="P518" s="95" t="s">
        <v>2226</v>
      </c>
      <c r="Q518" s="46"/>
      <c r="R518" s="46">
        <f t="shared" si="30"/>
        <v>158907</v>
      </c>
      <c r="S518" s="46"/>
      <c r="T518" s="87">
        <v>158907</v>
      </c>
      <c r="V518" s="95" t="s">
        <v>157</v>
      </c>
      <c r="W518" s="95" t="s">
        <v>2237</v>
      </c>
      <c r="X518" s="46"/>
      <c r="Y518" s="46">
        <f t="shared" si="31"/>
        <v>572225</v>
      </c>
      <c r="Z518" s="46"/>
      <c r="AA518" s="87">
        <v>572225</v>
      </c>
    </row>
    <row r="519" spans="1:27" ht="15">
      <c r="A519" s="95" t="s">
        <v>207</v>
      </c>
      <c r="B519" s="95" t="s">
        <v>2252</v>
      </c>
      <c r="C519" s="46"/>
      <c r="D519" s="46">
        <f aca="true" t="shared" si="32" ref="D519:D533">E519+F519</f>
        <v>823</v>
      </c>
      <c r="E519" s="46"/>
      <c r="F519" s="87">
        <v>823</v>
      </c>
      <c r="O519" s="95" t="s">
        <v>113</v>
      </c>
      <c r="P519" s="95" t="s">
        <v>2227</v>
      </c>
      <c r="Q519" s="46"/>
      <c r="R519" s="46">
        <f aca="true" t="shared" si="33" ref="R519:R563">S519+T519</f>
        <v>1478194</v>
      </c>
      <c r="S519" s="87">
        <v>144060</v>
      </c>
      <c r="T519" s="87">
        <v>1334134</v>
      </c>
      <c r="V519" s="95" t="s">
        <v>160</v>
      </c>
      <c r="W519" s="95" t="s">
        <v>2238</v>
      </c>
      <c r="X519" s="87">
        <v>24000</v>
      </c>
      <c r="Y519" s="46">
        <f aca="true" t="shared" si="34" ref="Y519:Y551">Z519+AA519</f>
        <v>463826</v>
      </c>
      <c r="Z519" s="46"/>
      <c r="AA519" s="87">
        <v>463826</v>
      </c>
    </row>
    <row r="520" spans="1:27" ht="15">
      <c r="A520" s="95" t="s">
        <v>209</v>
      </c>
      <c r="B520" s="95" t="s">
        <v>2253</v>
      </c>
      <c r="C520" s="46"/>
      <c r="D520" s="46">
        <f t="shared" si="32"/>
        <v>9041</v>
      </c>
      <c r="E520" s="46"/>
      <c r="F520" s="87">
        <v>9041</v>
      </c>
      <c r="O520" s="95" t="s">
        <v>127</v>
      </c>
      <c r="P520" s="95" t="s">
        <v>2228</v>
      </c>
      <c r="Q520" s="87">
        <v>377200</v>
      </c>
      <c r="R520" s="46">
        <f t="shared" si="33"/>
        <v>362530</v>
      </c>
      <c r="S520" s="46"/>
      <c r="T520" s="87">
        <v>362530</v>
      </c>
      <c r="V520" s="95" t="s">
        <v>163</v>
      </c>
      <c r="W520" s="95" t="s">
        <v>2239</v>
      </c>
      <c r="X520" s="87">
        <v>43000</v>
      </c>
      <c r="Y520" s="46">
        <f t="shared" si="34"/>
        <v>892685</v>
      </c>
      <c r="Z520" s="46"/>
      <c r="AA520" s="87">
        <v>892685</v>
      </c>
    </row>
    <row r="521" spans="1:27" ht="15">
      <c r="A521" s="95" t="s">
        <v>212</v>
      </c>
      <c r="B521" s="95" t="s">
        <v>2254</v>
      </c>
      <c r="C521" s="87">
        <v>7000</v>
      </c>
      <c r="D521" s="46">
        <f t="shared" si="32"/>
        <v>95778</v>
      </c>
      <c r="E521" s="46"/>
      <c r="F521" s="87">
        <v>95778</v>
      </c>
      <c r="O521" s="95" t="s">
        <v>129</v>
      </c>
      <c r="P521" s="95" t="s">
        <v>2229</v>
      </c>
      <c r="Q521" s="87">
        <v>1483000</v>
      </c>
      <c r="R521" s="46">
        <f t="shared" si="33"/>
        <v>1959670</v>
      </c>
      <c r="S521" s="87">
        <v>273275</v>
      </c>
      <c r="T521" s="87">
        <v>1686395</v>
      </c>
      <c r="V521" s="95" t="s">
        <v>166</v>
      </c>
      <c r="W521" s="95" t="s">
        <v>2240</v>
      </c>
      <c r="X521" s="87">
        <v>50000</v>
      </c>
      <c r="Y521" s="46">
        <f t="shared" si="34"/>
        <v>1097031</v>
      </c>
      <c r="Z521" s="87">
        <v>19100</v>
      </c>
      <c r="AA521" s="87">
        <v>1077931</v>
      </c>
    </row>
    <row r="522" spans="1:27" ht="15">
      <c r="A522" s="95" t="s">
        <v>214</v>
      </c>
      <c r="B522" s="95" t="s">
        <v>2255</v>
      </c>
      <c r="C522" s="46"/>
      <c r="D522" s="46">
        <f t="shared" si="32"/>
        <v>145570</v>
      </c>
      <c r="E522" s="46"/>
      <c r="F522" s="87">
        <v>145570</v>
      </c>
      <c r="O522" s="95" t="s">
        <v>133</v>
      </c>
      <c r="P522" s="95" t="s">
        <v>2230</v>
      </c>
      <c r="Q522" s="87">
        <v>1250000</v>
      </c>
      <c r="R522" s="46">
        <f t="shared" si="33"/>
        <v>1295274</v>
      </c>
      <c r="S522" s="87">
        <v>422450</v>
      </c>
      <c r="T522" s="87">
        <v>872824</v>
      </c>
      <c r="V522" s="95" t="s">
        <v>169</v>
      </c>
      <c r="W522" s="95" t="s">
        <v>2241</v>
      </c>
      <c r="X522" s="46"/>
      <c r="Y522" s="46">
        <f t="shared" si="34"/>
        <v>487800</v>
      </c>
      <c r="Z522" s="46"/>
      <c r="AA522" s="87">
        <v>487800</v>
      </c>
    </row>
    <row r="523" spans="1:27" ht="15">
      <c r="A523" s="95" t="s">
        <v>217</v>
      </c>
      <c r="B523" s="95" t="s">
        <v>2256</v>
      </c>
      <c r="C523" s="46"/>
      <c r="D523" s="46">
        <f t="shared" si="32"/>
        <v>25800</v>
      </c>
      <c r="E523" s="46"/>
      <c r="F523" s="87">
        <v>25800</v>
      </c>
      <c r="O523" s="95" t="s">
        <v>136</v>
      </c>
      <c r="P523" s="95" t="s">
        <v>2231</v>
      </c>
      <c r="Q523" s="87">
        <v>530150</v>
      </c>
      <c r="R523" s="46">
        <f t="shared" si="33"/>
        <v>3426350</v>
      </c>
      <c r="S523" s="87">
        <v>981241</v>
      </c>
      <c r="T523" s="87">
        <v>2445109</v>
      </c>
      <c r="V523" s="95" t="s">
        <v>172</v>
      </c>
      <c r="W523" s="95" t="s">
        <v>2242</v>
      </c>
      <c r="X523" s="46"/>
      <c r="Y523" s="46">
        <f t="shared" si="34"/>
        <v>29869</v>
      </c>
      <c r="Z523" s="46"/>
      <c r="AA523" s="87">
        <v>29869</v>
      </c>
    </row>
    <row r="524" spans="1:27" ht="15">
      <c r="A524" s="95" t="s">
        <v>220</v>
      </c>
      <c r="B524" s="95" t="s">
        <v>2257</v>
      </c>
      <c r="C524" s="46"/>
      <c r="D524" s="46">
        <f t="shared" si="32"/>
        <v>5502</v>
      </c>
      <c r="E524" s="46"/>
      <c r="F524" s="87">
        <v>5502</v>
      </c>
      <c r="O524" s="95" t="s">
        <v>139</v>
      </c>
      <c r="P524" s="95" t="s">
        <v>2232</v>
      </c>
      <c r="Q524" s="87">
        <v>4006050</v>
      </c>
      <c r="R524" s="46">
        <f t="shared" si="33"/>
        <v>6138335</v>
      </c>
      <c r="S524" s="87">
        <v>93225</v>
      </c>
      <c r="T524" s="87">
        <v>6045110</v>
      </c>
      <c r="V524" s="95" t="s">
        <v>175</v>
      </c>
      <c r="W524" s="95" t="s">
        <v>2243</v>
      </c>
      <c r="X524" s="87">
        <v>6300</v>
      </c>
      <c r="Y524" s="46">
        <f t="shared" si="34"/>
        <v>378631</v>
      </c>
      <c r="Z524" s="46"/>
      <c r="AA524" s="87">
        <v>378631</v>
      </c>
    </row>
    <row r="525" spans="1:27" ht="15">
      <c r="A525" s="95" t="s">
        <v>223</v>
      </c>
      <c r="B525" s="95" t="s">
        <v>2258</v>
      </c>
      <c r="C525" s="46"/>
      <c r="D525" s="46">
        <f t="shared" si="32"/>
        <v>18638</v>
      </c>
      <c r="E525" s="46"/>
      <c r="F525" s="87">
        <v>18638</v>
      </c>
      <c r="O525" s="95" t="s">
        <v>142</v>
      </c>
      <c r="P525" s="95" t="s">
        <v>2233</v>
      </c>
      <c r="Q525" s="87">
        <v>510300</v>
      </c>
      <c r="R525" s="46">
        <f t="shared" si="33"/>
        <v>1029338</v>
      </c>
      <c r="S525" s="87">
        <v>247201</v>
      </c>
      <c r="T525" s="87">
        <v>782137</v>
      </c>
      <c r="V525" s="95" t="s">
        <v>178</v>
      </c>
      <c r="W525" s="95" t="s">
        <v>1864</v>
      </c>
      <c r="X525" s="87">
        <v>174860</v>
      </c>
      <c r="Y525" s="46">
        <f t="shared" si="34"/>
        <v>1044310</v>
      </c>
      <c r="Z525" s="46"/>
      <c r="AA525" s="87">
        <v>1044310</v>
      </c>
    </row>
    <row r="526" spans="1:27" ht="15">
      <c r="A526" s="95" t="s">
        <v>226</v>
      </c>
      <c r="B526" s="95" t="s">
        <v>2259</v>
      </c>
      <c r="C526" s="87">
        <v>1343500</v>
      </c>
      <c r="D526" s="46">
        <f t="shared" si="32"/>
        <v>66060</v>
      </c>
      <c r="E526" s="87">
        <v>15500</v>
      </c>
      <c r="F526" s="87">
        <v>50560</v>
      </c>
      <c r="O526" s="95" t="s">
        <v>145</v>
      </c>
      <c r="P526" s="95" t="s">
        <v>2234</v>
      </c>
      <c r="Q526" s="46"/>
      <c r="R526" s="46">
        <f t="shared" si="33"/>
        <v>268919</v>
      </c>
      <c r="S526" s="87">
        <v>250</v>
      </c>
      <c r="T526" s="87">
        <v>268669</v>
      </c>
      <c r="V526" s="95" t="s">
        <v>180</v>
      </c>
      <c r="W526" s="95" t="s">
        <v>2244</v>
      </c>
      <c r="X526" s="46"/>
      <c r="Y526" s="46">
        <f t="shared" si="34"/>
        <v>1941807</v>
      </c>
      <c r="Z526" s="87">
        <v>236000</v>
      </c>
      <c r="AA526" s="87">
        <v>1705807</v>
      </c>
    </row>
    <row r="527" spans="1:27" ht="15">
      <c r="A527" s="95" t="s">
        <v>229</v>
      </c>
      <c r="B527" s="95" t="s">
        <v>1848</v>
      </c>
      <c r="C527" s="46"/>
      <c r="D527" s="46">
        <f t="shared" si="32"/>
        <v>199160</v>
      </c>
      <c r="E527" s="46"/>
      <c r="F527" s="87">
        <v>199160</v>
      </c>
      <c r="O527" s="95" t="s">
        <v>148</v>
      </c>
      <c r="P527" s="95" t="s">
        <v>2294</v>
      </c>
      <c r="Q527" s="46"/>
      <c r="R527" s="46">
        <f t="shared" si="33"/>
        <v>528913</v>
      </c>
      <c r="S527" s="46"/>
      <c r="T527" s="87">
        <v>528913</v>
      </c>
      <c r="V527" s="95" t="s">
        <v>183</v>
      </c>
      <c r="W527" s="95" t="s">
        <v>2009</v>
      </c>
      <c r="X527" s="87">
        <v>16500</v>
      </c>
      <c r="Y527" s="46">
        <f t="shared" si="34"/>
        <v>7558917</v>
      </c>
      <c r="Z527" s="46"/>
      <c r="AA527" s="87">
        <v>7558917</v>
      </c>
    </row>
    <row r="528" spans="1:27" ht="15">
      <c r="A528" s="95" t="s">
        <v>232</v>
      </c>
      <c r="B528" s="95" t="s">
        <v>2260</v>
      </c>
      <c r="C528" s="46"/>
      <c r="D528" s="46">
        <f t="shared" si="32"/>
        <v>10000</v>
      </c>
      <c r="E528" s="46"/>
      <c r="F528" s="87">
        <v>10000</v>
      </c>
      <c r="O528" s="95" t="s">
        <v>151</v>
      </c>
      <c r="P528" s="95" t="s">
        <v>2235</v>
      </c>
      <c r="Q528" s="87">
        <v>332500</v>
      </c>
      <c r="R528" s="46">
        <f t="shared" si="33"/>
        <v>1134015</v>
      </c>
      <c r="S528" s="87">
        <v>255100</v>
      </c>
      <c r="T528" s="87">
        <v>878915</v>
      </c>
      <c r="V528" s="95" t="s">
        <v>185</v>
      </c>
      <c r="W528" s="95" t="s">
        <v>2245</v>
      </c>
      <c r="X528" s="87">
        <v>336570</v>
      </c>
      <c r="Y528" s="46">
        <f t="shared" si="34"/>
        <v>2030539</v>
      </c>
      <c r="Z528" s="87">
        <v>384000</v>
      </c>
      <c r="AA528" s="87">
        <v>1646539</v>
      </c>
    </row>
    <row r="529" spans="1:27" ht="15">
      <c r="A529" s="95" t="s">
        <v>235</v>
      </c>
      <c r="B529" s="95" t="s">
        <v>2261</v>
      </c>
      <c r="C529" s="87">
        <v>187000</v>
      </c>
      <c r="D529" s="46">
        <f t="shared" si="32"/>
        <v>284785</v>
      </c>
      <c r="E529" s="87">
        <v>113000</v>
      </c>
      <c r="F529" s="87">
        <v>171785</v>
      </c>
      <c r="O529" s="95" t="s">
        <v>154</v>
      </c>
      <c r="P529" s="95" t="s">
        <v>2236</v>
      </c>
      <c r="Q529" s="87">
        <v>1487349</v>
      </c>
      <c r="R529" s="46">
        <f t="shared" si="33"/>
        <v>1982368</v>
      </c>
      <c r="S529" s="87">
        <v>32880</v>
      </c>
      <c r="T529" s="87">
        <v>1949488</v>
      </c>
      <c r="V529" s="95" t="s">
        <v>191</v>
      </c>
      <c r="W529" s="95" t="s">
        <v>2247</v>
      </c>
      <c r="X529" s="46"/>
      <c r="Y529" s="46">
        <f t="shared" si="34"/>
        <v>411751</v>
      </c>
      <c r="Z529" s="46"/>
      <c r="AA529" s="87">
        <v>411751</v>
      </c>
    </row>
    <row r="530" spans="1:27" ht="15">
      <c r="A530" s="95" t="s">
        <v>238</v>
      </c>
      <c r="B530" s="95" t="s">
        <v>2262</v>
      </c>
      <c r="C530" s="46"/>
      <c r="D530" s="46">
        <f t="shared" si="32"/>
        <v>65297</v>
      </c>
      <c r="E530" s="46"/>
      <c r="F530" s="87">
        <v>65297</v>
      </c>
      <c r="O530" s="95" t="s">
        <v>157</v>
      </c>
      <c r="P530" s="95" t="s">
        <v>2237</v>
      </c>
      <c r="Q530" s="46"/>
      <c r="R530" s="46">
        <f t="shared" si="33"/>
        <v>2010391</v>
      </c>
      <c r="S530" s="87">
        <v>767065</v>
      </c>
      <c r="T530" s="87">
        <v>1243326</v>
      </c>
      <c r="V530" s="95" t="s">
        <v>192</v>
      </c>
      <c r="W530" s="95" t="s">
        <v>2248</v>
      </c>
      <c r="X530" s="46"/>
      <c r="Y530" s="46">
        <f t="shared" si="34"/>
        <v>91292</v>
      </c>
      <c r="Z530" s="46"/>
      <c r="AA530" s="87">
        <v>91292</v>
      </c>
    </row>
    <row r="531" spans="1:27" ht="15">
      <c r="A531" s="95" t="s">
        <v>240</v>
      </c>
      <c r="B531" s="95" t="s">
        <v>2263</v>
      </c>
      <c r="C531" s="87">
        <v>988267</v>
      </c>
      <c r="D531" s="46">
        <f t="shared" si="32"/>
        <v>51900</v>
      </c>
      <c r="E531" s="46"/>
      <c r="F531" s="87">
        <v>51900</v>
      </c>
      <c r="O531" s="95" t="s">
        <v>160</v>
      </c>
      <c r="P531" s="95" t="s">
        <v>2238</v>
      </c>
      <c r="Q531" s="46"/>
      <c r="R531" s="46">
        <f t="shared" si="33"/>
        <v>2117663</v>
      </c>
      <c r="S531" s="87">
        <v>848000</v>
      </c>
      <c r="T531" s="87">
        <v>1269663</v>
      </c>
      <c r="V531" s="95" t="s">
        <v>193</v>
      </c>
      <c r="W531" s="95" t="s">
        <v>2249</v>
      </c>
      <c r="X531" s="46"/>
      <c r="Y531" s="46">
        <f t="shared" si="34"/>
        <v>5950</v>
      </c>
      <c r="Z531" s="46"/>
      <c r="AA531" s="87">
        <v>5950</v>
      </c>
    </row>
    <row r="532" spans="1:27" ht="15">
      <c r="A532" s="95" t="s">
        <v>243</v>
      </c>
      <c r="B532" s="95" t="s">
        <v>1826</v>
      </c>
      <c r="C532" s="46"/>
      <c r="D532" s="46">
        <f t="shared" si="32"/>
        <v>205276</v>
      </c>
      <c r="E532" s="87">
        <v>27000</v>
      </c>
      <c r="F532" s="87">
        <v>178276</v>
      </c>
      <c r="O532" s="95" t="s">
        <v>163</v>
      </c>
      <c r="P532" s="95" t="s">
        <v>2239</v>
      </c>
      <c r="Q532" s="87">
        <v>841500</v>
      </c>
      <c r="R532" s="46">
        <f t="shared" si="33"/>
        <v>3684541</v>
      </c>
      <c r="S532" s="87">
        <v>24600</v>
      </c>
      <c r="T532" s="87">
        <v>3659941</v>
      </c>
      <c r="V532" s="95" t="s">
        <v>194</v>
      </c>
      <c r="W532" s="95" t="s">
        <v>2250</v>
      </c>
      <c r="X532" s="87">
        <v>3500</v>
      </c>
      <c r="Y532" s="46">
        <f t="shared" si="34"/>
        <v>92235</v>
      </c>
      <c r="Z532" s="46"/>
      <c r="AA532" s="87">
        <v>92235</v>
      </c>
    </row>
    <row r="533" spans="1:27" ht="15">
      <c r="A533" s="95" t="s">
        <v>246</v>
      </c>
      <c r="B533" s="95" t="s">
        <v>2272</v>
      </c>
      <c r="C533" s="87">
        <v>100000</v>
      </c>
      <c r="D533" s="46">
        <f t="shared" si="32"/>
        <v>32148</v>
      </c>
      <c r="E533" s="46"/>
      <c r="F533" s="87">
        <v>32148</v>
      </c>
      <c r="O533" s="95" t="s">
        <v>166</v>
      </c>
      <c r="P533" s="95" t="s">
        <v>2240</v>
      </c>
      <c r="Q533" s="87">
        <v>170000</v>
      </c>
      <c r="R533" s="46">
        <f t="shared" si="33"/>
        <v>2500045</v>
      </c>
      <c r="S533" s="87">
        <v>204000</v>
      </c>
      <c r="T533" s="87">
        <v>2296045</v>
      </c>
      <c r="V533" s="95" t="s">
        <v>198</v>
      </c>
      <c r="W533" s="95" t="s">
        <v>1958</v>
      </c>
      <c r="X533" s="46"/>
      <c r="Y533" s="46">
        <f t="shared" si="34"/>
        <v>143434</v>
      </c>
      <c r="Z533" s="46"/>
      <c r="AA533" s="87">
        <v>143434</v>
      </c>
    </row>
    <row r="534" spans="15:27" ht="15">
      <c r="O534" s="95" t="s">
        <v>169</v>
      </c>
      <c r="P534" s="95" t="s">
        <v>2241</v>
      </c>
      <c r="Q534" s="46"/>
      <c r="R534" s="46">
        <f t="shared" si="33"/>
        <v>951720</v>
      </c>
      <c r="S534" s="46"/>
      <c r="T534" s="87">
        <v>951720</v>
      </c>
      <c r="V534" s="95" t="s">
        <v>201</v>
      </c>
      <c r="W534" s="95" t="s">
        <v>2251</v>
      </c>
      <c r="X534" s="46"/>
      <c r="Y534" s="46">
        <f t="shared" si="34"/>
        <v>202087</v>
      </c>
      <c r="Z534" s="87">
        <v>8000</v>
      </c>
      <c r="AA534" s="87">
        <v>194087</v>
      </c>
    </row>
    <row r="535" spans="15:27" ht="15">
      <c r="O535" s="95" t="s">
        <v>172</v>
      </c>
      <c r="P535" s="95" t="s">
        <v>2242</v>
      </c>
      <c r="Q535" s="87">
        <v>67979</v>
      </c>
      <c r="R535" s="46">
        <f t="shared" si="33"/>
        <v>871717</v>
      </c>
      <c r="S535" s="87">
        <v>38295</v>
      </c>
      <c r="T535" s="87">
        <v>833422</v>
      </c>
      <c r="V535" s="95" t="s">
        <v>204</v>
      </c>
      <c r="W535" s="95" t="s">
        <v>1924</v>
      </c>
      <c r="X535" s="87">
        <v>19300</v>
      </c>
      <c r="Y535" s="46">
        <f t="shared" si="34"/>
        <v>420684</v>
      </c>
      <c r="Z535" s="87">
        <v>75025</v>
      </c>
      <c r="AA535" s="87">
        <v>345659</v>
      </c>
    </row>
    <row r="536" spans="15:27" ht="15">
      <c r="O536" s="95" t="s">
        <v>175</v>
      </c>
      <c r="P536" s="95" t="s">
        <v>2243</v>
      </c>
      <c r="Q536" s="46"/>
      <c r="R536" s="46">
        <f t="shared" si="33"/>
        <v>2498632</v>
      </c>
      <c r="S536" s="87">
        <v>1035705</v>
      </c>
      <c r="T536" s="87">
        <v>1462927</v>
      </c>
      <c r="V536" s="95" t="s">
        <v>207</v>
      </c>
      <c r="W536" s="95" t="s">
        <v>2252</v>
      </c>
      <c r="X536" s="46"/>
      <c r="Y536" s="46">
        <f t="shared" si="34"/>
        <v>704693</v>
      </c>
      <c r="Z536" s="87">
        <v>9380</v>
      </c>
      <c r="AA536" s="87">
        <v>695313</v>
      </c>
    </row>
    <row r="537" spans="15:27" ht="15">
      <c r="O537" s="95" t="s">
        <v>178</v>
      </c>
      <c r="P537" s="95" t="s">
        <v>1864</v>
      </c>
      <c r="Q537" s="87">
        <v>605650</v>
      </c>
      <c r="R537" s="46">
        <f t="shared" si="33"/>
        <v>2257823</v>
      </c>
      <c r="S537" s="87">
        <v>183200</v>
      </c>
      <c r="T537" s="87">
        <v>2074623</v>
      </c>
      <c r="V537" s="95" t="s">
        <v>209</v>
      </c>
      <c r="W537" s="95" t="s">
        <v>2253</v>
      </c>
      <c r="X537" s="46"/>
      <c r="Y537" s="46">
        <f t="shared" si="34"/>
        <v>77540</v>
      </c>
      <c r="Z537" s="87">
        <v>29000</v>
      </c>
      <c r="AA537" s="87">
        <v>48540</v>
      </c>
    </row>
    <row r="538" spans="15:27" ht="15">
      <c r="O538" s="95" t="s">
        <v>180</v>
      </c>
      <c r="P538" s="95" t="s">
        <v>2244</v>
      </c>
      <c r="Q538" s="87">
        <v>450335</v>
      </c>
      <c r="R538" s="46">
        <f t="shared" si="33"/>
        <v>8916394</v>
      </c>
      <c r="S538" s="87">
        <v>4433085</v>
      </c>
      <c r="T538" s="87">
        <v>4483309</v>
      </c>
      <c r="V538" s="95" t="s">
        <v>212</v>
      </c>
      <c r="W538" s="95" t="s">
        <v>2254</v>
      </c>
      <c r="X538" s="87">
        <v>17855</v>
      </c>
      <c r="Y538" s="46">
        <f t="shared" si="34"/>
        <v>71567</v>
      </c>
      <c r="Z538" s="46"/>
      <c r="AA538" s="87">
        <v>71567</v>
      </c>
    </row>
    <row r="539" spans="15:27" ht="15">
      <c r="O539" s="95" t="s">
        <v>183</v>
      </c>
      <c r="P539" s="95" t="s">
        <v>2009</v>
      </c>
      <c r="Q539" s="87">
        <v>181750</v>
      </c>
      <c r="R539" s="46">
        <f t="shared" si="33"/>
        <v>3194529</v>
      </c>
      <c r="S539" s="87">
        <v>229964</v>
      </c>
      <c r="T539" s="87">
        <v>2964565</v>
      </c>
      <c r="V539" s="95" t="s">
        <v>214</v>
      </c>
      <c r="W539" s="95" t="s">
        <v>2255</v>
      </c>
      <c r="X539" s="87">
        <v>39600</v>
      </c>
      <c r="Y539" s="46">
        <f t="shared" si="34"/>
        <v>14100</v>
      </c>
      <c r="Z539" s="46"/>
      <c r="AA539" s="87">
        <v>14100</v>
      </c>
    </row>
    <row r="540" spans="15:27" ht="15">
      <c r="O540" s="95" t="s">
        <v>185</v>
      </c>
      <c r="P540" s="95" t="s">
        <v>2245</v>
      </c>
      <c r="Q540" s="87">
        <v>3831300</v>
      </c>
      <c r="R540" s="46">
        <f t="shared" si="33"/>
        <v>6854198</v>
      </c>
      <c r="S540" s="87">
        <v>2158585</v>
      </c>
      <c r="T540" s="87">
        <v>4695613</v>
      </c>
      <c r="V540" s="95" t="s">
        <v>217</v>
      </c>
      <c r="W540" s="95" t="s">
        <v>2256</v>
      </c>
      <c r="X540" s="46"/>
      <c r="Y540" s="46">
        <f t="shared" si="34"/>
        <v>26020</v>
      </c>
      <c r="Z540" s="46"/>
      <c r="AA540" s="87">
        <v>26020</v>
      </c>
    </row>
    <row r="541" spans="15:27" ht="15">
      <c r="O541" s="95" t="s">
        <v>188</v>
      </c>
      <c r="P541" s="95" t="s">
        <v>2246</v>
      </c>
      <c r="Q541" s="46"/>
      <c r="R541" s="46">
        <f t="shared" si="33"/>
        <v>160700</v>
      </c>
      <c r="S541" s="46"/>
      <c r="T541" s="87">
        <v>160700</v>
      </c>
      <c r="V541" s="95" t="s">
        <v>220</v>
      </c>
      <c r="W541" s="95" t="s">
        <v>2257</v>
      </c>
      <c r="X541" s="87">
        <v>900</v>
      </c>
      <c r="Y541" s="46">
        <f t="shared" si="34"/>
        <v>19800</v>
      </c>
      <c r="Z541" s="87">
        <v>10000</v>
      </c>
      <c r="AA541" s="87">
        <v>9800</v>
      </c>
    </row>
    <row r="542" spans="15:27" ht="15">
      <c r="O542" s="95" t="s">
        <v>191</v>
      </c>
      <c r="P542" s="95" t="s">
        <v>2247</v>
      </c>
      <c r="Q542" s="87">
        <v>1580684</v>
      </c>
      <c r="R542" s="46">
        <f t="shared" si="33"/>
        <v>0</v>
      </c>
      <c r="S542" s="46"/>
      <c r="T542" s="46"/>
      <c r="V542" s="95" t="s">
        <v>223</v>
      </c>
      <c r="W542" s="95" t="s">
        <v>2258</v>
      </c>
      <c r="X542" s="46"/>
      <c r="Y542" s="46">
        <f t="shared" si="34"/>
        <v>31237</v>
      </c>
      <c r="Z542" s="46"/>
      <c r="AA542" s="87">
        <v>31237</v>
      </c>
    </row>
    <row r="543" spans="15:27" ht="15">
      <c r="O543" s="95" t="s">
        <v>192</v>
      </c>
      <c r="P543" s="95" t="s">
        <v>2248</v>
      </c>
      <c r="Q543" s="46"/>
      <c r="R543" s="46">
        <f t="shared" si="33"/>
        <v>163215</v>
      </c>
      <c r="S543" s="46"/>
      <c r="T543" s="87">
        <v>163215</v>
      </c>
      <c r="V543" s="95" t="s">
        <v>226</v>
      </c>
      <c r="W543" s="95" t="s">
        <v>2259</v>
      </c>
      <c r="X543" s="46"/>
      <c r="Y543" s="46">
        <f t="shared" si="34"/>
        <v>265715</v>
      </c>
      <c r="Z543" s="46"/>
      <c r="AA543" s="87">
        <v>265715</v>
      </c>
    </row>
    <row r="544" spans="15:27" ht="15">
      <c r="O544" s="95" t="s">
        <v>193</v>
      </c>
      <c r="P544" s="95" t="s">
        <v>2249</v>
      </c>
      <c r="Q544" s="46"/>
      <c r="R544" s="46">
        <f t="shared" si="33"/>
        <v>75795</v>
      </c>
      <c r="S544" s="46"/>
      <c r="T544" s="87">
        <v>75795</v>
      </c>
      <c r="V544" s="95" t="s">
        <v>229</v>
      </c>
      <c r="W544" s="95" t="s">
        <v>1848</v>
      </c>
      <c r="X544" s="46"/>
      <c r="Y544" s="46">
        <f t="shared" si="34"/>
        <v>141810</v>
      </c>
      <c r="Z544" s="46"/>
      <c r="AA544" s="87">
        <v>141810</v>
      </c>
    </row>
    <row r="545" spans="15:27" ht="15">
      <c r="O545" s="95" t="s">
        <v>194</v>
      </c>
      <c r="P545" s="95" t="s">
        <v>2250</v>
      </c>
      <c r="Q545" s="46"/>
      <c r="R545" s="46">
        <f t="shared" si="33"/>
        <v>196433</v>
      </c>
      <c r="S545" s="87">
        <v>23450</v>
      </c>
      <c r="T545" s="87">
        <v>172983</v>
      </c>
      <c r="V545" s="95" t="s">
        <v>232</v>
      </c>
      <c r="W545" s="95" t="s">
        <v>2260</v>
      </c>
      <c r="X545" s="87">
        <v>11333</v>
      </c>
      <c r="Y545" s="46">
        <f t="shared" si="34"/>
        <v>36560</v>
      </c>
      <c r="Z545" s="46"/>
      <c r="AA545" s="87">
        <v>36560</v>
      </c>
    </row>
    <row r="546" spans="15:27" ht="15">
      <c r="O546" s="95" t="s">
        <v>198</v>
      </c>
      <c r="P546" s="95" t="s">
        <v>1958</v>
      </c>
      <c r="Q546" s="46"/>
      <c r="R546" s="46">
        <f t="shared" si="33"/>
        <v>221284</v>
      </c>
      <c r="S546" s="87">
        <v>15000</v>
      </c>
      <c r="T546" s="87">
        <v>206284</v>
      </c>
      <c r="V546" s="95" t="s">
        <v>235</v>
      </c>
      <c r="W546" s="95" t="s">
        <v>2261</v>
      </c>
      <c r="X546" s="46"/>
      <c r="Y546" s="46">
        <f t="shared" si="34"/>
        <v>407747</v>
      </c>
      <c r="Z546" s="87">
        <v>135000</v>
      </c>
      <c r="AA546" s="87">
        <v>272747</v>
      </c>
    </row>
    <row r="547" spans="15:27" ht="15">
      <c r="O547" s="95" t="s">
        <v>201</v>
      </c>
      <c r="P547" s="95" t="s">
        <v>2251</v>
      </c>
      <c r="Q547" s="87">
        <v>800</v>
      </c>
      <c r="R547" s="46">
        <f t="shared" si="33"/>
        <v>21100</v>
      </c>
      <c r="S547" s="46"/>
      <c r="T547" s="87">
        <v>21100</v>
      </c>
      <c r="V547" s="95" t="s">
        <v>238</v>
      </c>
      <c r="W547" s="95" t="s">
        <v>2262</v>
      </c>
      <c r="X547" s="87">
        <v>28000</v>
      </c>
      <c r="Y547" s="46">
        <f t="shared" si="34"/>
        <v>28602</v>
      </c>
      <c r="Z547" s="46"/>
      <c r="AA547" s="87">
        <v>28602</v>
      </c>
    </row>
    <row r="548" spans="15:27" ht="15">
      <c r="O548" s="95" t="s">
        <v>204</v>
      </c>
      <c r="P548" s="95" t="s">
        <v>1924</v>
      </c>
      <c r="Q548" s="46"/>
      <c r="R548" s="46">
        <f t="shared" si="33"/>
        <v>302159</v>
      </c>
      <c r="S548" s="46"/>
      <c r="T548" s="87">
        <v>302159</v>
      </c>
      <c r="V548" s="95" t="s">
        <v>240</v>
      </c>
      <c r="W548" s="95" t="s">
        <v>2263</v>
      </c>
      <c r="X548" s="46"/>
      <c r="Y548" s="46">
        <f t="shared" si="34"/>
        <v>178075</v>
      </c>
      <c r="Z548" s="87">
        <v>14400</v>
      </c>
      <c r="AA548" s="87">
        <v>163675</v>
      </c>
    </row>
    <row r="549" spans="15:27" ht="15">
      <c r="O549" s="95" t="s">
        <v>207</v>
      </c>
      <c r="P549" s="95" t="s">
        <v>2252</v>
      </c>
      <c r="Q549" s="46"/>
      <c r="R549" s="46">
        <f t="shared" si="33"/>
        <v>54453</v>
      </c>
      <c r="S549" s="46"/>
      <c r="T549" s="87">
        <v>54453</v>
      </c>
      <c r="V549" s="95" t="s">
        <v>243</v>
      </c>
      <c r="W549" s="95" t="s">
        <v>1826</v>
      </c>
      <c r="X549" s="87">
        <v>17525</v>
      </c>
      <c r="Y549" s="46">
        <f t="shared" si="34"/>
        <v>185414</v>
      </c>
      <c r="Z549" s="46"/>
      <c r="AA549" s="87">
        <v>185414</v>
      </c>
    </row>
    <row r="550" spans="15:27" ht="15">
      <c r="O550" s="95" t="s">
        <v>209</v>
      </c>
      <c r="P550" s="95" t="s">
        <v>2253</v>
      </c>
      <c r="Q550" s="87">
        <v>259980</v>
      </c>
      <c r="R550" s="46">
        <f t="shared" si="33"/>
        <v>71561</v>
      </c>
      <c r="S550" s="46"/>
      <c r="T550" s="87">
        <v>71561</v>
      </c>
      <c r="V550" s="95" t="s">
        <v>246</v>
      </c>
      <c r="W550" s="95" t="s">
        <v>2272</v>
      </c>
      <c r="X550" s="87">
        <v>5100</v>
      </c>
      <c r="Y550" s="46">
        <f t="shared" si="34"/>
        <v>196840</v>
      </c>
      <c r="Z550" s="46"/>
      <c r="AA550" s="87">
        <v>196840</v>
      </c>
    </row>
    <row r="551" spans="15:27" ht="15">
      <c r="O551" s="95" t="s">
        <v>212</v>
      </c>
      <c r="P551" s="95" t="s">
        <v>2254</v>
      </c>
      <c r="Q551" s="87">
        <v>147000</v>
      </c>
      <c r="R551" s="46">
        <f t="shared" si="33"/>
        <v>129830</v>
      </c>
      <c r="S551" s="46"/>
      <c r="T551" s="87">
        <v>129830</v>
      </c>
      <c r="V551" s="95" t="s">
        <v>249</v>
      </c>
      <c r="W551" s="95" t="s">
        <v>2273</v>
      </c>
      <c r="X551" s="87">
        <v>14519932</v>
      </c>
      <c r="Y551" s="46">
        <f t="shared" si="34"/>
        <v>37004552</v>
      </c>
      <c r="Z551" s="87">
        <v>2514477</v>
      </c>
      <c r="AA551" s="87">
        <v>34490075</v>
      </c>
    </row>
    <row r="552" spans="15:20" ht="15">
      <c r="O552" s="95" t="s">
        <v>214</v>
      </c>
      <c r="P552" s="95" t="s">
        <v>2255</v>
      </c>
      <c r="Q552" s="46"/>
      <c r="R552" s="46">
        <f t="shared" si="33"/>
        <v>254886</v>
      </c>
      <c r="S552" s="46"/>
      <c r="T552" s="87">
        <v>254886</v>
      </c>
    </row>
    <row r="553" spans="15:20" ht="15">
      <c r="O553" s="95" t="s">
        <v>217</v>
      </c>
      <c r="P553" s="95" t="s">
        <v>2256</v>
      </c>
      <c r="Q553" s="46"/>
      <c r="R553" s="46">
        <f t="shared" si="33"/>
        <v>146360</v>
      </c>
      <c r="S553" s="46"/>
      <c r="T553" s="87">
        <v>146360</v>
      </c>
    </row>
    <row r="554" spans="15:20" ht="15">
      <c r="O554" s="95" t="s">
        <v>220</v>
      </c>
      <c r="P554" s="95" t="s">
        <v>2257</v>
      </c>
      <c r="Q554" s="46"/>
      <c r="R554" s="46">
        <f t="shared" si="33"/>
        <v>106509</v>
      </c>
      <c r="S554" s="87">
        <v>168</v>
      </c>
      <c r="T554" s="87">
        <v>106341</v>
      </c>
    </row>
    <row r="555" spans="15:20" ht="15">
      <c r="O555" s="95" t="s">
        <v>223</v>
      </c>
      <c r="P555" s="95" t="s">
        <v>2258</v>
      </c>
      <c r="Q555" s="46"/>
      <c r="R555" s="46">
        <f t="shared" si="33"/>
        <v>100849</v>
      </c>
      <c r="S555" s="46"/>
      <c r="T555" s="87">
        <v>100849</v>
      </c>
    </row>
    <row r="556" spans="15:20" ht="15">
      <c r="O556" s="95" t="s">
        <v>226</v>
      </c>
      <c r="P556" s="95" t="s">
        <v>2259</v>
      </c>
      <c r="Q556" s="87">
        <v>2994500</v>
      </c>
      <c r="R556" s="46">
        <f t="shared" si="33"/>
        <v>284830</v>
      </c>
      <c r="S556" s="87">
        <v>78500</v>
      </c>
      <c r="T556" s="87">
        <v>206330</v>
      </c>
    </row>
    <row r="557" spans="15:20" ht="15">
      <c r="O557" s="95" t="s">
        <v>229</v>
      </c>
      <c r="P557" s="95" t="s">
        <v>1848</v>
      </c>
      <c r="Q557" s="46"/>
      <c r="R557" s="46">
        <f t="shared" si="33"/>
        <v>459917</v>
      </c>
      <c r="S557" s="87">
        <v>15000</v>
      </c>
      <c r="T557" s="87">
        <v>444917</v>
      </c>
    </row>
    <row r="558" spans="15:20" ht="15">
      <c r="O558" s="95" t="s">
        <v>232</v>
      </c>
      <c r="P558" s="95" t="s">
        <v>2260</v>
      </c>
      <c r="Q558" s="46"/>
      <c r="R558" s="46">
        <f t="shared" si="33"/>
        <v>78010</v>
      </c>
      <c r="S558" s="46"/>
      <c r="T558" s="87">
        <v>78010</v>
      </c>
    </row>
    <row r="559" spans="15:20" ht="15">
      <c r="O559" s="95" t="s">
        <v>235</v>
      </c>
      <c r="P559" s="95" t="s">
        <v>2261</v>
      </c>
      <c r="Q559" s="87">
        <v>187000</v>
      </c>
      <c r="R559" s="46">
        <f t="shared" si="33"/>
        <v>608406</v>
      </c>
      <c r="S559" s="87">
        <v>113000</v>
      </c>
      <c r="T559" s="87">
        <v>495406</v>
      </c>
    </row>
    <row r="560" spans="15:20" ht="15">
      <c r="O560" s="95" t="s">
        <v>238</v>
      </c>
      <c r="P560" s="95" t="s">
        <v>2262</v>
      </c>
      <c r="Q560" s="46"/>
      <c r="R560" s="46">
        <f t="shared" si="33"/>
        <v>142216</v>
      </c>
      <c r="S560" s="46"/>
      <c r="T560" s="87">
        <v>142216</v>
      </c>
    </row>
    <row r="561" spans="15:20" ht="15">
      <c r="O561" s="95" t="s">
        <v>240</v>
      </c>
      <c r="P561" s="95" t="s">
        <v>2263</v>
      </c>
      <c r="Q561" s="87">
        <v>1735354</v>
      </c>
      <c r="R561" s="46">
        <f t="shared" si="33"/>
        <v>206019</v>
      </c>
      <c r="S561" s="87">
        <v>10800</v>
      </c>
      <c r="T561" s="87">
        <v>195219</v>
      </c>
    </row>
    <row r="562" spans="15:20" ht="15">
      <c r="O562" s="95" t="s">
        <v>243</v>
      </c>
      <c r="P562" s="95" t="s">
        <v>1826</v>
      </c>
      <c r="Q562" s="46"/>
      <c r="R562" s="46">
        <f t="shared" si="33"/>
        <v>642841</v>
      </c>
      <c r="S562" s="87">
        <v>27000</v>
      </c>
      <c r="T562" s="87">
        <v>615841</v>
      </c>
    </row>
    <row r="563" spans="15:20" ht="15">
      <c r="O563" s="95" t="s">
        <v>246</v>
      </c>
      <c r="P563" s="95" t="s">
        <v>2272</v>
      </c>
      <c r="Q563" s="87">
        <v>100000</v>
      </c>
      <c r="R563" s="46">
        <f t="shared" si="33"/>
        <v>244921</v>
      </c>
      <c r="S563" s="46"/>
      <c r="T563" s="87">
        <v>244921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K31" sqref="K31:L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97" t="str">
        <f>work!A1</f>
        <v>Estimated cost of construction authorized by building permits, March 2013</v>
      </c>
      <c r="B20" s="97"/>
    </row>
    <row r="28" spans="8:9" ht="15.75">
      <c r="H28" s="98"/>
      <c r="I28" s="98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75716</v>
      </c>
      <c r="F31" s="65">
        <f>work!I31+work!J31</f>
        <v>64126</v>
      </c>
      <c r="H31" s="75">
        <f>work!L31</f>
        <v>20130408</v>
      </c>
      <c r="I31" s="46">
        <f>E31</f>
        <v>75716</v>
      </c>
      <c r="J31" s="46">
        <f>F31</f>
        <v>64126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956811</v>
      </c>
      <c r="F32" s="65">
        <f>work!I32+work!J32</f>
        <v>14462216</v>
      </c>
      <c r="H32" s="75">
        <f>work!L32</f>
        <v>20130507</v>
      </c>
      <c r="I32" s="46">
        <f aca="true" t="shared" si="0" ref="I32:I95">E32</f>
        <v>956811</v>
      </c>
      <c r="J32" s="46">
        <f aca="true" t="shared" si="1" ref="J32:J95">F32</f>
        <v>14462216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3954988</v>
      </c>
      <c r="F33" s="65">
        <f>work!I33+work!J33</f>
        <v>14000</v>
      </c>
      <c r="H33" s="75">
        <f>work!L33</f>
        <v>20130507</v>
      </c>
      <c r="I33" s="46">
        <f t="shared" si="0"/>
        <v>3954988</v>
      </c>
      <c r="J33" s="46">
        <f t="shared" si="1"/>
        <v>14000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32950</v>
      </c>
      <c r="F34" s="65">
        <f>work!I34+work!J34</f>
        <v>15300</v>
      </c>
      <c r="G34" s="81"/>
      <c r="H34" s="62">
        <f>work!L34</f>
        <v>20130507</v>
      </c>
      <c r="I34" s="46">
        <f t="shared" si="0"/>
        <v>32950</v>
      </c>
      <c r="J34" s="46">
        <f t="shared" si="1"/>
        <v>15300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83218</v>
      </c>
      <c r="F35" s="65">
        <f>work!I35+work!J35</f>
        <v>115978</v>
      </c>
      <c r="H35" s="75">
        <f>work!L35</f>
        <v>20130507</v>
      </c>
      <c r="I35" s="46">
        <f t="shared" si="0"/>
        <v>83218</v>
      </c>
      <c r="J35" s="46">
        <f t="shared" si="1"/>
        <v>115978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500</v>
      </c>
      <c r="F36" s="65">
        <f>work!I36+work!J36</f>
        <v>30500</v>
      </c>
      <c r="H36" s="75">
        <f>work!L36</f>
        <v>20130408</v>
      </c>
      <c r="I36" s="46">
        <f t="shared" si="0"/>
        <v>500</v>
      </c>
      <c r="J36" s="46">
        <f t="shared" si="1"/>
        <v>30500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176542</v>
      </c>
      <c r="F37" s="65">
        <f>work!I37+work!J37</f>
        <v>39020</v>
      </c>
      <c r="H37" s="75">
        <f>work!L37</f>
        <v>20130408</v>
      </c>
      <c r="I37" s="46">
        <f t="shared" si="0"/>
        <v>176542</v>
      </c>
      <c r="J37" s="46">
        <f t="shared" si="1"/>
        <v>39020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1406708</v>
      </c>
      <c r="F38" s="65">
        <f>work!I38+work!J38</f>
        <v>945411</v>
      </c>
      <c r="H38" s="75">
        <f>work!L38</f>
        <v>20130507</v>
      </c>
      <c r="I38" s="46">
        <f t="shared" si="0"/>
        <v>1406708</v>
      </c>
      <c r="J38" s="46">
        <f t="shared" si="1"/>
        <v>945411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7525</v>
      </c>
      <c r="F39" s="65">
        <f>work!I39+work!J39</f>
        <v>0</v>
      </c>
      <c r="H39" s="75">
        <f>work!L39</f>
        <v>20130408</v>
      </c>
      <c r="I39" s="46">
        <f t="shared" si="0"/>
        <v>7525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65778</v>
      </c>
      <c r="F40" s="65">
        <f>work!I40+work!J40</f>
        <v>3532</v>
      </c>
      <c r="H40" s="75">
        <f>work!L40</f>
        <v>20130408</v>
      </c>
      <c r="I40" s="46">
        <f t="shared" si="0"/>
        <v>65778</v>
      </c>
      <c r="J40" s="46">
        <f t="shared" si="1"/>
        <v>3532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1038990</v>
      </c>
      <c r="F41" s="65">
        <f>work!I41+work!J41</f>
        <v>37736</v>
      </c>
      <c r="H41" s="75">
        <f>work!L41</f>
        <v>20130408</v>
      </c>
      <c r="I41" s="46">
        <f t="shared" si="0"/>
        <v>1038990</v>
      </c>
      <c r="J41" s="46">
        <f t="shared" si="1"/>
        <v>37736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760187</v>
      </c>
      <c r="F42" s="65">
        <f>work!I42+work!J42</f>
        <v>9855345</v>
      </c>
      <c r="H42" s="75">
        <f>work!L42</f>
        <v>20130408</v>
      </c>
      <c r="I42" s="46">
        <f t="shared" si="0"/>
        <v>760187</v>
      </c>
      <c r="J42" s="46">
        <f t="shared" si="1"/>
        <v>9855345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219786</v>
      </c>
      <c r="F43" s="65">
        <f>work!I43+work!J43</f>
        <v>64045</v>
      </c>
      <c r="H43" s="75">
        <f>work!L43</f>
        <v>20130408</v>
      </c>
      <c r="I43" s="46">
        <f t="shared" si="0"/>
        <v>219786</v>
      </c>
      <c r="J43" s="46">
        <f t="shared" si="1"/>
        <v>64045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155808</v>
      </c>
      <c r="F44" s="65">
        <f>work!I44+work!J44</f>
        <v>22775</v>
      </c>
      <c r="G44" s="81"/>
      <c r="H44" s="62">
        <f>work!L44</f>
        <v>20130408</v>
      </c>
      <c r="I44" s="46">
        <f t="shared" si="0"/>
        <v>155808</v>
      </c>
      <c r="J44" s="46">
        <f t="shared" si="1"/>
        <v>22775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 t="e">
        <f>work!G45+work!H45</f>
        <v>#VALUE!</v>
      </c>
      <c r="F45" s="65" t="e">
        <f>work!I45+work!J45</f>
        <v>#VALUE!</v>
      </c>
      <c r="H45" s="75" t="str">
        <f>work!L45</f>
        <v>No report</v>
      </c>
      <c r="I45" s="46" t="e">
        <f t="shared" si="0"/>
        <v>#VALUE!</v>
      </c>
      <c r="J45" s="46" t="e">
        <f t="shared" si="1"/>
        <v>#VALUE!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3204116</v>
      </c>
      <c r="F46" s="65">
        <f>work!I46+work!J46</f>
        <v>265158</v>
      </c>
      <c r="H46" s="75">
        <f>work!L46</f>
        <v>20130408</v>
      </c>
      <c r="I46" s="46">
        <f t="shared" si="0"/>
        <v>3204116</v>
      </c>
      <c r="J46" s="46">
        <f t="shared" si="1"/>
        <v>265158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97530</v>
      </c>
      <c r="F47" s="65">
        <f>work!I47+work!J47</f>
        <v>900</v>
      </c>
      <c r="H47" s="75">
        <f>work!L47</f>
        <v>20130507</v>
      </c>
      <c r="I47" s="46">
        <f t="shared" si="0"/>
        <v>97530</v>
      </c>
      <c r="J47" s="46">
        <f t="shared" si="1"/>
        <v>900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245892</v>
      </c>
      <c r="F48" s="65">
        <f>work!I48+work!J48</f>
        <v>198881</v>
      </c>
      <c r="H48" s="75">
        <f>work!L48</f>
        <v>20130408</v>
      </c>
      <c r="I48" s="46">
        <f t="shared" si="0"/>
        <v>245892</v>
      </c>
      <c r="J48" s="46">
        <f t="shared" si="1"/>
        <v>198881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162943</v>
      </c>
      <c r="F49" s="65">
        <f>work!I49+work!J49</f>
        <v>93315</v>
      </c>
      <c r="H49" s="75">
        <f>work!L49</f>
        <v>20130408</v>
      </c>
      <c r="I49" s="46">
        <f t="shared" si="0"/>
        <v>162943</v>
      </c>
      <c r="J49" s="46">
        <f t="shared" si="1"/>
        <v>93315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145600</v>
      </c>
      <c r="F50" s="65">
        <f>work!I50+work!J50</f>
        <v>0</v>
      </c>
      <c r="H50" s="79" t="s">
        <v>9</v>
      </c>
      <c r="I50" s="46">
        <f t="shared" si="0"/>
        <v>145600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677507</v>
      </c>
      <c r="F51" s="65">
        <f>work!I51+work!J51</f>
        <v>1172143</v>
      </c>
      <c r="H51" s="75">
        <f>work!L51</f>
        <v>20130408</v>
      </c>
      <c r="I51" s="46">
        <f t="shared" si="0"/>
        <v>677507</v>
      </c>
      <c r="J51" s="46">
        <f t="shared" si="1"/>
        <v>1172143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1442992</v>
      </c>
      <c r="F52" s="65">
        <f>work!I52+work!J52</f>
        <v>24000</v>
      </c>
      <c r="H52" s="75">
        <f>work!L52</f>
        <v>20130408</v>
      </c>
      <c r="I52" s="46">
        <f t="shared" si="0"/>
        <v>1442992</v>
      </c>
      <c r="J52" s="46">
        <f t="shared" si="1"/>
        <v>24000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14875</v>
      </c>
      <c r="F53" s="65">
        <f>work!I53+work!J53</f>
        <v>2</v>
      </c>
      <c r="H53" s="75">
        <f>work!L53</f>
        <v>20130408</v>
      </c>
      <c r="I53" s="46">
        <f t="shared" si="0"/>
        <v>14875</v>
      </c>
      <c r="J53" s="46">
        <f t="shared" si="1"/>
        <v>2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582795</v>
      </c>
      <c r="F54" s="65">
        <f>work!I54+work!J54</f>
        <v>346000</v>
      </c>
      <c r="H54" s="75">
        <f>work!L54</f>
        <v>20130408</v>
      </c>
      <c r="I54" s="46">
        <f t="shared" si="0"/>
        <v>582795</v>
      </c>
      <c r="J54" s="46">
        <f t="shared" si="1"/>
        <v>346000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139366</v>
      </c>
      <c r="F55" s="65">
        <f>work!I55+work!J55</f>
        <v>95540</v>
      </c>
      <c r="H55" s="75">
        <f>work!L55</f>
        <v>20130408</v>
      </c>
      <c r="I55" s="46">
        <f t="shared" si="0"/>
        <v>139366</v>
      </c>
      <c r="J55" s="46">
        <f t="shared" si="1"/>
        <v>95540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1192060</v>
      </c>
      <c r="F56" s="65">
        <f>work!I56+work!J56</f>
        <v>156256</v>
      </c>
      <c r="H56" s="75">
        <f>work!L56</f>
        <v>20130408</v>
      </c>
      <c r="I56" s="46">
        <f t="shared" si="0"/>
        <v>1192060</v>
      </c>
      <c r="J56" s="46">
        <f t="shared" si="1"/>
        <v>156256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170982</v>
      </c>
      <c r="F57" s="65">
        <f>work!I57+work!J57</f>
        <v>18500</v>
      </c>
      <c r="H57" s="75">
        <f>work!L57</f>
        <v>20130507</v>
      </c>
      <c r="I57" s="46">
        <f t="shared" si="0"/>
        <v>170982</v>
      </c>
      <c r="J57" s="46">
        <f t="shared" si="1"/>
        <v>18500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94384</v>
      </c>
      <c r="F58" s="65">
        <f>work!I58+work!J58</f>
        <v>13008271</v>
      </c>
      <c r="H58" s="75">
        <f>work!L58</f>
        <v>20130408</v>
      </c>
      <c r="I58" s="46">
        <f t="shared" si="0"/>
        <v>94384</v>
      </c>
      <c r="J58" s="46">
        <f t="shared" si="1"/>
        <v>13008271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2966675</v>
      </c>
      <c r="F59" s="65">
        <f>work!I59+work!J59</f>
        <v>47150</v>
      </c>
      <c r="H59" s="75">
        <f>work!L59</f>
        <v>20130408</v>
      </c>
      <c r="I59" s="46">
        <f t="shared" si="0"/>
        <v>2966675</v>
      </c>
      <c r="J59" s="46">
        <f t="shared" si="1"/>
        <v>47150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292491</v>
      </c>
      <c r="F60" s="65">
        <f>work!I60+work!J60</f>
        <v>210010</v>
      </c>
      <c r="H60" s="75">
        <f>work!L60</f>
        <v>20130408</v>
      </c>
      <c r="I60" s="46">
        <f t="shared" si="0"/>
        <v>292491</v>
      </c>
      <c r="J60" s="46">
        <f t="shared" si="1"/>
        <v>210010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238798</v>
      </c>
      <c r="F61" s="65">
        <f>work!I61+work!J61</f>
        <v>216547</v>
      </c>
      <c r="H61" s="75">
        <f>work!L61</f>
        <v>20130408</v>
      </c>
      <c r="I61" s="46">
        <f t="shared" si="0"/>
        <v>238798</v>
      </c>
      <c r="J61" s="46">
        <f t="shared" si="1"/>
        <v>216547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194110</v>
      </c>
      <c r="F62" s="65">
        <f>work!I62+work!J62</f>
        <v>86500</v>
      </c>
      <c r="H62" s="75">
        <f>work!L62</f>
        <v>20130408</v>
      </c>
      <c r="I62" s="46">
        <f t="shared" si="0"/>
        <v>194110</v>
      </c>
      <c r="J62" s="46">
        <f t="shared" si="1"/>
        <v>86500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432710</v>
      </c>
      <c r="F63" s="65">
        <f>work!I63+work!J63</f>
        <v>0</v>
      </c>
      <c r="H63" s="75">
        <f>work!L63</f>
        <v>20130507</v>
      </c>
      <c r="I63" s="46">
        <f t="shared" si="0"/>
        <v>432710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668625</v>
      </c>
      <c r="F64" s="65">
        <f>work!I64+work!J64</f>
        <v>1821700</v>
      </c>
      <c r="H64" s="75">
        <f>work!L64</f>
        <v>20130507</v>
      </c>
      <c r="I64" s="46">
        <f t="shared" si="0"/>
        <v>668625</v>
      </c>
      <c r="J64" s="46">
        <f t="shared" si="1"/>
        <v>1821700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126526</v>
      </c>
      <c r="F65" s="65">
        <f>work!I65+work!J65</f>
        <v>1321484</v>
      </c>
      <c r="H65" s="75">
        <f>work!L65</f>
        <v>20130408</v>
      </c>
      <c r="I65" s="46">
        <f t="shared" si="0"/>
        <v>126526</v>
      </c>
      <c r="J65" s="46">
        <f t="shared" si="1"/>
        <v>1321484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328975</v>
      </c>
      <c r="F66" s="65">
        <f>work!I66+work!J66</f>
        <v>1046187</v>
      </c>
      <c r="H66" s="75">
        <f>work!L66</f>
        <v>20130408</v>
      </c>
      <c r="I66" s="46">
        <f t="shared" si="0"/>
        <v>328975</v>
      </c>
      <c r="J66" s="46">
        <f t="shared" si="1"/>
        <v>1046187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548926</v>
      </c>
      <c r="F67" s="65">
        <f>work!I67+work!J67</f>
        <v>527730</v>
      </c>
      <c r="H67" s="75">
        <f>work!L67</f>
        <v>20130408</v>
      </c>
      <c r="I67" s="46">
        <f t="shared" si="0"/>
        <v>548926</v>
      </c>
      <c r="J67" s="46">
        <f t="shared" si="1"/>
        <v>527730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2594872</v>
      </c>
      <c r="F68" s="65">
        <f>work!I68+work!J68</f>
        <v>532479</v>
      </c>
      <c r="H68" s="75">
        <f>work!L68</f>
        <v>20130408</v>
      </c>
      <c r="I68" s="46">
        <f t="shared" si="0"/>
        <v>2594872</v>
      </c>
      <c r="J68" s="46">
        <f t="shared" si="1"/>
        <v>532479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2519265</v>
      </c>
      <c r="F69" s="65">
        <f>work!I69+work!J69</f>
        <v>77500</v>
      </c>
      <c r="H69" s="75">
        <f>work!L69</f>
        <v>20130408</v>
      </c>
      <c r="I69" s="46">
        <f t="shared" si="0"/>
        <v>2519265</v>
      </c>
      <c r="J69" s="46">
        <f t="shared" si="1"/>
        <v>77500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2361818</v>
      </c>
      <c r="F70" s="65">
        <f>work!I70+work!J70</f>
        <v>167087</v>
      </c>
      <c r="H70" s="75">
        <f>work!L70</f>
        <v>20130507</v>
      </c>
      <c r="I70" s="46">
        <f t="shared" si="0"/>
        <v>2361818</v>
      </c>
      <c r="J70" s="46">
        <f t="shared" si="1"/>
        <v>167087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123106</v>
      </c>
      <c r="F71" s="65">
        <f>work!I71+work!J71</f>
        <v>63649</v>
      </c>
      <c r="H71" s="75">
        <f>work!L71</f>
        <v>20130408</v>
      </c>
      <c r="I71" s="46">
        <f t="shared" si="0"/>
        <v>123106</v>
      </c>
      <c r="J71" s="46">
        <f t="shared" si="1"/>
        <v>63649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951809</v>
      </c>
      <c r="F72" s="65">
        <f>work!I72+work!J72</f>
        <v>644532</v>
      </c>
      <c r="H72" s="75">
        <f>work!L72</f>
        <v>20130408</v>
      </c>
      <c r="I72" s="46">
        <f t="shared" si="0"/>
        <v>951809</v>
      </c>
      <c r="J72" s="46">
        <f t="shared" si="1"/>
        <v>644532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1405664</v>
      </c>
      <c r="F73" s="65">
        <f>work!I73+work!J73</f>
        <v>227717</v>
      </c>
      <c r="H73" s="75">
        <f>work!L73</f>
        <v>20130408</v>
      </c>
      <c r="I73" s="46">
        <f t="shared" si="0"/>
        <v>1405664</v>
      </c>
      <c r="J73" s="46">
        <f t="shared" si="1"/>
        <v>227717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566843</v>
      </c>
      <c r="F74" s="65">
        <f>work!I74+work!J74</f>
        <v>2320250</v>
      </c>
      <c r="H74" s="75">
        <f>work!L74</f>
        <v>20130408</v>
      </c>
      <c r="I74" s="46">
        <f t="shared" si="0"/>
        <v>566843</v>
      </c>
      <c r="J74" s="46">
        <f t="shared" si="1"/>
        <v>2320250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1658897</v>
      </c>
      <c r="F75" s="65">
        <f>work!I75+work!J75</f>
        <v>99120</v>
      </c>
      <c r="H75" s="75">
        <f>work!L75</f>
        <v>20130408</v>
      </c>
      <c r="I75" s="46">
        <f t="shared" si="0"/>
        <v>1658897</v>
      </c>
      <c r="J75" s="46">
        <f t="shared" si="1"/>
        <v>99120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1040548</v>
      </c>
      <c r="F76" s="65">
        <f>work!I76+work!J76</f>
        <v>1974980</v>
      </c>
      <c r="H76" s="75">
        <f>work!L76</f>
        <v>20130408</v>
      </c>
      <c r="I76" s="46">
        <f t="shared" si="0"/>
        <v>1040548</v>
      </c>
      <c r="J76" s="46">
        <f t="shared" si="1"/>
        <v>1974980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199217</v>
      </c>
      <c r="F77" s="65">
        <f>work!I77+work!J77</f>
        <v>3000</v>
      </c>
      <c r="H77" s="75">
        <f>work!L77</f>
        <v>20130408</v>
      </c>
      <c r="I77" s="46">
        <f t="shared" si="0"/>
        <v>199217</v>
      </c>
      <c r="J77" s="46">
        <f t="shared" si="1"/>
        <v>3000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805033</v>
      </c>
      <c r="F78" s="65">
        <f>work!I78+work!J78</f>
        <v>277700</v>
      </c>
      <c r="H78" s="75">
        <f>work!L78</f>
        <v>20130408</v>
      </c>
      <c r="I78" s="46">
        <f t="shared" si="0"/>
        <v>805033</v>
      </c>
      <c r="J78" s="46">
        <f t="shared" si="1"/>
        <v>277700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321679</v>
      </c>
      <c r="F79" s="65">
        <f>work!I79+work!J79</f>
        <v>135288</v>
      </c>
      <c r="H79" s="75">
        <f>work!L79</f>
        <v>20130408</v>
      </c>
      <c r="I79" s="46">
        <f t="shared" si="0"/>
        <v>321679</v>
      </c>
      <c r="J79" s="46">
        <f t="shared" si="1"/>
        <v>135288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257188</v>
      </c>
      <c r="F80" s="65">
        <f>work!I80+work!J80</f>
        <v>13600</v>
      </c>
      <c r="H80" s="75">
        <f>work!L80</f>
        <v>20130408</v>
      </c>
      <c r="I80" s="46">
        <f t="shared" si="0"/>
        <v>257188</v>
      </c>
      <c r="J80" s="46">
        <f t="shared" si="1"/>
        <v>13600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593659</v>
      </c>
      <c r="F81" s="65">
        <f>work!I81+work!J81</f>
        <v>0</v>
      </c>
      <c r="H81" s="75">
        <f>work!L81</f>
        <v>20130408</v>
      </c>
      <c r="I81" s="46">
        <f t="shared" si="0"/>
        <v>593659</v>
      </c>
      <c r="J81" s="46">
        <f t="shared" si="1"/>
        <v>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394040</v>
      </c>
      <c r="F82" s="65">
        <f>work!I82+work!J82</f>
        <v>51405</v>
      </c>
      <c r="H82" s="75">
        <f>work!L82</f>
        <v>20130408</v>
      </c>
      <c r="I82" s="46">
        <f t="shared" si="0"/>
        <v>394040</v>
      </c>
      <c r="J82" s="46">
        <f t="shared" si="1"/>
        <v>51405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604986</v>
      </c>
      <c r="F83" s="65">
        <f>work!I83+work!J83</f>
        <v>25100</v>
      </c>
      <c r="H83" s="75">
        <f>work!L83</f>
        <v>20130408</v>
      </c>
      <c r="I83" s="46">
        <f t="shared" si="0"/>
        <v>604986</v>
      </c>
      <c r="J83" s="46">
        <f t="shared" si="1"/>
        <v>25100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150859</v>
      </c>
      <c r="F84" s="65">
        <f>work!I84+work!J84</f>
        <v>43625</v>
      </c>
      <c r="H84" s="75">
        <f>work!L84</f>
        <v>20130408</v>
      </c>
      <c r="I84" s="46">
        <f t="shared" si="0"/>
        <v>150859</v>
      </c>
      <c r="J84" s="46">
        <f t="shared" si="1"/>
        <v>43625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23613625</v>
      </c>
      <c r="F85" s="65">
        <f>work!I85+work!J85</f>
        <v>844952</v>
      </c>
      <c r="H85" s="75">
        <f>work!L85</f>
        <v>20130408</v>
      </c>
      <c r="I85" s="46">
        <f t="shared" si="0"/>
        <v>23613625</v>
      </c>
      <c r="J85" s="46">
        <f t="shared" si="1"/>
        <v>844952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2532906</v>
      </c>
      <c r="F86" s="65">
        <f>work!I86+work!J86</f>
        <v>184445</v>
      </c>
      <c r="H86" s="75">
        <f>work!L86</f>
        <v>20130507</v>
      </c>
      <c r="I86" s="46">
        <f t="shared" si="0"/>
        <v>2532906</v>
      </c>
      <c r="J86" s="46">
        <f t="shared" si="1"/>
        <v>184445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613462</v>
      </c>
      <c r="F87" s="65">
        <f>work!I87+work!J87</f>
        <v>183425</v>
      </c>
      <c r="H87" s="75">
        <f>work!L87</f>
        <v>20130408</v>
      </c>
      <c r="I87" s="46">
        <f t="shared" si="0"/>
        <v>613462</v>
      </c>
      <c r="J87" s="46">
        <f t="shared" si="1"/>
        <v>183425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203420</v>
      </c>
      <c r="F88" s="65">
        <f>work!I88+work!J88</f>
        <v>101461</v>
      </c>
      <c r="H88" s="75">
        <f>work!L88</f>
        <v>20130408</v>
      </c>
      <c r="I88" s="46">
        <f t="shared" si="0"/>
        <v>203420</v>
      </c>
      <c r="J88" s="46">
        <f t="shared" si="1"/>
        <v>101461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563023</v>
      </c>
      <c r="F89" s="65">
        <f>work!I89+work!J89</f>
        <v>3247380</v>
      </c>
      <c r="H89" s="75">
        <f>work!L89</f>
        <v>20130408</v>
      </c>
      <c r="I89" s="46">
        <f t="shared" si="0"/>
        <v>563023</v>
      </c>
      <c r="J89" s="46">
        <f t="shared" si="1"/>
        <v>3247380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10500</v>
      </c>
      <c r="F90" s="65">
        <f>work!I90+work!J90</f>
        <v>2000</v>
      </c>
      <c r="H90" s="75">
        <f>work!L90</f>
        <v>20130307</v>
      </c>
      <c r="I90" s="46">
        <f t="shared" si="0"/>
        <v>10500</v>
      </c>
      <c r="J90" s="46">
        <f t="shared" si="1"/>
        <v>2000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27399</v>
      </c>
      <c r="F91" s="65">
        <f>work!I91+work!J91</f>
        <v>6150</v>
      </c>
      <c r="H91" s="75">
        <f>work!L91</f>
        <v>20130307</v>
      </c>
      <c r="I91" s="46">
        <f t="shared" si="0"/>
        <v>27399</v>
      </c>
      <c r="J91" s="46">
        <f t="shared" si="1"/>
        <v>6150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255314</v>
      </c>
      <c r="F92" s="65">
        <f>work!I92+work!J92</f>
        <v>382782</v>
      </c>
      <c r="H92" s="75">
        <f>work!L92</f>
        <v>20130408</v>
      </c>
      <c r="I92" s="46">
        <f t="shared" si="0"/>
        <v>255314</v>
      </c>
      <c r="J92" s="46">
        <f t="shared" si="1"/>
        <v>382782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152051</v>
      </c>
      <c r="F93" s="65">
        <f>work!I93+work!J93</f>
        <v>27950</v>
      </c>
      <c r="H93" s="75">
        <f>work!L93</f>
        <v>20130408</v>
      </c>
      <c r="I93" s="46">
        <f t="shared" si="0"/>
        <v>152051</v>
      </c>
      <c r="J93" s="46">
        <f t="shared" si="1"/>
        <v>27950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202700</v>
      </c>
      <c r="F94" s="65">
        <f>work!I94+work!J94</f>
        <v>0</v>
      </c>
      <c r="H94" s="75">
        <f>work!L94</f>
        <v>20130408</v>
      </c>
      <c r="I94" s="46">
        <f t="shared" si="0"/>
        <v>202700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501236</v>
      </c>
      <c r="F95" s="65">
        <f>work!I95+work!J95</f>
        <v>231400</v>
      </c>
      <c r="H95" s="75">
        <f>work!L95</f>
        <v>20130408</v>
      </c>
      <c r="I95" s="46">
        <f t="shared" si="0"/>
        <v>501236</v>
      </c>
      <c r="J95" s="46">
        <f t="shared" si="1"/>
        <v>231400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625858</v>
      </c>
      <c r="F96" s="65">
        <f>work!I96+work!J96</f>
        <v>1141290</v>
      </c>
      <c r="H96" s="75">
        <f>work!L96</f>
        <v>20130507</v>
      </c>
      <c r="I96" s="46">
        <f aca="true" t="shared" si="2" ref="I96:I159">E96</f>
        <v>625858</v>
      </c>
      <c r="J96" s="46">
        <f aca="true" t="shared" si="3" ref="J96:J159">F96</f>
        <v>1141290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433460</v>
      </c>
      <c r="F97" s="65">
        <f>work!I97+work!J97</f>
        <v>35950</v>
      </c>
      <c r="H97" s="75">
        <f>work!L97</f>
        <v>20130408</v>
      </c>
      <c r="I97" s="46">
        <f t="shared" si="2"/>
        <v>433460</v>
      </c>
      <c r="J97" s="46">
        <f t="shared" si="3"/>
        <v>35950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697270</v>
      </c>
      <c r="F98" s="65">
        <f>work!I98+work!J98</f>
        <v>261870</v>
      </c>
      <c r="H98" s="75">
        <f>work!L98</f>
        <v>20130507</v>
      </c>
      <c r="I98" s="46">
        <f t="shared" si="2"/>
        <v>697270</v>
      </c>
      <c r="J98" s="46">
        <f t="shared" si="3"/>
        <v>261870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3408697</v>
      </c>
      <c r="F99" s="65">
        <f>work!I99+work!J99</f>
        <v>1453045</v>
      </c>
      <c r="H99" s="75">
        <f>work!L99</f>
        <v>20130408</v>
      </c>
      <c r="I99" s="46">
        <f t="shared" si="2"/>
        <v>3408697</v>
      </c>
      <c r="J99" s="46">
        <f t="shared" si="3"/>
        <v>1453045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325600</v>
      </c>
      <c r="F100" s="65">
        <f>work!I100+work!J100</f>
        <v>1196840</v>
      </c>
      <c r="H100" s="75">
        <f>work!L100</f>
        <v>20130408</v>
      </c>
      <c r="I100" s="46">
        <f t="shared" si="2"/>
        <v>325600</v>
      </c>
      <c r="J100" s="46">
        <f t="shared" si="3"/>
        <v>1196840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548839</v>
      </c>
      <c r="F101" s="65">
        <f>work!I101+work!J101</f>
        <v>1388195</v>
      </c>
      <c r="H101" s="75">
        <f>work!L101</f>
        <v>20130507</v>
      </c>
      <c r="I101" s="46">
        <f t="shared" si="2"/>
        <v>548839</v>
      </c>
      <c r="J101" s="46">
        <f t="shared" si="3"/>
        <v>1388195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202356</v>
      </c>
      <c r="F102" s="65">
        <f>work!I102+work!J102</f>
        <v>116426</v>
      </c>
      <c r="H102" s="75">
        <f>work!L102</f>
        <v>20130408</v>
      </c>
      <c r="I102" s="46">
        <f t="shared" si="2"/>
        <v>202356</v>
      </c>
      <c r="J102" s="46">
        <f t="shared" si="3"/>
        <v>116426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337860</v>
      </c>
      <c r="F103" s="65">
        <f>work!I103+work!J103</f>
        <v>128100</v>
      </c>
      <c r="H103" s="75">
        <f>work!L103</f>
        <v>20130507</v>
      </c>
      <c r="I103" s="46">
        <f t="shared" si="2"/>
        <v>337860</v>
      </c>
      <c r="J103" s="46">
        <f t="shared" si="3"/>
        <v>128100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2018341</v>
      </c>
      <c r="F104" s="65">
        <f>work!I104+work!J104</f>
        <v>532814</v>
      </c>
      <c r="H104" s="75">
        <f>work!L104</f>
        <v>20130507</v>
      </c>
      <c r="I104" s="46">
        <f t="shared" si="2"/>
        <v>2018341</v>
      </c>
      <c r="J104" s="46">
        <f t="shared" si="3"/>
        <v>532814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689756</v>
      </c>
      <c r="F105" s="65">
        <f>work!I105+work!J105</f>
        <v>136093</v>
      </c>
      <c r="H105" s="75">
        <f>work!L105</f>
        <v>20130507</v>
      </c>
      <c r="I105" s="46">
        <f t="shared" si="2"/>
        <v>689756</v>
      </c>
      <c r="J105" s="46">
        <f t="shared" si="3"/>
        <v>136093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511680</v>
      </c>
      <c r="F106" s="65">
        <f>work!I106+work!J106</f>
        <v>86865</v>
      </c>
      <c r="H106" s="75">
        <f>work!L106</f>
        <v>20130408</v>
      </c>
      <c r="I106" s="46">
        <f t="shared" si="2"/>
        <v>511680</v>
      </c>
      <c r="J106" s="46">
        <f t="shared" si="3"/>
        <v>86865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92984</v>
      </c>
      <c r="F107" s="65">
        <f>work!I107+work!J107</f>
        <v>454601</v>
      </c>
      <c r="H107" s="75">
        <f>work!L107</f>
        <v>20130408</v>
      </c>
      <c r="I107" s="46">
        <f t="shared" si="2"/>
        <v>92984</v>
      </c>
      <c r="J107" s="46">
        <f t="shared" si="3"/>
        <v>454601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50000</v>
      </c>
      <c r="H108" s="75">
        <f>work!L108</f>
        <v>20130408</v>
      </c>
      <c r="I108" s="46">
        <f t="shared" si="2"/>
        <v>0</v>
      </c>
      <c r="J108" s="46">
        <f t="shared" si="3"/>
        <v>50000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1360720</v>
      </c>
      <c r="F109" s="65">
        <f>work!I109+work!J109</f>
        <v>288600</v>
      </c>
      <c r="H109" s="75">
        <f>work!L109</f>
        <v>20130408</v>
      </c>
      <c r="I109" s="46">
        <f t="shared" si="2"/>
        <v>1360720</v>
      </c>
      <c r="J109" s="46">
        <f t="shared" si="3"/>
        <v>288600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409070</v>
      </c>
      <c r="F110" s="65">
        <f>work!I110+work!J110</f>
        <v>144204</v>
      </c>
      <c r="H110" s="75">
        <f>work!L110</f>
        <v>20130408</v>
      </c>
      <c r="I110" s="46">
        <f t="shared" si="2"/>
        <v>409070</v>
      </c>
      <c r="J110" s="46">
        <f t="shared" si="3"/>
        <v>144204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4218170</v>
      </c>
      <c r="F111" s="65">
        <f>work!I111+work!J111</f>
        <v>184372</v>
      </c>
      <c r="H111" s="75">
        <f>work!L111</f>
        <v>20130408</v>
      </c>
      <c r="I111" s="46">
        <f t="shared" si="2"/>
        <v>4218170</v>
      </c>
      <c r="J111" s="46">
        <f t="shared" si="3"/>
        <v>184372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11200</v>
      </c>
      <c r="F112" s="65">
        <f>work!I112+work!J112</f>
        <v>190536</v>
      </c>
      <c r="H112" s="75">
        <f>work!L112</f>
        <v>20130408</v>
      </c>
      <c r="I112" s="46">
        <f t="shared" si="2"/>
        <v>11200</v>
      </c>
      <c r="J112" s="46">
        <f t="shared" si="3"/>
        <v>190536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1538321</v>
      </c>
      <c r="F113" s="65">
        <f>work!I113+work!J113</f>
        <v>1409272</v>
      </c>
      <c r="H113" s="75">
        <f>work!L113</f>
        <v>20130408</v>
      </c>
      <c r="I113" s="46">
        <f t="shared" si="2"/>
        <v>1538321</v>
      </c>
      <c r="J113" s="46">
        <f t="shared" si="3"/>
        <v>1409272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1194682</v>
      </c>
      <c r="F114" s="65">
        <f>work!I114+work!J114</f>
        <v>221304</v>
      </c>
      <c r="H114" s="75">
        <f>work!L114</f>
        <v>20130408</v>
      </c>
      <c r="I114" s="46">
        <f t="shared" si="2"/>
        <v>1194682</v>
      </c>
      <c r="J114" s="46">
        <f t="shared" si="3"/>
        <v>221304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72681</v>
      </c>
      <c r="H115" s="75">
        <f>work!L115</f>
        <v>20130408</v>
      </c>
      <c r="I115" s="46">
        <f t="shared" si="2"/>
        <v>0</v>
      </c>
      <c r="J115" s="46">
        <f t="shared" si="3"/>
        <v>72681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3164187</v>
      </c>
      <c r="F116" s="65">
        <f>work!I116+work!J116</f>
        <v>109780</v>
      </c>
      <c r="H116" s="75">
        <f>work!L116</f>
        <v>20130507</v>
      </c>
      <c r="I116" s="46">
        <f t="shared" si="2"/>
        <v>3164187</v>
      </c>
      <c r="J116" s="46">
        <f t="shared" si="3"/>
        <v>109780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593776</v>
      </c>
      <c r="F117" s="65">
        <f>work!I117+work!J117</f>
        <v>128325</v>
      </c>
      <c r="H117" s="75">
        <f>work!L117</f>
        <v>20130408</v>
      </c>
      <c r="I117" s="46">
        <f t="shared" si="2"/>
        <v>593776</v>
      </c>
      <c r="J117" s="46">
        <f t="shared" si="3"/>
        <v>128325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216245</v>
      </c>
      <c r="F118" s="65">
        <f>work!I118+work!J118</f>
        <v>107550</v>
      </c>
      <c r="H118" s="75">
        <f>work!L118</f>
        <v>20130408</v>
      </c>
      <c r="I118" s="46">
        <f t="shared" si="2"/>
        <v>216245</v>
      </c>
      <c r="J118" s="46">
        <f t="shared" si="3"/>
        <v>107550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42049</v>
      </c>
      <c r="F119" s="65">
        <f>work!I119+work!J119</f>
        <v>0</v>
      </c>
      <c r="H119" s="75">
        <f>work!L119</f>
        <v>20130307</v>
      </c>
      <c r="I119" s="46">
        <f t="shared" si="2"/>
        <v>42049</v>
      </c>
      <c r="J119" s="46">
        <f t="shared" si="3"/>
        <v>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244299</v>
      </c>
      <c r="F120" s="65">
        <f>work!I120+work!J120</f>
        <v>984826</v>
      </c>
      <c r="H120" s="75">
        <f>work!L120</f>
        <v>20130408</v>
      </c>
      <c r="I120" s="46">
        <f t="shared" si="2"/>
        <v>244299</v>
      </c>
      <c r="J120" s="46">
        <f t="shared" si="3"/>
        <v>984826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1712280</v>
      </c>
      <c r="F121" s="65">
        <f>work!I121+work!J121</f>
        <v>236100</v>
      </c>
      <c r="H121" s="75">
        <f>work!L121</f>
        <v>20130408</v>
      </c>
      <c r="I121" s="46">
        <f t="shared" si="2"/>
        <v>1712280</v>
      </c>
      <c r="J121" s="46">
        <f t="shared" si="3"/>
        <v>236100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327626</v>
      </c>
      <c r="F122" s="65">
        <f>work!I122+work!J122</f>
        <v>42525</v>
      </c>
      <c r="H122" s="75">
        <f>work!L122</f>
        <v>20130408</v>
      </c>
      <c r="I122" s="46">
        <f t="shared" si="2"/>
        <v>327626</v>
      </c>
      <c r="J122" s="46">
        <f t="shared" si="3"/>
        <v>42525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2005963</v>
      </c>
      <c r="F123" s="65">
        <f>work!I123+work!J123</f>
        <v>378375</v>
      </c>
      <c r="H123" s="75">
        <f>work!L123</f>
        <v>20130408</v>
      </c>
      <c r="I123" s="46">
        <f t="shared" si="2"/>
        <v>2005963</v>
      </c>
      <c r="J123" s="46">
        <f t="shared" si="3"/>
        <v>378375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20000</v>
      </c>
      <c r="F124" s="65">
        <f>work!I124+work!J124</f>
        <v>5000</v>
      </c>
      <c r="H124" s="75">
        <f>work!L124</f>
        <v>20130507</v>
      </c>
      <c r="I124" s="46">
        <f t="shared" si="2"/>
        <v>20000</v>
      </c>
      <c r="J124" s="46">
        <f t="shared" si="3"/>
        <v>5000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22475</v>
      </c>
      <c r="F125" s="65">
        <f>work!I125+work!J125</f>
        <v>90870</v>
      </c>
      <c r="H125" s="75">
        <f>work!L125</f>
        <v>20130408</v>
      </c>
      <c r="I125" s="46">
        <f t="shared" si="2"/>
        <v>22475</v>
      </c>
      <c r="J125" s="46">
        <f t="shared" si="3"/>
        <v>90870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75701</v>
      </c>
      <c r="F126" s="65">
        <f>work!I126+work!J126</f>
        <v>84300</v>
      </c>
      <c r="H126" s="75">
        <f>work!L126</f>
        <v>20130408</v>
      </c>
      <c r="I126" s="46">
        <f t="shared" si="2"/>
        <v>75701</v>
      </c>
      <c r="J126" s="46">
        <f t="shared" si="3"/>
        <v>84300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173511</v>
      </c>
      <c r="F127" s="65">
        <f>work!I127+work!J127</f>
        <v>121069</v>
      </c>
      <c r="H127" s="75">
        <f>work!L127</f>
        <v>20130408</v>
      </c>
      <c r="I127" s="46">
        <f t="shared" si="2"/>
        <v>173511</v>
      </c>
      <c r="J127" s="46">
        <f t="shared" si="3"/>
        <v>121069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120462</v>
      </c>
      <c r="F128" s="65">
        <f>work!I128+work!J128</f>
        <v>17364</v>
      </c>
      <c r="H128" s="75">
        <f>work!L128</f>
        <v>20130408</v>
      </c>
      <c r="I128" s="46">
        <f t="shared" si="2"/>
        <v>120462</v>
      </c>
      <c r="J128" s="46">
        <f t="shared" si="3"/>
        <v>17364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335052</v>
      </c>
      <c r="F129" s="65">
        <f>work!I129+work!J129</f>
        <v>1998650</v>
      </c>
      <c r="H129" s="75">
        <f>work!L129</f>
        <v>20130507</v>
      </c>
      <c r="I129" s="46">
        <f t="shared" si="2"/>
        <v>335052</v>
      </c>
      <c r="J129" s="46">
        <f t="shared" si="3"/>
        <v>1998650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17790</v>
      </c>
      <c r="F130" s="65">
        <f>work!I130+work!J130</f>
        <v>154000</v>
      </c>
      <c r="H130" s="75">
        <f>work!L130</f>
        <v>20130307</v>
      </c>
      <c r="I130" s="46">
        <f t="shared" si="2"/>
        <v>17790</v>
      </c>
      <c r="J130" s="46">
        <f t="shared" si="3"/>
        <v>154000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3619602</v>
      </c>
      <c r="F131" s="65">
        <f>work!I131+work!J131</f>
        <v>358097</v>
      </c>
      <c r="H131" s="75">
        <f>work!L131</f>
        <v>20130507</v>
      </c>
      <c r="I131" s="46">
        <f t="shared" si="2"/>
        <v>3619602</v>
      </c>
      <c r="J131" s="46">
        <f t="shared" si="3"/>
        <v>358097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235275</v>
      </c>
      <c r="F132" s="65">
        <f>work!I132+work!J132</f>
        <v>24750</v>
      </c>
      <c r="H132" s="75">
        <f>work!L132</f>
        <v>20130507</v>
      </c>
      <c r="I132" s="46">
        <f t="shared" si="2"/>
        <v>235275</v>
      </c>
      <c r="J132" s="46">
        <f t="shared" si="3"/>
        <v>24750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182331</v>
      </c>
      <c r="F133" s="65">
        <f>work!I133+work!J133</f>
        <v>137275</v>
      </c>
      <c r="H133" s="75">
        <f>work!L133</f>
        <v>20130408</v>
      </c>
      <c r="I133" s="46">
        <f t="shared" si="2"/>
        <v>182331</v>
      </c>
      <c r="J133" s="46">
        <f t="shared" si="3"/>
        <v>137275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76279</v>
      </c>
      <c r="F134" s="65">
        <f>work!I134+work!J134</f>
        <v>20100</v>
      </c>
      <c r="H134" s="75">
        <f>work!L134</f>
        <v>20130408</v>
      </c>
      <c r="I134" s="46">
        <f t="shared" si="2"/>
        <v>76279</v>
      </c>
      <c r="J134" s="46">
        <f t="shared" si="3"/>
        <v>20100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64067</v>
      </c>
      <c r="F135" s="65">
        <f>work!I135+work!J135</f>
        <v>2200</v>
      </c>
      <c r="H135" s="75">
        <f>work!L135</f>
        <v>20130507</v>
      </c>
      <c r="I135" s="46">
        <f t="shared" si="2"/>
        <v>64067</v>
      </c>
      <c r="J135" s="46">
        <f t="shared" si="3"/>
        <v>2200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504235</v>
      </c>
      <c r="F136" s="65">
        <f>work!I136+work!J136</f>
        <v>1899902</v>
      </c>
      <c r="H136" s="75">
        <f>work!L136</f>
        <v>20130507</v>
      </c>
      <c r="I136" s="46">
        <f t="shared" si="2"/>
        <v>504235</v>
      </c>
      <c r="J136" s="46">
        <f t="shared" si="3"/>
        <v>1899902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5000</v>
      </c>
      <c r="F137" s="65">
        <f>work!I137+work!J137</f>
        <v>0</v>
      </c>
      <c r="H137" s="75">
        <f>work!L137</f>
        <v>20130408</v>
      </c>
      <c r="I137" s="46">
        <f t="shared" si="2"/>
        <v>5000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806764</v>
      </c>
      <c r="F138" s="65">
        <f>work!I138+work!J138</f>
        <v>401502</v>
      </c>
      <c r="H138" s="75">
        <f>work!L138</f>
        <v>20130408</v>
      </c>
      <c r="I138" s="46">
        <f t="shared" si="2"/>
        <v>806764</v>
      </c>
      <c r="J138" s="46">
        <f t="shared" si="3"/>
        <v>401502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158792</v>
      </c>
      <c r="F139" s="65">
        <f>work!I139+work!J139</f>
        <v>13848</v>
      </c>
      <c r="H139" s="75">
        <f>work!L139</f>
        <v>20130408</v>
      </c>
      <c r="I139" s="46">
        <f t="shared" si="2"/>
        <v>158792</v>
      </c>
      <c r="J139" s="46">
        <f t="shared" si="3"/>
        <v>13848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279142</v>
      </c>
      <c r="F140" s="65">
        <f>work!I140+work!J140</f>
        <v>116188</v>
      </c>
      <c r="H140" s="75">
        <f>work!L140</f>
        <v>20130408</v>
      </c>
      <c r="I140" s="46">
        <f t="shared" si="2"/>
        <v>279142</v>
      </c>
      <c r="J140" s="46">
        <f t="shared" si="3"/>
        <v>116188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244909</v>
      </c>
      <c r="F141" s="65">
        <f>work!I141+work!J141</f>
        <v>157367</v>
      </c>
      <c r="H141" s="75">
        <f>work!L141</f>
        <v>20130408</v>
      </c>
      <c r="I141" s="46">
        <f t="shared" si="2"/>
        <v>244909</v>
      </c>
      <c r="J141" s="46">
        <f t="shared" si="3"/>
        <v>157367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282961</v>
      </c>
      <c r="F142" s="65">
        <f>work!I142+work!J142</f>
        <v>44472</v>
      </c>
      <c r="H142" s="75">
        <f>work!L142</f>
        <v>20130507</v>
      </c>
      <c r="I142" s="46">
        <f t="shared" si="2"/>
        <v>282961</v>
      </c>
      <c r="J142" s="46">
        <f t="shared" si="3"/>
        <v>44472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1898326</v>
      </c>
      <c r="F143" s="65">
        <f>work!I143+work!J143</f>
        <v>338603</v>
      </c>
      <c r="H143" s="75">
        <f>work!L143</f>
        <v>20130408</v>
      </c>
      <c r="I143" s="46">
        <f t="shared" si="2"/>
        <v>1898326</v>
      </c>
      <c r="J143" s="46">
        <f t="shared" si="3"/>
        <v>338603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82245</v>
      </c>
      <c r="F144" s="65">
        <f>work!I144+work!J144</f>
        <v>388940</v>
      </c>
      <c r="G144" s="81"/>
      <c r="H144" s="62">
        <f>work!L144</f>
        <v>20130408</v>
      </c>
      <c r="I144" s="46">
        <f t="shared" si="2"/>
        <v>82245</v>
      </c>
      <c r="J144" s="46">
        <f t="shared" si="3"/>
        <v>388940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2629080</v>
      </c>
      <c r="F145" s="65">
        <f>work!I145+work!J145</f>
        <v>5488849</v>
      </c>
      <c r="H145" s="75">
        <f>work!L145</f>
        <v>20130408</v>
      </c>
      <c r="I145" s="46">
        <f t="shared" si="2"/>
        <v>2629080</v>
      </c>
      <c r="J145" s="46">
        <f t="shared" si="3"/>
        <v>5488849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102974</v>
      </c>
      <c r="F146" s="65">
        <f>work!I146+work!J146</f>
        <v>1268045</v>
      </c>
      <c r="H146" s="75">
        <f>work!L146</f>
        <v>20130408</v>
      </c>
      <c r="I146" s="46">
        <f t="shared" si="2"/>
        <v>102974</v>
      </c>
      <c r="J146" s="46">
        <f t="shared" si="3"/>
        <v>1268045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2120861</v>
      </c>
      <c r="F147" s="65">
        <f>work!I147+work!J147</f>
        <v>1094178</v>
      </c>
      <c r="H147" s="75">
        <f>work!L147</f>
        <v>20130408</v>
      </c>
      <c r="I147" s="46">
        <f t="shared" si="2"/>
        <v>2120861</v>
      </c>
      <c r="J147" s="46">
        <f t="shared" si="3"/>
        <v>1094178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2500</v>
      </c>
      <c r="F148" s="65">
        <f>work!I148+work!J148</f>
        <v>25000</v>
      </c>
      <c r="H148" s="75">
        <f>work!L148</f>
        <v>20130408</v>
      </c>
      <c r="I148" s="46">
        <f t="shared" si="2"/>
        <v>2500</v>
      </c>
      <c r="J148" s="46">
        <f t="shared" si="3"/>
        <v>25000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167855</v>
      </c>
      <c r="F149" s="65">
        <f>work!I149+work!J149</f>
        <v>0</v>
      </c>
      <c r="H149" s="75">
        <f>work!L149</f>
        <v>20130408</v>
      </c>
      <c r="I149" s="46">
        <f t="shared" si="2"/>
        <v>167855</v>
      </c>
      <c r="J149" s="46">
        <f t="shared" si="3"/>
        <v>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135526</v>
      </c>
      <c r="F150" s="65">
        <f>work!I150+work!J150</f>
        <v>18900</v>
      </c>
      <c r="H150" s="75">
        <f>work!L150</f>
        <v>20130408</v>
      </c>
      <c r="I150" s="46">
        <f t="shared" si="2"/>
        <v>135526</v>
      </c>
      <c r="J150" s="46">
        <f t="shared" si="3"/>
        <v>18900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25125</v>
      </c>
      <c r="F151" s="65">
        <f>work!I151+work!J151</f>
        <v>0</v>
      </c>
      <c r="H151" s="75">
        <f>work!L151</f>
        <v>20130408</v>
      </c>
      <c r="I151" s="46">
        <f t="shared" si="2"/>
        <v>25125</v>
      </c>
      <c r="J151" s="46">
        <f t="shared" si="3"/>
        <v>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257891</v>
      </c>
      <c r="F152" s="65">
        <f>work!I152+work!J152</f>
        <v>32901</v>
      </c>
      <c r="H152" s="75">
        <f>work!L152</f>
        <v>20130408</v>
      </c>
      <c r="I152" s="46">
        <f t="shared" si="2"/>
        <v>257891</v>
      </c>
      <c r="J152" s="46">
        <f t="shared" si="3"/>
        <v>32901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128384</v>
      </c>
      <c r="F153" s="65">
        <f>work!I153+work!J153</f>
        <v>25000</v>
      </c>
      <c r="H153" s="75">
        <f>work!L153</f>
        <v>20130408</v>
      </c>
      <c r="I153" s="46">
        <f t="shared" si="2"/>
        <v>128384</v>
      </c>
      <c r="J153" s="46">
        <f t="shared" si="3"/>
        <v>25000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200899</v>
      </c>
      <c r="F154" s="65">
        <f>work!I154+work!J154</f>
        <v>1100</v>
      </c>
      <c r="H154" s="75">
        <f>work!L154</f>
        <v>20130507</v>
      </c>
      <c r="I154" s="46">
        <f t="shared" si="2"/>
        <v>200899</v>
      </c>
      <c r="J154" s="46">
        <f t="shared" si="3"/>
        <v>1100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21040</v>
      </c>
      <c r="F155" s="65">
        <f>work!I155+work!J155</f>
        <v>0</v>
      </c>
      <c r="H155" s="75">
        <f>work!L155</f>
        <v>20130408</v>
      </c>
      <c r="I155" s="46">
        <f t="shared" si="2"/>
        <v>21040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178009</v>
      </c>
      <c r="F156" s="65">
        <f>work!I156+work!J156</f>
        <v>133930</v>
      </c>
      <c r="H156" s="75">
        <f>work!L156</f>
        <v>20130507</v>
      </c>
      <c r="I156" s="46">
        <f t="shared" si="2"/>
        <v>178009</v>
      </c>
      <c r="J156" s="46">
        <f t="shared" si="3"/>
        <v>133930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79195</v>
      </c>
      <c r="F157" s="65">
        <f>work!I157+work!J157</f>
        <v>37100</v>
      </c>
      <c r="H157" s="75">
        <f>work!L157</f>
        <v>20130408</v>
      </c>
      <c r="I157" s="46">
        <f t="shared" si="2"/>
        <v>79195</v>
      </c>
      <c r="J157" s="46">
        <f t="shared" si="3"/>
        <v>37100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254031</v>
      </c>
      <c r="F158" s="65">
        <f>work!I158+work!J158</f>
        <v>26550</v>
      </c>
      <c r="H158" s="75">
        <f>work!L158</f>
        <v>20130408</v>
      </c>
      <c r="I158" s="46">
        <f t="shared" si="2"/>
        <v>254031</v>
      </c>
      <c r="J158" s="46">
        <f t="shared" si="3"/>
        <v>26550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7751</v>
      </c>
      <c r="F159" s="65">
        <f>work!I159+work!J159</f>
        <v>0</v>
      </c>
      <c r="H159" s="75">
        <f>work!L159</f>
        <v>20130408</v>
      </c>
      <c r="I159" s="46">
        <f t="shared" si="2"/>
        <v>7751</v>
      </c>
      <c r="J159" s="46">
        <f t="shared" si="3"/>
        <v>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275302</v>
      </c>
      <c r="F160" s="65">
        <f>work!I160+work!J160</f>
        <v>1137505</v>
      </c>
      <c r="H160" s="75">
        <f>work!L160</f>
        <v>20130408</v>
      </c>
      <c r="I160" s="46">
        <f aca="true" t="shared" si="4" ref="I160:I223">E160</f>
        <v>275302</v>
      </c>
      <c r="J160" s="46">
        <f aca="true" t="shared" si="5" ref="J160:J223">F160</f>
        <v>1137505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540637</v>
      </c>
      <c r="F161" s="65">
        <f>work!I161+work!J161</f>
        <v>1541068</v>
      </c>
      <c r="H161" s="75">
        <f>work!L161</f>
        <v>20130408</v>
      </c>
      <c r="I161" s="46">
        <f t="shared" si="4"/>
        <v>540637</v>
      </c>
      <c r="J161" s="46">
        <f t="shared" si="5"/>
        <v>1541068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8650</v>
      </c>
      <c r="F162" s="65">
        <f>work!I162+work!J162</f>
        <v>30545</v>
      </c>
      <c r="G162" s="81"/>
      <c r="H162" s="62">
        <f>work!L162</f>
        <v>20130408</v>
      </c>
      <c r="I162" s="46">
        <f t="shared" si="4"/>
        <v>8650</v>
      </c>
      <c r="J162" s="46">
        <f t="shared" si="5"/>
        <v>30545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8650</v>
      </c>
      <c r="F163" s="65">
        <f>work!I163+work!J163</f>
        <v>9000</v>
      </c>
      <c r="G163" s="81"/>
      <c r="H163" s="79" t="s">
        <v>9</v>
      </c>
      <c r="I163" s="46">
        <f t="shared" si="4"/>
        <v>8650</v>
      </c>
      <c r="J163" s="46">
        <f t="shared" si="5"/>
        <v>9000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98846</v>
      </c>
      <c r="F164" s="65">
        <f>work!I164+work!J164</f>
        <v>102500</v>
      </c>
      <c r="H164" s="75">
        <f>work!L164</f>
        <v>20130408</v>
      </c>
      <c r="I164" s="46">
        <f t="shared" si="4"/>
        <v>98846</v>
      </c>
      <c r="J164" s="46">
        <f t="shared" si="5"/>
        <v>102500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3251</v>
      </c>
      <c r="F165" s="65">
        <f>work!I165+work!J165</f>
        <v>0</v>
      </c>
      <c r="H165" s="79" t="s">
        <v>9</v>
      </c>
      <c r="I165" s="46">
        <f t="shared" si="4"/>
        <v>3251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171012</v>
      </c>
      <c r="F166" s="65">
        <f>work!I166+work!J166</f>
        <v>133390</v>
      </c>
      <c r="H166" s="75">
        <f>work!L166</f>
        <v>20130408</v>
      </c>
      <c r="I166" s="46">
        <f t="shared" si="4"/>
        <v>171012</v>
      </c>
      <c r="J166" s="46">
        <f t="shared" si="5"/>
        <v>133390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129745</v>
      </c>
      <c r="F167" s="65">
        <f>work!I167+work!J167</f>
        <v>241511</v>
      </c>
      <c r="H167" s="75">
        <f>work!L167</f>
        <v>20130408</v>
      </c>
      <c r="I167" s="46">
        <f t="shared" si="4"/>
        <v>129745</v>
      </c>
      <c r="J167" s="46">
        <f t="shared" si="5"/>
        <v>241511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135468</v>
      </c>
      <c r="F168" s="65">
        <f>work!I168+work!J168</f>
        <v>56742</v>
      </c>
      <c r="H168" s="75">
        <f>work!L168</f>
        <v>20130408</v>
      </c>
      <c r="I168" s="46">
        <f t="shared" si="4"/>
        <v>135468</v>
      </c>
      <c r="J168" s="46">
        <f t="shared" si="5"/>
        <v>56742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74592</v>
      </c>
      <c r="F169" s="65">
        <f>work!I169+work!J169</f>
        <v>600</v>
      </c>
      <c r="H169" s="75">
        <f>work!L169</f>
        <v>20130408</v>
      </c>
      <c r="I169" s="46">
        <f t="shared" si="4"/>
        <v>74592</v>
      </c>
      <c r="J169" s="46">
        <f t="shared" si="5"/>
        <v>600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29562</v>
      </c>
      <c r="F170" s="65">
        <f>work!I170+work!J170</f>
        <v>76600</v>
      </c>
      <c r="H170" s="75">
        <f>work!L170</f>
        <v>20130408</v>
      </c>
      <c r="I170" s="46">
        <f t="shared" si="4"/>
        <v>29562</v>
      </c>
      <c r="J170" s="46">
        <f t="shared" si="5"/>
        <v>76600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1314878</v>
      </c>
      <c r="F171" s="65">
        <f>work!I171+work!J171</f>
        <v>666399</v>
      </c>
      <c r="H171" s="75">
        <f>work!L171</f>
        <v>20130408</v>
      </c>
      <c r="I171" s="46">
        <f t="shared" si="4"/>
        <v>1314878</v>
      </c>
      <c r="J171" s="46">
        <f t="shared" si="5"/>
        <v>666399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351734</v>
      </c>
      <c r="F172" s="65">
        <f>work!I172+work!J172</f>
        <v>197325</v>
      </c>
      <c r="H172" s="75">
        <f>work!L172</f>
        <v>20130507</v>
      </c>
      <c r="I172" s="46">
        <f t="shared" si="4"/>
        <v>351734</v>
      </c>
      <c r="J172" s="46">
        <f t="shared" si="5"/>
        <v>197325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31520</v>
      </c>
      <c r="F173" s="65">
        <f>work!I173+work!J173</f>
        <v>5300</v>
      </c>
      <c r="H173" s="75">
        <f>work!L173</f>
        <v>20130408</v>
      </c>
      <c r="I173" s="46">
        <f t="shared" si="4"/>
        <v>31520</v>
      </c>
      <c r="J173" s="46">
        <f t="shared" si="5"/>
        <v>5300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46690</v>
      </c>
      <c r="F174" s="65">
        <f>work!I174+work!J174</f>
        <v>164250</v>
      </c>
      <c r="H174" s="75">
        <f>work!L174</f>
        <v>20130507</v>
      </c>
      <c r="I174" s="46">
        <f t="shared" si="4"/>
        <v>46690</v>
      </c>
      <c r="J174" s="46">
        <f t="shared" si="5"/>
        <v>164250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351104</v>
      </c>
      <c r="F175" s="65">
        <f>work!I175+work!J175</f>
        <v>20000</v>
      </c>
      <c r="H175" s="75">
        <f>work!L175</f>
        <v>20130408</v>
      </c>
      <c r="I175" s="46">
        <f t="shared" si="4"/>
        <v>351104</v>
      </c>
      <c r="J175" s="46">
        <f t="shared" si="5"/>
        <v>20000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6400</v>
      </c>
      <c r="F176" s="65">
        <f>work!I176+work!J176</f>
        <v>42300</v>
      </c>
      <c r="H176" s="75">
        <f>work!L176</f>
        <v>20130408</v>
      </c>
      <c r="I176" s="46">
        <f t="shared" si="4"/>
        <v>6400</v>
      </c>
      <c r="J176" s="46">
        <f t="shared" si="5"/>
        <v>42300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98237</v>
      </c>
      <c r="F177" s="65">
        <f>work!I177+work!J177</f>
        <v>1773343</v>
      </c>
      <c r="H177" s="75">
        <f>work!L177</f>
        <v>20130507</v>
      </c>
      <c r="I177" s="46">
        <f t="shared" si="4"/>
        <v>98237</v>
      </c>
      <c r="J177" s="46">
        <f t="shared" si="5"/>
        <v>1773343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1069644</v>
      </c>
      <c r="F178" s="65">
        <f>work!I178+work!J178</f>
        <v>682261</v>
      </c>
      <c r="H178" s="75">
        <f>work!L178</f>
        <v>20130507</v>
      </c>
      <c r="I178" s="46">
        <f t="shared" si="4"/>
        <v>1069644</v>
      </c>
      <c r="J178" s="46">
        <f t="shared" si="5"/>
        <v>682261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403015</v>
      </c>
      <c r="F179" s="65">
        <f>work!I179+work!J179</f>
        <v>10700</v>
      </c>
      <c r="H179" s="75">
        <f>work!L179</f>
        <v>20130408</v>
      </c>
      <c r="I179" s="46">
        <f t="shared" si="4"/>
        <v>403015</v>
      </c>
      <c r="J179" s="46">
        <f t="shared" si="5"/>
        <v>10700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1010349</v>
      </c>
      <c r="F180" s="65">
        <f>work!I180+work!J180</f>
        <v>130662</v>
      </c>
      <c r="H180" s="75">
        <f>work!L180</f>
        <v>20130408</v>
      </c>
      <c r="I180" s="46">
        <f t="shared" si="4"/>
        <v>1010349</v>
      </c>
      <c r="J180" s="46">
        <f t="shared" si="5"/>
        <v>130662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115699</v>
      </c>
      <c r="F181" s="65">
        <f>work!I181+work!J181</f>
        <v>29707</v>
      </c>
      <c r="H181" s="75">
        <f>work!L181</f>
        <v>20130408</v>
      </c>
      <c r="I181" s="46">
        <f t="shared" si="4"/>
        <v>115699</v>
      </c>
      <c r="J181" s="46">
        <f t="shared" si="5"/>
        <v>29707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 t="e">
        <f>work!G182+work!H182</f>
        <v>#VALUE!</v>
      </c>
      <c r="F182" s="65" t="e">
        <f>work!I182+work!J182</f>
        <v>#VALUE!</v>
      </c>
      <c r="H182" s="75" t="str">
        <f>work!L182</f>
        <v>No report</v>
      </c>
      <c r="I182" s="46" t="e">
        <f t="shared" si="4"/>
        <v>#VALUE!</v>
      </c>
      <c r="J182" s="46" t="e">
        <f t="shared" si="5"/>
        <v>#VALUE!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35336</v>
      </c>
      <c r="F183" s="65">
        <f>work!I183+work!J183</f>
        <v>61736</v>
      </c>
      <c r="H183" s="75">
        <f>work!L183</f>
        <v>20130408</v>
      </c>
      <c r="I183" s="46">
        <f t="shared" si="4"/>
        <v>35336</v>
      </c>
      <c r="J183" s="46">
        <f t="shared" si="5"/>
        <v>61736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37670</v>
      </c>
      <c r="F184" s="65">
        <f>work!I184+work!J184</f>
        <v>57678</v>
      </c>
      <c r="H184" s="75">
        <f>work!L184</f>
        <v>20130408</v>
      </c>
      <c r="I184" s="46">
        <f t="shared" si="4"/>
        <v>37670</v>
      </c>
      <c r="J184" s="46">
        <f t="shared" si="5"/>
        <v>57678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65754</v>
      </c>
      <c r="F185" s="65">
        <f>work!I185+work!J185</f>
        <v>34650</v>
      </c>
      <c r="H185" s="75">
        <f>work!L185</f>
        <v>20130408</v>
      </c>
      <c r="I185" s="46">
        <f t="shared" si="4"/>
        <v>65754</v>
      </c>
      <c r="J185" s="46">
        <f t="shared" si="5"/>
        <v>34650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69966</v>
      </c>
      <c r="F186" s="65">
        <f>work!I186+work!J186</f>
        <v>12251</v>
      </c>
      <c r="H186" s="75">
        <f>work!L186</f>
        <v>20130408</v>
      </c>
      <c r="I186" s="46">
        <f t="shared" si="4"/>
        <v>69966</v>
      </c>
      <c r="J186" s="46">
        <f t="shared" si="5"/>
        <v>12251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83537</v>
      </c>
      <c r="F187" s="65">
        <f>work!I187+work!J187</f>
        <v>247100</v>
      </c>
      <c r="H187" s="75">
        <f>work!L187</f>
        <v>20130507</v>
      </c>
      <c r="I187" s="46">
        <f t="shared" si="4"/>
        <v>83537</v>
      </c>
      <c r="J187" s="46">
        <f t="shared" si="5"/>
        <v>247100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 t="e">
        <f>work!G188+work!H188</f>
        <v>#VALUE!</v>
      </c>
      <c r="F188" s="65" t="e">
        <f>work!I188+work!J188</f>
        <v>#VALUE!</v>
      </c>
      <c r="H188" s="75" t="str">
        <f>work!L188</f>
        <v>No report</v>
      </c>
      <c r="I188" s="46" t="e">
        <f t="shared" si="4"/>
        <v>#VALUE!</v>
      </c>
      <c r="J188" s="46" t="e">
        <f t="shared" si="5"/>
        <v>#VALUE!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40955</v>
      </c>
      <c r="F189" s="65">
        <f>work!I189+work!J189</f>
        <v>0</v>
      </c>
      <c r="H189" s="75">
        <f>work!L189</f>
        <v>20130408</v>
      </c>
      <c r="I189" s="46">
        <f t="shared" si="4"/>
        <v>40955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326286</v>
      </c>
      <c r="F190" s="65">
        <f>work!I190+work!J190</f>
        <v>1304008</v>
      </c>
      <c r="H190" s="75">
        <f>work!L190</f>
        <v>20130408</v>
      </c>
      <c r="I190" s="46">
        <f t="shared" si="4"/>
        <v>326286</v>
      </c>
      <c r="J190" s="46">
        <f t="shared" si="5"/>
        <v>1304008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104781</v>
      </c>
      <c r="F191" s="65">
        <f>work!I191+work!J191</f>
        <v>240449</v>
      </c>
      <c r="H191" s="75">
        <f>work!L191</f>
        <v>20130408</v>
      </c>
      <c r="I191" s="46">
        <f t="shared" si="4"/>
        <v>104781</v>
      </c>
      <c r="J191" s="46">
        <f t="shared" si="5"/>
        <v>240449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20130408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65899</v>
      </c>
      <c r="F193" s="65">
        <f>work!I193+work!J193</f>
        <v>4300</v>
      </c>
      <c r="H193" s="75">
        <f>work!L193</f>
        <v>20130408</v>
      </c>
      <c r="I193" s="46">
        <f t="shared" si="4"/>
        <v>65899</v>
      </c>
      <c r="J193" s="46">
        <f t="shared" si="5"/>
        <v>4300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981083</v>
      </c>
      <c r="F194" s="65">
        <f>work!I194+work!J194</f>
        <v>9200</v>
      </c>
      <c r="H194" s="75">
        <f>work!L194</f>
        <v>20130507</v>
      </c>
      <c r="I194" s="46">
        <f t="shared" si="4"/>
        <v>981083</v>
      </c>
      <c r="J194" s="46">
        <f t="shared" si="5"/>
        <v>9200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64357</v>
      </c>
      <c r="F195" s="65">
        <f>work!I195+work!J195</f>
        <v>48660</v>
      </c>
      <c r="H195" s="75">
        <f>work!L195</f>
        <v>20130408</v>
      </c>
      <c r="I195" s="46">
        <f t="shared" si="4"/>
        <v>64357</v>
      </c>
      <c r="J195" s="46">
        <f t="shared" si="5"/>
        <v>48660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333007</v>
      </c>
      <c r="F197" s="65">
        <f>work!I197+work!J197</f>
        <v>1018349</v>
      </c>
      <c r="H197" s="75">
        <f>work!L197</f>
        <v>20130507</v>
      </c>
      <c r="I197" s="46">
        <f t="shared" si="4"/>
        <v>333007</v>
      </c>
      <c r="J197" s="46">
        <f t="shared" si="5"/>
        <v>1018349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298429</v>
      </c>
      <c r="F198" s="65">
        <f>work!I198+work!J198</f>
        <v>32750</v>
      </c>
      <c r="H198" s="75">
        <f>work!L198</f>
        <v>20130507</v>
      </c>
      <c r="I198" s="46">
        <f t="shared" si="4"/>
        <v>298429</v>
      </c>
      <c r="J198" s="46">
        <f t="shared" si="5"/>
        <v>32750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346489</v>
      </c>
      <c r="F199" s="65">
        <f>work!I199+work!J199</f>
        <v>337771</v>
      </c>
      <c r="H199" s="75">
        <f>work!L199</f>
        <v>20130408</v>
      </c>
      <c r="I199" s="46">
        <f t="shared" si="4"/>
        <v>346489</v>
      </c>
      <c r="J199" s="46">
        <f t="shared" si="5"/>
        <v>337771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7800</v>
      </c>
      <c r="F200" s="65">
        <f>work!I200+work!J200</f>
        <v>0</v>
      </c>
      <c r="H200" s="75">
        <f>work!L200</f>
        <v>20130507</v>
      </c>
      <c r="I200" s="46">
        <f t="shared" si="4"/>
        <v>7800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2587691</v>
      </c>
      <c r="F201" s="65">
        <f>work!I201+work!J201</f>
        <v>313336</v>
      </c>
      <c r="H201" s="75">
        <f>work!L201</f>
        <v>20130408</v>
      </c>
      <c r="I201" s="46">
        <f t="shared" si="4"/>
        <v>2587691</v>
      </c>
      <c r="J201" s="46">
        <f t="shared" si="5"/>
        <v>313336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579248</v>
      </c>
      <c r="F202" s="65">
        <f>work!I202+work!J202</f>
        <v>89802</v>
      </c>
      <c r="H202" s="75">
        <f>work!L202</f>
        <v>20130507</v>
      </c>
      <c r="I202" s="46">
        <f t="shared" si="4"/>
        <v>579248</v>
      </c>
      <c r="J202" s="46">
        <f t="shared" si="5"/>
        <v>89802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53325</v>
      </c>
      <c r="F203" s="65">
        <f>work!I203+work!J203</f>
        <v>0</v>
      </c>
      <c r="H203" s="75">
        <f>work!L203</f>
        <v>20130408</v>
      </c>
      <c r="I203" s="46">
        <f t="shared" si="4"/>
        <v>53325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57799</v>
      </c>
      <c r="F204" s="65">
        <f>work!I204+work!J204</f>
        <v>58500</v>
      </c>
      <c r="H204" s="75">
        <f>work!L204</f>
        <v>20130408</v>
      </c>
      <c r="I204" s="46">
        <f t="shared" si="4"/>
        <v>57799</v>
      </c>
      <c r="J204" s="46">
        <f t="shared" si="5"/>
        <v>58500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1217809</v>
      </c>
      <c r="F205" s="65">
        <f>work!I205+work!J205</f>
        <v>341051</v>
      </c>
      <c r="H205" s="75">
        <f>work!L205</f>
        <v>20130507</v>
      </c>
      <c r="I205" s="46">
        <f t="shared" si="4"/>
        <v>1217809</v>
      </c>
      <c r="J205" s="46">
        <f t="shared" si="5"/>
        <v>341051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3450999</v>
      </c>
      <c r="F206" s="65">
        <f>work!I206+work!J206</f>
        <v>385544</v>
      </c>
      <c r="H206" s="75">
        <f>work!L206</f>
        <v>20130408</v>
      </c>
      <c r="I206" s="46">
        <f t="shared" si="4"/>
        <v>3450999</v>
      </c>
      <c r="J206" s="46">
        <f t="shared" si="5"/>
        <v>385544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700929</v>
      </c>
      <c r="F207" s="65">
        <f>work!I207+work!J207</f>
        <v>29250</v>
      </c>
      <c r="H207" s="75">
        <f>work!L207</f>
        <v>20130408</v>
      </c>
      <c r="I207" s="46">
        <f t="shared" si="4"/>
        <v>700929</v>
      </c>
      <c r="J207" s="46">
        <f t="shared" si="5"/>
        <v>29250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7720305</v>
      </c>
      <c r="F208" s="65">
        <f>work!I208+work!J208</f>
        <v>593600</v>
      </c>
      <c r="H208" s="75">
        <f>work!L208</f>
        <v>20130408</v>
      </c>
      <c r="I208" s="46">
        <f t="shared" si="4"/>
        <v>7720305</v>
      </c>
      <c r="J208" s="46">
        <f t="shared" si="5"/>
        <v>593600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1520849</v>
      </c>
      <c r="F209" s="65">
        <f>work!I209+work!J209</f>
        <v>102146</v>
      </c>
      <c r="H209" s="75">
        <f>work!L209</f>
        <v>20130408</v>
      </c>
      <c r="I209" s="46">
        <f t="shared" si="4"/>
        <v>1520849</v>
      </c>
      <c r="J209" s="46">
        <f t="shared" si="5"/>
        <v>102146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2244136</v>
      </c>
      <c r="F210" s="65">
        <f>work!I210+work!J210</f>
        <v>100473</v>
      </c>
      <c r="H210" s="75">
        <f>work!L210</f>
        <v>20130408</v>
      </c>
      <c r="I210" s="46">
        <f t="shared" si="4"/>
        <v>2244136</v>
      </c>
      <c r="J210" s="46">
        <f t="shared" si="5"/>
        <v>100473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305302</v>
      </c>
      <c r="F211" s="65">
        <f>work!I211+work!J211</f>
        <v>346450</v>
      </c>
      <c r="H211" s="75">
        <f>work!L211</f>
        <v>20130408</v>
      </c>
      <c r="I211" s="46">
        <f t="shared" si="4"/>
        <v>305302</v>
      </c>
      <c r="J211" s="46">
        <f t="shared" si="5"/>
        <v>346450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184800</v>
      </c>
      <c r="F212" s="65">
        <f>work!I212+work!J212</f>
        <v>1296</v>
      </c>
      <c r="H212" s="75">
        <f>work!L212</f>
        <v>20130507</v>
      </c>
      <c r="I212" s="46">
        <f t="shared" si="4"/>
        <v>184800</v>
      </c>
      <c r="J212" s="46">
        <f t="shared" si="5"/>
        <v>1296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72800</v>
      </c>
      <c r="F213" s="65">
        <f>work!I213+work!J213</f>
        <v>0</v>
      </c>
      <c r="H213" s="75">
        <f>work!L213</f>
        <v>20130408</v>
      </c>
      <c r="I213" s="46">
        <f t="shared" si="4"/>
        <v>72800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432228</v>
      </c>
      <c r="F214" s="65">
        <f>work!I214+work!J214</f>
        <v>1101579</v>
      </c>
      <c r="H214" s="75">
        <f>work!L214</f>
        <v>20130408</v>
      </c>
      <c r="I214" s="46">
        <f t="shared" si="4"/>
        <v>432228</v>
      </c>
      <c r="J214" s="46">
        <f t="shared" si="5"/>
        <v>1101579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558325</v>
      </c>
      <c r="F215" s="65">
        <f>work!I215+work!J215</f>
        <v>88911</v>
      </c>
      <c r="H215" s="75">
        <f>work!L215</f>
        <v>20130408</v>
      </c>
      <c r="I215" s="46">
        <f t="shared" si="4"/>
        <v>558325</v>
      </c>
      <c r="J215" s="46">
        <f t="shared" si="5"/>
        <v>88911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32150</v>
      </c>
      <c r="F216" s="65">
        <f>work!I216+work!J216</f>
        <v>134054</v>
      </c>
      <c r="H216" s="75">
        <f>work!L216</f>
        <v>20130408</v>
      </c>
      <c r="I216" s="46">
        <f t="shared" si="4"/>
        <v>32150</v>
      </c>
      <c r="J216" s="46">
        <f t="shared" si="5"/>
        <v>134054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153523</v>
      </c>
      <c r="F217" s="65">
        <f>work!I217+work!J217</f>
        <v>49601</v>
      </c>
      <c r="H217" s="75">
        <f>work!L217</f>
        <v>20130408</v>
      </c>
      <c r="I217" s="46">
        <f t="shared" si="4"/>
        <v>153523</v>
      </c>
      <c r="J217" s="46">
        <f t="shared" si="5"/>
        <v>49601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25720</v>
      </c>
      <c r="F218" s="65">
        <f>work!I218+work!J218</f>
        <v>18200</v>
      </c>
      <c r="H218" s="75">
        <f>work!L218</f>
        <v>20130507</v>
      </c>
      <c r="I218" s="46">
        <f t="shared" si="4"/>
        <v>25720</v>
      </c>
      <c r="J218" s="46">
        <f t="shared" si="5"/>
        <v>18200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 t="e">
        <f>work!G219+work!H219</f>
        <v>#VALUE!</v>
      </c>
      <c r="F219" s="65" t="e">
        <f>work!I219+work!J219</f>
        <v>#VALUE!</v>
      </c>
      <c r="H219" s="75" t="str">
        <f>work!L219</f>
        <v>No report</v>
      </c>
      <c r="I219" s="46" t="e">
        <f t="shared" si="4"/>
        <v>#VALUE!</v>
      </c>
      <c r="J219" s="46" t="e">
        <f t="shared" si="5"/>
        <v>#VALUE!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65500</v>
      </c>
      <c r="F220" s="65">
        <f>work!I220+work!J220</f>
        <v>13000</v>
      </c>
      <c r="H220" s="75">
        <f>work!L220</f>
        <v>20130408</v>
      </c>
      <c r="I220" s="46">
        <f t="shared" si="4"/>
        <v>65500</v>
      </c>
      <c r="J220" s="46">
        <f t="shared" si="5"/>
        <v>13000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0</v>
      </c>
      <c r="F221" s="65">
        <f>work!I221+work!J221</f>
        <v>75925</v>
      </c>
      <c r="H221" s="75">
        <f>work!L221</f>
        <v>20130507</v>
      </c>
      <c r="I221" s="46">
        <f t="shared" si="4"/>
        <v>0</v>
      </c>
      <c r="J221" s="46">
        <f t="shared" si="5"/>
        <v>75925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7800</v>
      </c>
      <c r="F222" s="65">
        <f>work!I222+work!J222</f>
        <v>10331</v>
      </c>
      <c r="H222" s="75">
        <f>work!L222</f>
        <v>20130408</v>
      </c>
      <c r="I222" s="46">
        <f t="shared" si="4"/>
        <v>7800</v>
      </c>
      <c r="J222" s="46">
        <f t="shared" si="5"/>
        <v>10331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47541</v>
      </c>
      <c r="F223" s="65">
        <f>work!I223+work!J223</f>
        <v>12600</v>
      </c>
      <c r="H223" s="75">
        <f>work!L223</f>
        <v>20130408</v>
      </c>
      <c r="I223" s="46">
        <f t="shared" si="4"/>
        <v>47541</v>
      </c>
      <c r="J223" s="46">
        <f t="shared" si="5"/>
        <v>12600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 t="e">
        <f>work!G224+work!H224</f>
        <v>#VALUE!</v>
      </c>
      <c r="F224" s="65" t="e">
        <f>work!I224+work!J224</f>
        <v>#VALUE!</v>
      </c>
      <c r="H224" s="75" t="str">
        <f>work!L224</f>
        <v>No report</v>
      </c>
      <c r="I224" s="46" t="e">
        <f aca="true" t="shared" si="6" ref="I224:I287">E224</f>
        <v>#VALUE!</v>
      </c>
      <c r="J224" s="46" t="e">
        <f aca="true" t="shared" si="7" ref="J224:J287">F224</f>
        <v>#VALUE!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68939</v>
      </c>
      <c r="F225" s="65">
        <f>work!I225+work!J225</f>
        <v>50500</v>
      </c>
      <c r="H225" s="75">
        <f>work!L225</f>
        <v>20130408</v>
      </c>
      <c r="I225" s="46">
        <f t="shared" si="6"/>
        <v>68939</v>
      </c>
      <c r="J225" s="46">
        <f t="shared" si="7"/>
        <v>50500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521526</v>
      </c>
      <c r="F226" s="65">
        <f>work!I226+work!J226</f>
        <v>1365650</v>
      </c>
      <c r="H226" s="75">
        <f>work!L226</f>
        <v>20130507</v>
      </c>
      <c r="I226" s="46">
        <f t="shared" si="6"/>
        <v>521526</v>
      </c>
      <c r="J226" s="46">
        <f t="shared" si="7"/>
        <v>1365650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2200</v>
      </c>
      <c r="F227" s="65">
        <f>work!I227+work!J227</f>
        <v>0</v>
      </c>
      <c r="H227" s="75">
        <f>work!L227</f>
        <v>20130408</v>
      </c>
      <c r="I227" s="46">
        <f t="shared" si="6"/>
        <v>2200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216732</v>
      </c>
      <c r="F228" s="65">
        <f>work!I228+work!J228</f>
        <v>0</v>
      </c>
      <c r="H228" s="75">
        <f>work!L228</f>
        <v>20130408</v>
      </c>
      <c r="I228" s="46">
        <f t="shared" si="6"/>
        <v>216732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429396</v>
      </c>
      <c r="F229" s="65">
        <f>work!I229+work!J229</f>
        <v>461386</v>
      </c>
      <c r="H229" s="75">
        <f>work!L229</f>
        <v>20130507</v>
      </c>
      <c r="I229" s="46">
        <f t="shared" si="6"/>
        <v>429396</v>
      </c>
      <c r="J229" s="46">
        <f t="shared" si="7"/>
        <v>461386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1099147</v>
      </c>
      <c r="F230" s="65">
        <f>work!I230+work!J230</f>
        <v>1184617</v>
      </c>
      <c r="H230" s="75">
        <f>work!L230</f>
        <v>20130408</v>
      </c>
      <c r="I230" s="46">
        <f t="shared" si="6"/>
        <v>1099147</v>
      </c>
      <c r="J230" s="46">
        <f t="shared" si="7"/>
        <v>1184617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2201055</v>
      </c>
      <c r="F231" s="65">
        <f>work!I231+work!J231</f>
        <v>99585</v>
      </c>
      <c r="H231" s="75">
        <f>work!L231</f>
        <v>20130408</v>
      </c>
      <c r="I231" s="46">
        <f t="shared" si="6"/>
        <v>2201055</v>
      </c>
      <c r="J231" s="46">
        <f t="shared" si="7"/>
        <v>99585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1075566</v>
      </c>
      <c r="F232" s="65">
        <f>work!I232+work!J232</f>
        <v>0</v>
      </c>
      <c r="H232" s="75">
        <f>work!L232</f>
        <v>20130408</v>
      </c>
      <c r="I232" s="46">
        <f t="shared" si="6"/>
        <v>1075566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205236</v>
      </c>
      <c r="F233" s="65">
        <f>work!I233+work!J233</f>
        <v>3301</v>
      </c>
      <c r="H233" s="75">
        <f>work!L233</f>
        <v>20130408</v>
      </c>
      <c r="I233" s="46">
        <f t="shared" si="6"/>
        <v>205236</v>
      </c>
      <c r="J233" s="46">
        <f t="shared" si="7"/>
        <v>3301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336265</v>
      </c>
      <c r="F234" s="65">
        <f>work!I234+work!J234</f>
        <v>65500</v>
      </c>
      <c r="H234" s="75">
        <f>work!L234</f>
        <v>20130408</v>
      </c>
      <c r="I234" s="46">
        <f t="shared" si="6"/>
        <v>336265</v>
      </c>
      <c r="J234" s="46">
        <f t="shared" si="7"/>
        <v>65500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574613</v>
      </c>
      <c r="F235" s="65">
        <f>work!I235+work!J235</f>
        <v>108359</v>
      </c>
      <c r="H235" s="75">
        <f>work!L235</f>
        <v>20130408</v>
      </c>
      <c r="I235" s="46">
        <f t="shared" si="6"/>
        <v>574613</v>
      </c>
      <c r="J235" s="46">
        <f t="shared" si="7"/>
        <v>108359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428586</v>
      </c>
      <c r="F236" s="65">
        <f>work!I236+work!J236</f>
        <v>4700</v>
      </c>
      <c r="H236" s="75">
        <f>work!L236</f>
        <v>20130507</v>
      </c>
      <c r="I236" s="46">
        <f t="shared" si="6"/>
        <v>428586</v>
      </c>
      <c r="J236" s="46">
        <f t="shared" si="7"/>
        <v>4700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129551</v>
      </c>
      <c r="F237" s="65">
        <f>work!I237+work!J237</f>
        <v>801112</v>
      </c>
      <c r="H237" s="75">
        <f>work!L237</f>
        <v>20130408</v>
      </c>
      <c r="I237" s="46">
        <f t="shared" si="6"/>
        <v>129551</v>
      </c>
      <c r="J237" s="46">
        <f t="shared" si="7"/>
        <v>801112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484360</v>
      </c>
      <c r="F238" s="65">
        <f>work!I238+work!J238</f>
        <v>57240</v>
      </c>
      <c r="H238" s="75">
        <f>work!L238</f>
        <v>20130507</v>
      </c>
      <c r="I238" s="46">
        <f t="shared" si="6"/>
        <v>484360</v>
      </c>
      <c r="J238" s="46">
        <f t="shared" si="7"/>
        <v>57240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377027</v>
      </c>
      <c r="F239" s="65">
        <f>work!I239+work!J239</f>
        <v>188503</v>
      </c>
      <c r="H239" s="75">
        <f>work!L239</f>
        <v>20130408</v>
      </c>
      <c r="I239" s="46">
        <f t="shared" si="6"/>
        <v>377027</v>
      </c>
      <c r="J239" s="46">
        <f t="shared" si="7"/>
        <v>188503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3247762</v>
      </c>
      <c r="F240" s="65">
        <f>work!I240+work!J240</f>
        <v>792353</v>
      </c>
      <c r="H240" s="75">
        <f>work!L240</f>
        <v>20130408</v>
      </c>
      <c r="I240" s="46">
        <f t="shared" si="6"/>
        <v>3247762</v>
      </c>
      <c r="J240" s="46">
        <f t="shared" si="7"/>
        <v>792353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31400</v>
      </c>
      <c r="F241" s="65">
        <f>work!I241+work!J241</f>
        <v>0</v>
      </c>
      <c r="H241" s="75">
        <f>work!L241</f>
        <v>20130307</v>
      </c>
      <c r="I241" s="46">
        <f t="shared" si="6"/>
        <v>31400</v>
      </c>
      <c r="J241" s="46">
        <f t="shared" si="7"/>
        <v>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2807929</v>
      </c>
      <c r="F242" s="65">
        <f>work!I242+work!J242</f>
        <v>12500</v>
      </c>
      <c r="H242" s="75">
        <f>work!L242</f>
        <v>20130408</v>
      </c>
      <c r="I242" s="46">
        <f t="shared" si="6"/>
        <v>2807929</v>
      </c>
      <c r="J242" s="46">
        <f t="shared" si="7"/>
        <v>12500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2355745</v>
      </c>
      <c r="F243" s="65">
        <f>work!I243+work!J243</f>
        <v>818252</v>
      </c>
      <c r="H243" s="75">
        <f>work!L243</f>
        <v>20130507</v>
      </c>
      <c r="I243" s="46">
        <f t="shared" si="6"/>
        <v>2355745</v>
      </c>
      <c r="J243" s="46">
        <f t="shared" si="7"/>
        <v>818252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3226317</v>
      </c>
      <c r="F244" s="65">
        <f>work!I244+work!J244</f>
        <v>5554281</v>
      </c>
      <c r="H244" s="75">
        <f>work!L244</f>
        <v>20130507</v>
      </c>
      <c r="I244" s="46">
        <f t="shared" si="6"/>
        <v>3226317</v>
      </c>
      <c r="J244" s="46">
        <f t="shared" si="7"/>
        <v>5554281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2299</v>
      </c>
      <c r="F245" s="65">
        <f>work!I245+work!J245</f>
        <v>0</v>
      </c>
      <c r="H245" s="75">
        <f>work!L245</f>
        <v>20130507</v>
      </c>
      <c r="I245" s="46">
        <f t="shared" si="6"/>
        <v>2299</v>
      </c>
      <c r="J245" s="46">
        <f t="shared" si="7"/>
        <v>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672773</v>
      </c>
      <c r="F246" s="65">
        <f>work!I246+work!J246</f>
        <v>267198</v>
      </c>
      <c r="H246" s="75">
        <f>work!L246</f>
        <v>20130408</v>
      </c>
      <c r="I246" s="46">
        <f t="shared" si="6"/>
        <v>672773</v>
      </c>
      <c r="J246" s="46">
        <f t="shared" si="7"/>
        <v>267198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414507</v>
      </c>
      <c r="F247" s="65">
        <f>work!I247+work!J247</f>
        <v>55725</v>
      </c>
      <c r="G247" s="81"/>
      <c r="H247" s="62">
        <f>work!L247</f>
        <v>20130408</v>
      </c>
      <c r="I247" s="46">
        <f t="shared" si="6"/>
        <v>414507</v>
      </c>
      <c r="J247" s="46">
        <f t="shared" si="7"/>
        <v>55725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465967</v>
      </c>
      <c r="F248" s="65">
        <f>work!I248+work!J248</f>
        <v>7273172</v>
      </c>
      <c r="H248" s="75">
        <f>work!L248</f>
        <v>20130408</v>
      </c>
      <c r="I248" s="46">
        <f t="shared" si="6"/>
        <v>465967</v>
      </c>
      <c r="J248" s="46">
        <f t="shared" si="7"/>
        <v>7273172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680862</v>
      </c>
      <c r="F249" s="65">
        <f>work!I249+work!J249</f>
        <v>126901</v>
      </c>
      <c r="H249" s="75">
        <f>work!L249</f>
        <v>20130408</v>
      </c>
      <c r="I249" s="46">
        <f t="shared" si="6"/>
        <v>680862</v>
      </c>
      <c r="J249" s="46">
        <f t="shared" si="7"/>
        <v>126901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506093</v>
      </c>
      <c r="F250" s="65">
        <f>work!I250+work!J250</f>
        <v>253876</v>
      </c>
      <c r="H250" s="75">
        <f>work!L250</f>
        <v>20130408</v>
      </c>
      <c r="I250" s="46">
        <f t="shared" si="6"/>
        <v>506093</v>
      </c>
      <c r="J250" s="46">
        <f t="shared" si="7"/>
        <v>253876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673285</v>
      </c>
      <c r="F251" s="65">
        <f>work!I251+work!J251</f>
        <v>38950</v>
      </c>
      <c r="H251" s="75">
        <f>work!L251</f>
        <v>20130408</v>
      </c>
      <c r="I251" s="46">
        <f t="shared" si="6"/>
        <v>673285</v>
      </c>
      <c r="J251" s="46">
        <f t="shared" si="7"/>
        <v>38950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1346415</v>
      </c>
      <c r="F252" s="65">
        <f>work!I252+work!J252</f>
        <v>3096625</v>
      </c>
      <c r="H252" s="75">
        <f>work!L252</f>
        <v>20130408</v>
      </c>
      <c r="I252" s="46">
        <f t="shared" si="6"/>
        <v>1346415</v>
      </c>
      <c r="J252" s="46">
        <f t="shared" si="7"/>
        <v>3096625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357934</v>
      </c>
      <c r="F253" s="65">
        <f>work!I253+work!J253</f>
        <v>67900</v>
      </c>
      <c r="H253" s="75">
        <f>work!L253</f>
        <v>20130408</v>
      </c>
      <c r="I253" s="46">
        <f t="shared" si="6"/>
        <v>357934</v>
      </c>
      <c r="J253" s="46">
        <f t="shared" si="7"/>
        <v>67900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743302</v>
      </c>
      <c r="F254" s="65">
        <f>work!I254+work!J254</f>
        <v>487738</v>
      </c>
      <c r="H254" s="75">
        <f>work!L254</f>
        <v>20130408</v>
      </c>
      <c r="I254" s="46">
        <f t="shared" si="6"/>
        <v>743302</v>
      </c>
      <c r="J254" s="46">
        <f t="shared" si="7"/>
        <v>487738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761176</v>
      </c>
      <c r="F255" s="65">
        <f>work!I255+work!J255</f>
        <v>822350</v>
      </c>
      <c r="H255" s="75">
        <f>work!L255</f>
        <v>20130507</v>
      </c>
      <c r="I255" s="46">
        <f t="shared" si="6"/>
        <v>761176</v>
      </c>
      <c r="J255" s="46">
        <f t="shared" si="7"/>
        <v>822350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261517</v>
      </c>
      <c r="F256" s="65">
        <f>work!I256+work!J256</f>
        <v>34506</v>
      </c>
      <c r="H256" s="75">
        <f>work!L256</f>
        <v>20130408</v>
      </c>
      <c r="I256" s="46">
        <f t="shared" si="6"/>
        <v>261517</v>
      </c>
      <c r="J256" s="46">
        <f t="shared" si="7"/>
        <v>34506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345394</v>
      </c>
      <c r="F257" s="65">
        <f>work!I257+work!J257</f>
        <v>16350</v>
      </c>
      <c r="H257" s="75">
        <f>work!L257</f>
        <v>20130408</v>
      </c>
      <c r="I257" s="46">
        <f t="shared" si="6"/>
        <v>345394</v>
      </c>
      <c r="J257" s="46">
        <f t="shared" si="7"/>
        <v>16350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342697</v>
      </c>
      <c r="F258" s="65">
        <f>work!I258+work!J258</f>
        <v>2488316</v>
      </c>
      <c r="H258" s="75">
        <f>work!L258</f>
        <v>20130507</v>
      </c>
      <c r="I258" s="46">
        <f t="shared" si="6"/>
        <v>342697</v>
      </c>
      <c r="J258" s="46">
        <f t="shared" si="7"/>
        <v>2488316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75120</v>
      </c>
      <c r="F259" s="65">
        <f>work!I259+work!J259</f>
        <v>104718</v>
      </c>
      <c r="H259" s="75">
        <f>work!L259</f>
        <v>20130408</v>
      </c>
      <c r="I259" s="46">
        <f t="shared" si="6"/>
        <v>75120</v>
      </c>
      <c r="J259" s="46">
        <f t="shared" si="7"/>
        <v>104718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1619951</v>
      </c>
      <c r="F260" s="65">
        <f>work!I260+work!J260</f>
        <v>1612247</v>
      </c>
      <c r="H260" s="75">
        <f>work!L260</f>
        <v>20130408</v>
      </c>
      <c r="I260" s="46">
        <f t="shared" si="6"/>
        <v>1619951</v>
      </c>
      <c r="J260" s="46">
        <f t="shared" si="7"/>
        <v>1612247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128263</v>
      </c>
      <c r="F261" s="65">
        <f>work!I261+work!J261</f>
        <v>341617</v>
      </c>
      <c r="H261" s="75">
        <f>work!L261</f>
        <v>20130408</v>
      </c>
      <c r="I261" s="46">
        <f t="shared" si="6"/>
        <v>128263</v>
      </c>
      <c r="J261" s="46">
        <f t="shared" si="7"/>
        <v>341617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341119</v>
      </c>
      <c r="F262" s="65">
        <f>work!I262+work!J262</f>
        <v>77901</v>
      </c>
      <c r="H262" s="75">
        <f>work!L262</f>
        <v>20130408</v>
      </c>
      <c r="I262" s="46">
        <f t="shared" si="6"/>
        <v>341119</v>
      </c>
      <c r="J262" s="46">
        <f t="shared" si="7"/>
        <v>77901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892960</v>
      </c>
      <c r="F263" s="65">
        <f>work!I263+work!J263</f>
        <v>1051906</v>
      </c>
      <c r="H263" s="75">
        <f>work!L263</f>
        <v>20130408</v>
      </c>
      <c r="I263" s="46">
        <f t="shared" si="6"/>
        <v>892960</v>
      </c>
      <c r="J263" s="46">
        <f t="shared" si="7"/>
        <v>1051906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52607</v>
      </c>
      <c r="F264" s="65">
        <f>work!I264+work!J264</f>
        <v>16050</v>
      </c>
      <c r="H264" s="75">
        <f>work!L264</f>
        <v>20130408</v>
      </c>
      <c r="I264" s="46">
        <f t="shared" si="6"/>
        <v>52607</v>
      </c>
      <c r="J264" s="46">
        <f t="shared" si="7"/>
        <v>16050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290037</v>
      </c>
      <c r="F265" s="65">
        <f>work!I265+work!J265</f>
        <v>0</v>
      </c>
      <c r="H265" s="75">
        <f>work!L265</f>
        <v>20130507</v>
      </c>
      <c r="I265" s="46">
        <f t="shared" si="6"/>
        <v>290037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44000</v>
      </c>
      <c r="F266" s="65">
        <f>work!I266+work!J266</f>
        <v>8100</v>
      </c>
      <c r="H266" s="75">
        <f>work!L266</f>
        <v>20130408</v>
      </c>
      <c r="I266" s="46">
        <f t="shared" si="6"/>
        <v>44000</v>
      </c>
      <c r="J266" s="46">
        <f t="shared" si="7"/>
        <v>8100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176544</v>
      </c>
      <c r="F267" s="65">
        <f>work!I267+work!J267</f>
        <v>13650</v>
      </c>
      <c r="H267" s="75">
        <f>work!L267</f>
        <v>20130507</v>
      </c>
      <c r="I267" s="46">
        <f t="shared" si="6"/>
        <v>176544</v>
      </c>
      <c r="J267" s="46">
        <f t="shared" si="7"/>
        <v>13650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107758</v>
      </c>
      <c r="F268" s="65">
        <f>work!I268+work!J268</f>
        <v>81850</v>
      </c>
      <c r="H268" s="75">
        <f>work!L268</f>
        <v>20130408</v>
      </c>
      <c r="I268" s="46">
        <f t="shared" si="6"/>
        <v>107758</v>
      </c>
      <c r="J268" s="46">
        <f t="shared" si="7"/>
        <v>81850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84185</v>
      </c>
      <c r="H269" s="75">
        <f>work!L269</f>
        <v>20130408</v>
      </c>
      <c r="I269" s="46">
        <f t="shared" si="6"/>
        <v>0</v>
      </c>
      <c r="J269" s="46">
        <f t="shared" si="7"/>
        <v>84185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1095386</v>
      </c>
      <c r="F270" s="65">
        <f>work!I270+work!J270</f>
        <v>381012</v>
      </c>
      <c r="H270" s="75">
        <f>work!L270</f>
        <v>20130408</v>
      </c>
      <c r="I270" s="46">
        <f t="shared" si="6"/>
        <v>1095386</v>
      </c>
      <c r="J270" s="46">
        <f t="shared" si="7"/>
        <v>381012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16254</v>
      </c>
      <c r="F271" s="65">
        <f>work!I271+work!J271</f>
        <v>84300</v>
      </c>
      <c r="H271" s="75">
        <f>work!L271</f>
        <v>20130507</v>
      </c>
      <c r="I271" s="46">
        <f t="shared" si="6"/>
        <v>16254</v>
      </c>
      <c r="J271" s="46">
        <f t="shared" si="7"/>
        <v>84300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165625</v>
      </c>
      <c r="F272" s="65">
        <f>work!I272+work!J272</f>
        <v>2120562</v>
      </c>
      <c r="H272" s="75">
        <f>work!L272</f>
        <v>20130408</v>
      </c>
      <c r="I272" s="46">
        <f t="shared" si="6"/>
        <v>165625</v>
      </c>
      <c r="J272" s="46">
        <f t="shared" si="7"/>
        <v>2120562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15096</v>
      </c>
      <c r="F273" s="65">
        <f>work!I273+work!J273</f>
        <v>425098</v>
      </c>
      <c r="H273" s="75">
        <f>work!L273</f>
        <v>20130507</v>
      </c>
      <c r="I273" s="46">
        <f t="shared" si="6"/>
        <v>15096</v>
      </c>
      <c r="J273" s="46">
        <f t="shared" si="7"/>
        <v>425098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81880</v>
      </c>
      <c r="F274" s="65">
        <f>work!I274+work!J274</f>
        <v>23325</v>
      </c>
      <c r="H274" s="75">
        <f>work!L274</f>
        <v>20130507</v>
      </c>
      <c r="I274" s="46">
        <f t="shared" si="6"/>
        <v>81880</v>
      </c>
      <c r="J274" s="46">
        <f t="shared" si="7"/>
        <v>23325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57900</v>
      </c>
      <c r="F275" s="65">
        <f>work!I275+work!J275</f>
        <v>6665</v>
      </c>
      <c r="H275" s="75">
        <f>work!L275</f>
        <v>20130408</v>
      </c>
      <c r="I275" s="46">
        <f t="shared" si="6"/>
        <v>57900</v>
      </c>
      <c r="J275" s="46">
        <f t="shared" si="7"/>
        <v>6665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2405565</v>
      </c>
      <c r="F276" s="65">
        <f>work!I276+work!J276</f>
        <v>375069</v>
      </c>
      <c r="H276" s="75">
        <f>work!L276</f>
        <v>20130408</v>
      </c>
      <c r="I276" s="46">
        <f t="shared" si="6"/>
        <v>2405565</v>
      </c>
      <c r="J276" s="46">
        <f t="shared" si="7"/>
        <v>375069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2493970</v>
      </c>
      <c r="F277" s="65">
        <f>work!I277+work!J277</f>
        <v>327390</v>
      </c>
      <c r="H277" s="75">
        <f>work!L277</f>
        <v>20130408</v>
      </c>
      <c r="I277" s="46">
        <f t="shared" si="6"/>
        <v>2493970</v>
      </c>
      <c r="J277" s="46">
        <f t="shared" si="7"/>
        <v>327390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8385</v>
      </c>
      <c r="F278" s="65">
        <f>work!I278+work!J278</f>
        <v>2700</v>
      </c>
      <c r="H278" s="75">
        <f>work!L278</f>
        <v>20130408</v>
      </c>
      <c r="I278" s="46">
        <f t="shared" si="6"/>
        <v>8385</v>
      </c>
      <c r="J278" s="46">
        <f t="shared" si="7"/>
        <v>2700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550859</v>
      </c>
      <c r="F279" s="65">
        <f>work!I279+work!J279</f>
        <v>91200</v>
      </c>
      <c r="H279" s="75">
        <f>work!L279</f>
        <v>20130408</v>
      </c>
      <c r="I279" s="46">
        <f t="shared" si="6"/>
        <v>550859</v>
      </c>
      <c r="J279" s="46">
        <f t="shared" si="7"/>
        <v>91200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319242</v>
      </c>
      <c r="F280" s="65">
        <f>work!I280+work!J280</f>
        <v>502126</v>
      </c>
      <c r="H280" s="75">
        <f>work!L280</f>
        <v>20130408</v>
      </c>
      <c r="I280" s="46">
        <f t="shared" si="6"/>
        <v>319242</v>
      </c>
      <c r="J280" s="46">
        <f t="shared" si="7"/>
        <v>502126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1491371</v>
      </c>
      <c r="F281" s="65">
        <f>work!I281+work!J281</f>
        <v>649300</v>
      </c>
      <c r="H281" s="75">
        <f>work!L281</f>
        <v>20130408</v>
      </c>
      <c r="I281" s="46">
        <f t="shared" si="6"/>
        <v>1491371</v>
      </c>
      <c r="J281" s="46">
        <f t="shared" si="7"/>
        <v>649300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23388719</v>
      </c>
      <c r="F282" s="65">
        <f>work!I282+work!J282</f>
        <v>23677758</v>
      </c>
      <c r="H282" s="75">
        <f>work!L282</f>
        <v>20130408</v>
      </c>
      <c r="I282" s="46">
        <f t="shared" si="6"/>
        <v>23388719</v>
      </c>
      <c r="J282" s="46">
        <f t="shared" si="7"/>
        <v>23677758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5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520208</v>
      </c>
      <c r="F284" s="65">
        <f>work!I284+work!J284</f>
        <v>748267</v>
      </c>
      <c r="H284" s="75">
        <f>work!L284</f>
        <v>20130408</v>
      </c>
      <c r="I284" s="46">
        <f t="shared" si="6"/>
        <v>520208</v>
      </c>
      <c r="J284" s="46">
        <f t="shared" si="7"/>
        <v>748267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3543653</v>
      </c>
      <c r="F285" s="65">
        <f>work!I285+work!J285</f>
        <v>13971655</v>
      </c>
      <c r="H285" s="75">
        <f>work!L285</f>
        <v>20130408</v>
      </c>
      <c r="I285" s="46">
        <f t="shared" si="6"/>
        <v>3543653</v>
      </c>
      <c r="J285" s="46">
        <f t="shared" si="7"/>
        <v>13971655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1490796</v>
      </c>
      <c r="F286" s="65">
        <f>work!I286+work!J286</f>
        <v>650136</v>
      </c>
      <c r="H286" s="75">
        <f>work!L286</f>
        <v>20130408</v>
      </c>
      <c r="I286" s="46">
        <f t="shared" si="6"/>
        <v>1490796</v>
      </c>
      <c r="J286" s="46">
        <f t="shared" si="7"/>
        <v>650136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547162</v>
      </c>
      <c r="F287" s="65">
        <f>work!I287+work!J287</f>
        <v>58500</v>
      </c>
      <c r="H287" s="75">
        <f>work!L287</f>
        <v>20130408</v>
      </c>
      <c r="I287" s="46">
        <f t="shared" si="6"/>
        <v>547162</v>
      </c>
      <c r="J287" s="46">
        <f t="shared" si="7"/>
        <v>58500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767890</v>
      </c>
      <c r="F288" s="65">
        <f>work!I288+work!J288</f>
        <v>168526</v>
      </c>
      <c r="H288" s="75">
        <f>work!L288</f>
        <v>20130408</v>
      </c>
      <c r="I288" s="46">
        <f aca="true" t="shared" si="8" ref="I288:I351">E288</f>
        <v>767890</v>
      </c>
      <c r="J288" s="46">
        <f aca="true" t="shared" si="9" ref="J288:J351">F288</f>
        <v>168526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326439</v>
      </c>
      <c r="F289" s="65">
        <f>work!I289+work!J289</f>
        <v>16460</v>
      </c>
      <c r="H289" s="75">
        <f>work!L289</f>
        <v>20130507</v>
      </c>
      <c r="I289" s="46">
        <f t="shared" si="8"/>
        <v>326439</v>
      </c>
      <c r="J289" s="46">
        <f t="shared" si="9"/>
        <v>16460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92533</v>
      </c>
      <c r="F290" s="65">
        <f>work!I290+work!J290</f>
        <v>120857</v>
      </c>
      <c r="H290" s="75">
        <f>work!L290</f>
        <v>20130408</v>
      </c>
      <c r="I290" s="46">
        <f t="shared" si="8"/>
        <v>92533</v>
      </c>
      <c r="J290" s="46">
        <f t="shared" si="9"/>
        <v>120857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0</v>
      </c>
      <c r="H291" s="75">
        <f>work!L291</f>
        <v>20130408</v>
      </c>
      <c r="I291" s="46">
        <f t="shared" si="8"/>
        <v>0</v>
      </c>
      <c r="J291" s="46">
        <f t="shared" si="9"/>
        <v>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16375</v>
      </c>
      <c r="F292" s="65">
        <f>work!I292+work!J292</f>
        <v>0</v>
      </c>
      <c r="H292" s="75">
        <f>work!L292</f>
        <v>20130507</v>
      </c>
      <c r="I292" s="46">
        <f t="shared" si="8"/>
        <v>16375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64639</v>
      </c>
      <c r="F293" s="65">
        <f>work!I293+work!J293</f>
        <v>28850</v>
      </c>
      <c r="H293" s="75">
        <f>work!L293</f>
        <v>20130408</v>
      </c>
      <c r="I293" s="46">
        <f t="shared" si="8"/>
        <v>64639</v>
      </c>
      <c r="J293" s="46">
        <f t="shared" si="9"/>
        <v>28850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467247</v>
      </c>
      <c r="F294" s="65">
        <f>work!I294+work!J294</f>
        <v>281194</v>
      </c>
      <c r="H294" s="75">
        <f>work!L294</f>
        <v>20130408</v>
      </c>
      <c r="I294" s="46">
        <f t="shared" si="8"/>
        <v>467247</v>
      </c>
      <c r="J294" s="46">
        <f t="shared" si="9"/>
        <v>281194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233981</v>
      </c>
      <c r="F295" s="65">
        <f>work!I295+work!J295</f>
        <v>110810</v>
      </c>
      <c r="H295" s="75">
        <f>work!L295</f>
        <v>20130507</v>
      </c>
      <c r="I295" s="46">
        <f t="shared" si="8"/>
        <v>233981</v>
      </c>
      <c r="J295" s="46">
        <f t="shared" si="9"/>
        <v>110810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340469</v>
      </c>
      <c r="F296" s="65">
        <f>work!I296+work!J296</f>
        <v>62988</v>
      </c>
      <c r="H296" s="75">
        <f>work!L296</f>
        <v>20130408</v>
      </c>
      <c r="I296" s="46">
        <f t="shared" si="8"/>
        <v>340469</v>
      </c>
      <c r="J296" s="46">
        <f t="shared" si="9"/>
        <v>62988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58645</v>
      </c>
      <c r="F297" s="65">
        <f>work!I297+work!J297</f>
        <v>474905</v>
      </c>
      <c r="H297" s="75">
        <f>work!L297</f>
        <v>20130408</v>
      </c>
      <c r="I297" s="46">
        <f t="shared" si="8"/>
        <v>58645</v>
      </c>
      <c r="J297" s="46">
        <f t="shared" si="9"/>
        <v>474905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54050</v>
      </c>
      <c r="F298" s="65">
        <f>work!I298+work!J298</f>
        <v>30050</v>
      </c>
      <c r="H298" s="75">
        <f>work!L298</f>
        <v>20130507</v>
      </c>
      <c r="I298" s="46">
        <f t="shared" si="8"/>
        <v>54050</v>
      </c>
      <c r="J298" s="46">
        <f t="shared" si="9"/>
        <v>30050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30562</v>
      </c>
      <c r="F299" s="65">
        <f>work!I299+work!J299</f>
        <v>21600</v>
      </c>
      <c r="H299" s="75">
        <f>work!L299</f>
        <v>20130408</v>
      </c>
      <c r="I299" s="46">
        <f t="shared" si="8"/>
        <v>30562</v>
      </c>
      <c r="J299" s="46">
        <f t="shared" si="9"/>
        <v>21600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23100</v>
      </c>
      <c r="F300" s="65">
        <f>work!I300+work!J300</f>
        <v>29050</v>
      </c>
      <c r="H300" s="75">
        <f>work!L300</f>
        <v>20130408</v>
      </c>
      <c r="I300" s="46">
        <f t="shared" si="8"/>
        <v>23100</v>
      </c>
      <c r="J300" s="46">
        <f t="shared" si="9"/>
        <v>29050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37000</v>
      </c>
      <c r="F301" s="65">
        <f>work!I301+work!J301</f>
        <v>9450</v>
      </c>
      <c r="H301" s="75">
        <f>work!L301</f>
        <v>20130408</v>
      </c>
      <c r="I301" s="46">
        <f t="shared" si="8"/>
        <v>37000</v>
      </c>
      <c r="J301" s="46">
        <f t="shared" si="9"/>
        <v>9450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164078</v>
      </c>
      <c r="F302" s="65">
        <f>work!I302+work!J302</f>
        <v>166700</v>
      </c>
      <c r="H302" s="75">
        <f>work!L302</f>
        <v>20130507</v>
      </c>
      <c r="I302" s="46">
        <f t="shared" si="8"/>
        <v>164078</v>
      </c>
      <c r="J302" s="46">
        <f t="shared" si="9"/>
        <v>166700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51230</v>
      </c>
      <c r="F303" s="65">
        <f>work!I303+work!J303</f>
        <v>64901</v>
      </c>
      <c r="H303" s="75">
        <f>work!L303</f>
        <v>20130408</v>
      </c>
      <c r="I303" s="46">
        <f t="shared" si="8"/>
        <v>51230</v>
      </c>
      <c r="J303" s="46">
        <f t="shared" si="9"/>
        <v>64901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71982</v>
      </c>
      <c r="F304" s="65">
        <f>work!I304+work!J304</f>
        <v>450382</v>
      </c>
      <c r="H304" s="75">
        <f>work!L304</f>
        <v>20130507</v>
      </c>
      <c r="I304" s="46">
        <f t="shared" si="8"/>
        <v>71982</v>
      </c>
      <c r="J304" s="46">
        <f t="shared" si="9"/>
        <v>450382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162460</v>
      </c>
      <c r="F305" s="65">
        <f>work!I305+work!J305</f>
        <v>33600</v>
      </c>
      <c r="H305" s="75">
        <f>work!L305</f>
        <v>20130507</v>
      </c>
      <c r="I305" s="46">
        <f t="shared" si="8"/>
        <v>162460</v>
      </c>
      <c r="J305" s="46">
        <f t="shared" si="9"/>
        <v>33600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6183</v>
      </c>
      <c r="F306" s="65">
        <f>work!I306+work!J306</f>
        <v>11732</v>
      </c>
      <c r="H306" s="75">
        <f>work!L306</f>
        <v>20130408</v>
      </c>
      <c r="I306" s="46">
        <f t="shared" si="8"/>
        <v>6183</v>
      </c>
      <c r="J306" s="46">
        <f t="shared" si="9"/>
        <v>11732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141325</v>
      </c>
      <c r="F307" s="65">
        <f>work!I307+work!J307</f>
        <v>113000</v>
      </c>
      <c r="H307" s="75">
        <f>work!L307</f>
        <v>20130507</v>
      </c>
      <c r="I307" s="46">
        <f t="shared" si="8"/>
        <v>141325</v>
      </c>
      <c r="J307" s="46">
        <f t="shared" si="9"/>
        <v>113000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6500</v>
      </c>
      <c r="F308" s="65">
        <f>work!I308+work!J308</f>
        <v>17995</v>
      </c>
      <c r="H308" s="75">
        <f>work!L308</f>
        <v>20130408</v>
      </c>
      <c r="I308" s="46">
        <f t="shared" si="8"/>
        <v>6500</v>
      </c>
      <c r="J308" s="46">
        <f t="shared" si="9"/>
        <v>17995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942178</v>
      </c>
      <c r="F309" s="65">
        <f>work!I309+work!J309</f>
        <v>278673</v>
      </c>
      <c r="H309" s="75">
        <f>work!L309</f>
        <v>20130408</v>
      </c>
      <c r="I309" s="46">
        <f t="shared" si="8"/>
        <v>942178</v>
      </c>
      <c r="J309" s="46">
        <f t="shared" si="9"/>
        <v>278673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696080</v>
      </c>
      <c r="F310" s="65">
        <f>work!I310+work!J310</f>
        <v>224042</v>
      </c>
      <c r="H310" s="75">
        <f>work!L310</f>
        <v>20130408</v>
      </c>
      <c r="I310" s="46">
        <f t="shared" si="8"/>
        <v>696080</v>
      </c>
      <c r="J310" s="46">
        <f t="shared" si="9"/>
        <v>224042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3795</v>
      </c>
      <c r="F311" s="65">
        <f>work!I311+work!J311</f>
        <v>0</v>
      </c>
      <c r="H311" s="75">
        <f>work!L311</f>
        <v>20130507</v>
      </c>
      <c r="I311" s="46">
        <f t="shared" si="8"/>
        <v>3795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630496</v>
      </c>
      <c r="F312" s="65">
        <f>work!I312+work!J312</f>
        <v>71800</v>
      </c>
      <c r="H312" s="75">
        <f>work!L312</f>
        <v>20130507</v>
      </c>
      <c r="I312" s="46">
        <f t="shared" si="8"/>
        <v>630496</v>
      </c>
      <c r="J312" s="46">
        <f t="shared" si="9"/>
        <v>71800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111398</v>
      </c>
      <c r="F313" s="65">
        <f>work!I313+work!J313</f>
        <v>102128</v>
      </c>
      <c r="H313" s="75">
        <f>work!L313</f>
        <v>20130408</v>
      </c>
      <c r="I313" s="46">
        <f t="shared" si="8"/>
        <v>111398</v>
      </c>
      <c r="J313" s="46">
        <f t="shared" si="9"/>
        <v>102128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63428</v>
      </c>
      <c r="F314" s="65">
        <f>work!I314+work!J314</f>
        <v>83776</v>
      </c>
      <c r="H314" s="75">
        <f>work!L314</f>
        <v>20130408</v>
      </c>
      <c r="I314" s="46">
        <f t="shared" si="8"/>
        <v>63428</v>
      </c>
      <c r="J314" s="46">
        <f t="shared" si="9"/>
        <v>83776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580655</v>
      </c>
      <c r="F315" s="65">
        <f>work!I315+work!J315</f>
        <v>220541</v>
      </c>
      <c r="H315" s="75">
        <f>work!L315</f>
        <v>20130408</v>
      </c>
      <c r="I315" s="46">
        <f t="shared" si="8"/>
        <v>580655</v>
      </c>
      <c r="J315" s="46">
        <f t="shared" si="9"/>
        <v>220541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532684</v>
      </c>
      <c r="F316" s="65">
        <f>work!I316+work!J316</f>
        <v>1069413</v>
      </c>
      <c r="H316" s="75">
        <f>work!L316</f>
        <v>20130408</v>
      </c>
      <c r="I316" s="46">
        <f t="shared" si="8"/>
        <v>532684</v>
      </c>
      <c r="J316" s="46">
        <f t="shared" si="9"/>
        <v>1069413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3643752</v>
      </c>
      <c r="F317" s="65">
        <f>work!I317+work!J317</f>
        <v>1367286</v>
      </c>
      <c r="H317" s="75">
        <f>work!L317</f>
        <v>20130408</v>
      </c>
      <c r="I317" s="46">
        <f t="shared" si="8"/>
        <v>3643752</v>
      </c>
      <c r="J317" s="46">
        <f t="shared" si="9"/>
        <v>1367286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40293</v>
      </c>
      <c r="F318" s="65">
        <f>work!I318+work!J318</f>
        <v>459034</v>
      </c>
      <c r="H318" s="75">
        <f>work!L318</f>
        <v>20130408</v>
      </c>
      <c r="I318" s="46">
        <f t="shared" si="8"/>
        <v>40293</v>
      </c>
      <c r="J318" s="46">
        <f t="shared" si="9"/>
        <v>459034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18775</v>
      </c>
      <c r="F319" s="65">
        <f>work!I319+work!J319</f>
        <v>169782</v>
      </c>
      <c r="H319" s="75">
        <f>work!L319</f>
        <v>20130408</v>
      </c>
      <c r="I319" s="46">
        <f t="shared" si="8"/>
        <v>18775</v>
      </c>
      <c r="J319" s="46">
        <f t="shared" si="9"/>
        <v>169782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1634790</v>
      </c>
      <c r="F320" s="65">
        <f>work!I320+work!J320</f>
        <v>1691053</v>
      </c>
      <c r="H320" s="75">
        <f>work!L320</f>
        <v>20130408</v>
      </c>
      <c r="I320" s="46">
        <f t="shared" si="8"/>
        <v>1634790</v>
      </c>
      <c r="J320" s="46">
        <f t="shared" si="9"/>
        <v>1691053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1245682</v>
      </c>
      <c r="F321" s="65">
        <f>work!I321+work!J321</f>
        <v>3561692</v>
      </c>
      <c r="H321" s="75">
        <f>work!L321</f>
        <v>20130507</v>
      </c>
      <c r="I321" s="46">
        <f t="shared" si="8"/>
        <v>1245682</v>
      </c>
      <c r="J321" s="46">
        <f t="shared" si="9"/>
        <v>3561692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92925</v>
      </c>
      <c r="F322" s="65">
        <f>work!I322+work!J322</f>
        <v>230740</v>
      </c>
      <c r="H322" s="75">
        <f>work!L322</f>
        <v>20130408</v>
      </c>
      <c r="I322" s="46">
        <f t="shared" si="8"/>
        <v>92925</v>
      </c>
      <c r="J322" s="46">
        <f t="shared" si="9"/>
        <v>230740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4978474</v>
      </c>
      <c r="F324" s="65">
        <f>work!I324+work!J324</f>
        <v>3276431</v>
      </c>
      <c r="H324" s="75">
        <f>work!L324</f>
        <v>20130408</v>
      </c>
      <c r="I324" s="46">
        <f t="shared" si="8"/>
        <v>4978474</v>
      </c>
      <c r="J324" s="46">
        <f t="shared" si="9"/>
        <v>3276431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1347845</v>
      </c>
      <c r="F325" s="65">
        <f>work!I325+work!J325</f>
        <v>218422</v>
      </c>
      <c r="H325" s="75">
        <f>work!L325</f>
        <v>20130408</v>
      </c>
      <c r="I325" s="46">
        <f t="shared" si="8"/>
        <v>1347845</v>
      </c>
      <c r="J325" s="46">
        <f t="shared" si="9"/>
        <v>218422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843899</v>
      </c>
      <c r="F326" s="65">
        <f>work!I326+work!J326</f>
        <v>8105180</v>
      </c>
      <c r="H326" s="75">
        <f>work!L326</f>
        <v>20130408</v>
      </c>
      <c r="I326" s="46">
        <f t="shared" si="8"/>
        <v>843899</v>
      </c>
      <c r="J326" s="46">
        <f t="shared" si="9"/>
        <v>8105180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787341</v>
      </c>
      <c r="F327" s="65">
        <f>work!I327+work!J327</f>
        <v>3982828</v>
      </c>
      <c r="H327" s="75">
        <f>work!L327</f>
        <v>20130408</v>
      </c>
      <c r="I327" s="46">
        <f t="shared" si="8"/>
        <v>787341</v>
      </c>
      <c r="J327" s="46">
        <f t="shared" si="9"/>
        <v>3982828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1197074</v>
      </c>
      <c r="F328" s="65">
        <f>work!I328+work!J328</f>
        <v>710212</v>
      </c>
      <c r="H328" s="75">
        <f>work!L328</f>
        <v>20130408</v>
      </c>
      <c r="I328" s="46">
        <f t="shared" si="8"/>
        <v>1197074</v>
      </c>
      <c r="J328" s="46">
        <f t="shared" si="9"/>
        <v>710212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193876</v>
      </c>
      <c r="F329" s="65">
        <f>work!I329+work!J329</f>
        <v>239085</v>
      </c>
      <c r="H329" s="75">
        <f>work!L329</f>
        <v>20130408</v>
      </c>
      <c r="I329" s="46">
        <f t="shared" si="8"/>
        <v>193876</v>
      </c>
      <c r="J329" s="46">
        <f t="shared" si="9"/>
        <v>239085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1127993</v>
      </c>
      <c r="F331" s="65">
        <f>work!I331+work!J331</f>
        <v>1933122</v>
      </c>
      <c r="H331" s="75">
        <f>work!L331</f>
        <v>20130507</v>
      </c>
      <c r="I331" s="46">
        <f t="shared" si="8"/>
        <v>1127993</v>
      </c>
      <c r="J331" s="46">
        <f t="shared" si="9"/>
        <v>1933122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3319757</v>
      </c>
      <c r="F332" s="65">
        <f>work!I332+work!J332</f>
        <v>3248355</v>
      </c>
      <c r="H332" s="75">
        <f>work!L332</f>
        <v>20130408</v>
      </c>
      <c r="I332" s="46">
        <f t="shared" si="8"/>
        <v>3319757</v>
      </c>
      <c r="J332" s="46">
        <f t="shared" si="9"/>
        <v>3248355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11774</v>
      </c>
      <c r="F333" s="65">
        <f>work!I333+work!J333</f>
        <v>0</v>
      </c>
      <c r="H333" s="75">
        <f>work!L333</f>
        <v>20130408</v>
      </c>
      <c r="I333" s="46">
        <f t="shared" si="8"/>
        <v>11774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108487</v>
      </c>
      <c r="H334" s="75">
        <f>work!L334</f>
        <v>20130307</v>
      </c>
      <c r="I334" s="46">
        <f t="shared" si="8"/>
        <v>0</v>
      </c>
      <c r="J334" s="46">
        <f t="shared" si="9"/>
        <v>108487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33675</v>
      </c>
      <c r="F335" s="65">
        <f>work!I335+work!J335</f>
        <v>94596</v>
      </c>
      <c r="H335" s="75">
        <f>work!L335</f>
        <v>20130408</v>
      </c>
      <c r="I335" s="46">
        <f t="shared" si="8"/>
        <v>33675</v>
      </c>
      <c r="J335" s="46">
        <f t="shared" si="9"/>
        <v>94596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2099017</v>
      </c>
      <c r="F336" s="65">
        <f>work!I336+work!J336</f>
        <v>1455704</v>
      </c>
      <c r="H336" s="75">
        <f>work!L336</f>
        <v>20130408</v>
      </c>
      <c r="I336" s="46">
        <f t="shared" si="8"/>
        <v>2099017</v>
      </c>
      <c r="J336" s="46">
        <f t="shared" si="9"/>
        <v>1455704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738574</v>
      </c>
      <c r="F337" s="65">
        <f>work!I337+work!J337</f>
        <v>174871</v>
      </c>
      <c r="H337" s="75">
        <f>work!L337</f>
        <v>20130408</v>
      </c>
      <c r="I337" s="46">
        <f t="shared" si="8"/>
        <v>738574</v>
      </c>
      <c r="J337" s="46">
        <f t="shared" si="9"/>
        <v>174871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224956</v>
      </c>
      <c r="F338" s="65">
        <f>work!I338+work!J338</f>
        <v>51140</v>
      </c>
      <c r="H338" s="75">
        <f>work!L338</f>
        <v>20130507</v>
      </c>
      <c r="I338" s="46">
        <f t="shared" si="8"/>
        <v>224956</v>
      </c>
      <c r="J338" s="46">
        <f t="shared" si="9"/>
        <v>51140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156479</v>
      </c>
      <c r="F339" s="65">
        <f>work!I339+work!J339</f>
        <v>26086</v>
      </c>
      <c r="H339" s="75">
        <f>work!L339</f>
        <v>20130408</v>
      </c>
      <c r="I339" s="46">
        <f t="shared" si="8"/>
        <v>156479</v>
      </c>
      <c r="J339" s="46">
        <f t="shared" si="9"/>
        <v>26086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9258122</v>
      </c>
      <c r="F340" s="65">
        <f>work!I340+work!J340</f>
        <v>2229546</v>
      </c>
      <c r="H340" s="75">
        <f>work!L340</f>
        <v>20130408</v>
      </c>
      <c r="I340" s="46">
        <f t="shared" si="8"/>
        <v>9258122</v>
      </c>
      <c r="J340" s="46">
        <f t="shared" si="9"/>
        <v>2229546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 t="e">
        <f>work!G341+work!H341</f>
        <v>#VALUE!</v>
      </c>
      <c r="F341" s="65" t="e">
        <f>work!I341+work!J341</f>
        <v>#VALUE!</v>
      </c>
      <c r="H341" s="75" t="str">
        <f>work!L341</f>
        <v>No report</v>
      </c>
      <c r="I341" s="46" t="e">
        <f t="shared" si="8"/>
        <v>#VALUE!</v>
      </c>
      <c r="J341" s="46" t="e">
        <f t="shared" si="9"/>
        <v>#VALUE!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411563</v>
      </c>
      <c r="F342" s="65">
        <f>work!I342+work!J342</f>
        <v>1127487</v>
      </c>
      <c r="H342" s="75">
        <f>work!L342</f>
        <v>20130408</v>
      </c>
      <c r="I342" s="46">
        <f t="shared" si="8"/>
        <v>411563</v>
      </c>
      <c r="J342" s="46">
        <f t="shared" si="9"/>
        <v>1127487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977229</v>
      </c>
      <c r="F343" s="65">
        <f>work!I343+work!J343</f>
        <v>301807</v>
      </c>
      <c r="H343" s="75">
        <f>work!L343</f>
        <v>20130408</v>
      </c>
      <c r="I343" s="46">
        <f t="shared" si="8"/>
        <v>977229</v>
      </c>
      <c r="J343" s="46">
        <f t="shared" si="9"/>
        <v>301807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1695088</v>
      </c>
      <c r="F344" s="65">
        <f>work!I344+work!J344</f>
        <v>1574272</v>
      </c>
      <c r="H344" s="75">
        <f>work!L344</f>
        <v>20130408</v>
      </c>
      <c r="I344" s="46">
        <f t="shared" si="8"/>
        <v>1695088</v>
      </c>
      <c r="J344" s="46">
        <f t="shared" si="9"/>
        <v>1574272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952697</v>
      </c>
      <c r="F345" s="65">
        <f>work!I345+work!J345</f>
        <v>1307520</v>
      </c>
      <c r="H345" s="75">
        <f>work!L345</f>
        <v>20130507</v>
      </c>
      <c r="I345" s="46">
        <f t="shared" si="8"/>
        <v>952697</v>
      </c>
      <c r="J345" s="46">
        <f t="shared" si="9"/>
        <v>1307520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1357386</v>
      </c>
      <c r="F346" s="65">
        <f>work!I346+work!J346</f>
        <v>2571260</v>
      </c>
      <c r="H346" s="75">
        <f>work!L346</f>
        <v>20130408</v>
      </c>
      <c r="I346" s="46">
        <f t="shared" si="8"/>
        <v>1357386</v>
      </c>
      <c r="J346" s="46">
        <f t="shared" si="9"/>
        <v>2571260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198871</v>
      </c>
      <c r="F347" s="65">
        <f>work!I347+work!J347</f>
        <v>387545</v>
      </c>
      <c r="H347" s="75">
        <f>work!L347</f>
        <v>20130408</v>
      </c>
      <c r="I347" s="46">
        <f t="shared" si="8"/>
        <v>198871</v>
      </c>
      <c r="J347" s="46">
        <f t="shared" si="9"/>
        <v>387545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2283318</v>
      </c>
      <c r="F348" s="65">
        <f>work!I348+work!J348</f>
        <v>4264484</v>
      </c>
      <c r="H348" s="75">
        <f>work!L348</f>
        <v>20130408</v>
      </c>
      <c r="I348" s="46">
        <f t="shared" si="8"/>
        <v>2283318</v>
      </c>
      <c r="J348" s="46">
        <f t="shared" si="9"/>
        <v>4264484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231552</v>
      </c>
      <c r="F349" s="65">
        <f>work!I349+work!J349</f>
        <v>3385657</v>
      </c>
      <c r="H349" s="75">
        <f>work!L349</f>
        <v>20130408</v>
      </c>
      <c r="I349" s="46">
        <f t="shared" si="8"/>
        <v>231552</v>
      </c>
      <c r="J349" s="46">
        <f t="shared" si="9"/>
        <v>3385657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515868</v>
      </c>
      <c r="F350" s="65">
        <f>work!I350+work!J350</f>
        <v>70602</v>
      </c>
      <c r="H350" s="75">
        <f>work!L350</f>
        <v>20130408</v>
      </c>
      <c r="I350" s="46">
        <f t="shared" si="8"/>
        <v>515868</v>
      </c>
      <c r="J350" s="46">
        <f t="shared" si="9"/>
        <v>70602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155226</v>
      </c>
      <c r="F351" s="65">
        <f>work!I351+work!J351</f>
        <v>40700</v>
      </c>
      <c r="H351" s="75">
        <f>work!L351</f>
        <v>20130408</v>
      </c>
      <c r="I351" s="46">
        <f t="shared" si="8"/>
        <v>155226</v>
      </c>
      <c r="J351" s="46">
        <f t="shared" si="9"/>
        <v>40700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2737140</v>
      </c>
      <c r="F352" s="65">
        <f>work!I352+work!J352</f>
        <v>12051345</v>
      </c>
      <c r="H352" s="75">
        <f>work!L352</f>
        <v>20130408</v>
      </c>
      <c r="I352" s="46">
        <f aca="true" t="shared" si="10" ref="I352:I415">E352</f>
        <v>2737140</v>
      </c>
      <c r="J352" s="46">
        <f aca="true" t="shared" si="11" ref="J352:J415">F352</f>
        <v>12051345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129063</v>
      </c>
      <c r="F353" s="65">
        <f>work!I353+work!J353</f>
        <v>109257</v>
      </c>
      <c r="H353" s="75">
        <f>work!L353</f>
        <v>20130507</v>
      </c>
      <c r="I353" s="46">
        <f t="shared" si="10"/>
        <v>129063</v>
      </c>
      <c r="J353" s="46">
        <f t="shared" si="11"/>
        <v>109257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27280</v>
      </c>
      <c r="F354" s="65">
        <f>work!I354+work!J354</f>
        <v>44553</v>
      </c>
      <c r="H354" s="75">
        <f>work!L354</f>
        <v>20130507</v>
      </c>
      <c r="I354" s="46">
        <f t="shared" si="10"/>
        <v>27280</v>
      </c>
      <c r="J354" s="46">
        <f t="shared" si="11"/>
        <v>44553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590501</v>
      </c>
      <c r="F355" s="65">
        <f>work!I355+work!J355</f>
        <v>653796</v>
      </c>
      <c r="H355" s="75">
        <f>work!L355</f>
        <v>20130408</v>
      </c>
      <c r="I355" s="46">
        <f t="shared" si="10"/>
        <v>590501</v>
      </c>
      <c r="J355" s="46">
        <f t="shared" si="11"/>
        <v>653796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851513</v>
      </c>
      <c r="F356" s="65">
        <f>work!I356+work!J356</f>
        <v>3175198</v>
      </c>
      <c r="H356" s="75">
        <f>work!L356</f>
        <v>20130507</v>
      </c>
      <c r="I356" s="46">
        <f t="shared" si="10"/>
        <v>851513</v>
      </c>
      <c r="J356" s="46">
        <f t="shared" si="11"/>
        <v>3175198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257690</v>
      </c>
      <c r="F357" s="65">
        <f>work!I357+work!J357</f>
        <v>0</v>
      </c>
      <c r="H357" s="75">
        <f>work!L357</f>
        <v>20130307</v>
      </c>
      <c r="I357" s="46">
        <f t="shared" si="10"/>
        <v>257690</v>
      </c>
      <c r="J357" s="46">
        <f t="shared" si="11"/>
        <v>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1031132</v>
      </c>
      <c r="F358" s="65">
        <f>work!I358+work!J358</f>
        <v>372650</v>
      </c>
      <c r="H358" s="75">
        <f>work!L358</f>
        <v>20130507</v>
      </c>
      <c r="I358" s="46">
        <f t="shared" si="10"/>
        <v>1031132</v>
      </c>
      <c r="J358" s="46">
        <f t="shared" si="11"/>
        <v>372650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627691</v>
      </c>
      <c r="F359" s="65">
        <f>work!I359+work!J359</f>
        <v>1000</v>
      </c>
      <c r="H359" s="75">
        <f>work!L359</f>
        <v>20130507</v>
      </c>
      <c r="I359" s="46">
        <f t="shared" si="10"/>
        <v>627691</v>
      </c>
      <c r="J359" s="46">
        <f t="shared" si="11"/>
        <v>1000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272592</v>
      </c>
      <c r="F360" s="65">
        <f>work!I360+work!J360</f>
        <v>67100</v>
      </c>
      <c r="H360" s="75">
        <f>work!L360</f>
        <v>20130408</v>
      </c>
      <c r="I360" s="46">
        <f t="shared" si="10"/>
        <v>272592</v>
      </c>
      <c r="J360" s="46">
        <f t="shared" si="11"/>
        <v>67100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3962910</v>
      </c>
      <c r="F361" s="65">
        <f>work!I361+work!J361</f>
        <v>62745</v>
      </c>
      <c r="H361" s="75">
        <f>work!L361</f>
        <v>20130408</v>
      </c>
      <c r="I361" s="46">
        <f t="shared" si="10"/>
        <v>3962910</v>
      </c>
      <c r="J361" s="46">
        <f t="shared" si="11"/>
        <v>62745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317851</v>
      </c>
      <c r="F362" s="65">
        <f>work!I362+work!J362</f>
        <v>0</v>
      </c>
      <c r="H362" s="75">
        <f>work!L362</f>
        <v>20130307</v>
      </c>
      <c r="I362" s="46">
        <f t="shared" si="10"/>
        <v>317851</v>
      </c>
      <c r="J362" s="46">
        <f t="shared" si="11"/>
        <v>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1162977</v>
      </c>
      <c r="F363" s="65">
        <f>work!I363+work!J363</f>
        <v>1818805</v>
      </c>
      <c r="H363" s="75">
        <f>work!L363</f>
        <v>20130507</v>
      </c>
      <c r="I363" s="46">
        <f t="shared" si="10"/>
        <v>1162977</v>
      </c>
      <c r="J363" s="46">
        <f t="shared" si="11"/>
        <v>1818805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24835</v>
      </c>
      <c r="F364" s="65">
        <f>work!I364+work!J364</f>
        <v>0</v>
      </c>
      <c r="H364" s="75">
        <f>work!L364</f>
        <v>20130408</v>
      </c>
      <c r="I364" s="46">
        <f t="shared" si="10"/>
        <v>24835</v>
      </c>
      <c r="J364" s="46">
        <f t="shared" si="11"/>
        <v>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987157</v>
      </c>
      <c r="F365" s="65">
        <f>work!I365+work!J365</f>
        <v>76000</v>
      </c>
      <c r="H365" s="75">
        <f>work!L365</f>
        <v>20130408</v>
      </c>
      <c r="I365" s="46">
        <f t="shared" si="10"/>
        <v>987157</v>
      </c>
      <c r="J365" s="46">
        <f t="shared" si="11"/>
        <v>76000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44971</v>
      </c>
      <c r="F366" s="65">
        <f>work!I366+work!J366</f>
        <v>0</v>
      </c>
      <c r="H366" s="75">
        <f>work!L366</f>
        <v>20130408</v>
      </c>
      <c r="I366" s="46">
        <f t="shared" si="10"/>
        <v>44971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418297</v>
      </c>
      <c r="F367" s="65">
        <f>work!I367+work!J367</f>
        <v>35999</v>
      </c>
      <c r="H367" s="75">
        <f>work!L367</f>
        <v>20130507</v>
      </c>
      <c r="I367" s="46">
        <f t="shared" si="10"/>
        <v>418297</v>
      </c>
      <c r="J367" s="46">
        <f t="shared" si="11"/>
        <v>35999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509497</v>
      </c>
      <c r="F368" s="65">
        <f>work!I368+work!J368</f>
        <v>4643308</v>
      </c>
      <c r="H368" s="75">
        <f>work!L368</f>
        <v>20130408</v>
      </c>
      <c r="I368" s="46">
        <f t="shared" si="10"/>
        <v>509497</v>
      </c>
      <c r="J368" s="46">
        <f t="shared" si="11"/>
        <v>4643308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664970</v>
      </c>
      <c r="F369" s="65">
        <f>work!I369+work!J369</f>
        <v>39000</v>
      </c>
      <c r="H369" s="75">
        <f>work!L369</f>
        <v>20130408</v>
      </c>
      <c r="I369" s="46">
        <f t="shared" si="10"/>
        <v>664970</v>
      </c>
      <c r="J369" s="46">
        <f t="shared" si="11"/>
        <v>39000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673983</v>
      </c>
      <c r="F370" s="65">
        <f>work!I370+work!J370</f>
        <v>313882</v>
      </c>
      <c r="H370" s="75">
        <f>work!L370</f>
        <v>20130408</v>
      </c>
      <c r="I370" s="46">
        <f t="shared" si="10"/>
        <v>673983</v>
      </c>
      <c r="J370" s="46">
        <f t="shared" si="11"/>
        <v>313882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2915161</v>
      </c>
      <c r="F371" s="65">
        <f>work!I371+work!J371</f>
        <v>307269</v>
      </c>
      <c r="H371" s="75">
        <f>work!L371</f>
        <v>20130507</v>
      </c>
      <c r="I371" s="46">
        <f t="shared" si="10"/>
        <v>2915161</v>
      </c>
      <c r="J371" s="46">
        <f t="shared" si="11"/>
        <v>307269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130051</v>
      </c>
      <c r="F372" s="65">
        <f>work!I372+work!J372</f>
        <v>0</v>
      </c>
      <c r="H372" s="75">
        <f>work!L372</f>
        <v>20130507</v>
      </c>
      <c r="I372" s="46">
        <f t="shared" si="10"/>
        <v>130051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1208932</v>
      </c>
      <c r="F373" s="65">
        <f>work!I373+work!J373</f>
        <v>35648</v>
      </c>
      <c r="H373" s="75">
        <f>work!L373</f>
        <v>20130408</v>
      </c>
      <c r="I373" s="46">
        <f t="shared" si="10"/>
        <v>1208932</v>
      </c>
      <c r="J373" s="46">
        <f t="shared" si="11"/>
        <v>35648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 t="e">
        <f>work!G374+work!H374</f>
        <v>#VALUE!</v>
      </c>
      <c r="F374" s="65" t="e">
        <f>work!I374+work!J374</f>
        <v>#VALUE!</v>
      </c>
      <c r="H374" s="75" t="str">
        <f>work!L374</f>
        <v>No report</v>
      </c>
      <c r="I374" s="46" t="e">
        <f t="shared" si="10"/>
        <v>#VALUE!</v>
      </c>
      <c r="J374" s="46" t="e">
        <f t="shared" si="11"/>
        <v>#VALUE!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 t="e">
        <f>work!G375+work!H375</f>
        <v>#VALUE!</v>
      </c>
      <c r="F375" s="65" t="e">
        <f>work!I375+work!J375</f>
        <v>#VALUE!</v>
      </c>
      <c r="H375" s="75" t="str">
        <f>work!L375</f>
        <v>No report</v>
      </c>
      <c r="I375" s="46" t="e">
        <f t="shared" si="10"/>
        <v>#VALUE!</v>
      </c>
      <c r="J375" s="46" t="e">
        <f t="shared" si="11"/>
        <v>#VALUE!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77500</v>
      </c>
      <c r="F376" s="65">
        <f>work!I376+work!J376</f>
        <v>0</v>
      </c>
      <c r="H376" s="75">
        <f>work!L376</f>
        <v>20130507</v>
      </c>
      <c r="I376" s="46">
        <f t="shared" si="10"/>
        <v>77500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2003385</v>
      </c>
      <c r="F377" s="65">
        <f>work!I377+work!J377</f>
        <v>3896224</v>
      </c>
      <c r="H377" s="75">
        <f>work!L377</f>
        <v>20130408</v>
      </c>
      <c r="I377" s="46">
        <f t="shared" si="10"/>
        <v>2003385</v>
      </c>
      <c r="J377" s="46">
        <f t="shared" si="11"/>
        <v>3896224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3095521</v>
      </c>
      <c r="F378" s="65">
        <f>work!I378+work!J378</f>
        <v>70678</v>
      </c>
      <c r="H378" s="75">
        <f>work!L378</f>
        <v>20130408</v>
      </c>
      <c r="I378" s="46">
        <f t="shared" si="10"/>
        <v>3095521</v>
      </c>
      <c r="J378" s="46">
        <f t="shared" si="11"/>
        <v>70678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1883388</v>
      </c>
      <c r="F379" s="65">
        <f>work!I379+work!J379</f>
        <v>1493170</v>
      </c>
      <c r="H379" s="75">
        <f>work!L379</f>
        <v>20130507</v>
      </c>
      <c r="I379" s="46">
        <f t="shared" si="10"/>
        <v>1883388</v>
      </c>
      <c r="J379" s="46">
        <f t="shared" si="11"/>
        <v>1493170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1811948</v>
      </c>
      <c r="F380" s="65">
        <f>work!I380+work!J380</f>
        <v>864421</v>
      </c>
      <c r="H380" s="75">
        <f>work!L380</f>
        <v>20130408</v>
      </c>
      <c r="I380" s="46">
        <f t="shared" si="10"/>
        <v>1811948</v>
      </c>
      <c r="J380" s="46">
        <f t="shared" si="11"/>
        <v>864421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254952</v>
      </c>
      <c r="F381" s="65">
        <f>work!I381+work!J381</f>
        <v>92605</v>
      </c>
      <c r="H381" s="75">
        <f>work!L381</f>
        <v>20130507</v>
      </c>
      <c r="I381" s="46">
        <f t="shared" si="10"/>
        <v>254952</v>
      </c>
      <c r="J381" s="46">
        <f t="shared" si="11"/>
        <v>92605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2569001</v>
      </c>
      <c r="F382" s="65">
        <f>work!I382+work!J382</f>
        <v>101400</v>
      </c>
      <c r="H382" s="75">
        <f>work!L382</f>
        <v>20130408</v>
      </c>
      <c r="I382" s="46">
        <f t="shared" si="10"/>
        <v>2569001</v>
      </c>
      <c r="J382" s="46">
        <f t="shared" si="11"/>
        <v>101400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4335254</v>
      </c>
      <c r="F383" s="65">
        <f>work!I383+work!J383</f>
        <v>921476</v>
      </c>
      <c r="H383" s="75">
        <f>work!L383</f>
        <v>20130408</v>
      </c>
      <c r="I383" s="46">
        <f t="shared" si="10"/>
        <v>4335254</v>
      </c>
      <c r="J383" s="46">
        <f t="shared" si="11"/>
        <v>921476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362502</v>
      </c>
      <c r="F384" s="65">
        <f>work!I384+work!J384</f>
        <v>227789</v>
      </c>
      <c r="H384" s="75">
        <f>work!L384</f>
        <v>20130408</v>
      </c>
      <c r="I384" s="46">
        <f t="shared" si="10"/>
        <v>362502</v>
      </c>
      <c r="J384" s="46">
        <f t="shared" si="11"/>
        <v>227789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1859975</v>
      </c>
      <c r="F385" s="65">
        <f>work!I385+work!J385</f>
        <v>2179203</v>
      </c>
      <c r="H385" s="75">
        <f>work!L385</f>
        <v>20130507</v>
      </c>
      <c r="I385" s="46">
        <f t="shared" si="10"/>
        <v>1859975</v>
      </c>
      <c r="J385" s="46">
        <f t="shared" si="11"/>
        <v>2179203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1362340</v>
      </c>
      <c r="F386" s="65">
        <f>work!I386+work!J386</f>
        <v>868880</v>
      </c>
      <c r="H386" s="75">
        <f>work!L386</f>
        <v>20130408</v>
      </c>
      <c r="I386" s="46">
        <f t="shared" si="10"/>
        <v>1362340</v>
      </c>
      <c r="J386" s="46">
        <f t="shared" si="11"/>
        <v>868880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80840</v>
      </c>
      <c r="F387" s="65">
        <f>work!I387+work!J387</f>
        <v>24450</v>
      </c>
      <c r="H387" s="75">
        <f>work!L387</f>
        <v>20130507</v>
      </c>
      <c r="I387" s="46">
        <f t="shared" si="10"/>
        <v>80840</v>
      </c>
      <c r="J387" s="46">
        <f t="shared" si="11"/>
        <v>24450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220217</v>
      </c>
      <c r="F388" s="65">
        <f>work!I388+work!J388</f>
        <v>582642</v>
      </c>
      <c r="H388" s="75">
        <f>work!L388</f>
        <v>20130507</v>
      </c>
      <c r="I388" s="46">
        <f t="shared" si="10"/>
        <v>220217</v>
      </c>
      <c r="J388" s="46">
        <f t="shared" si="11"/>
        <v>582642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1028741</v>
      </c>
      <c r="F389" s="65">
        <f>work!I389+work!J389</f>
        <v>3936201</v>
      </c>
      <c r="H389" s="75">
        <f>work!L389</f>
        <v>20130408</v>
      </c>
      <c r="I389" s="46">
        <f t="shared" si="10"/>
        <v>1028741</v>
      </c>
      <c r="J389" s="46">
        <f t="shared" si="11"/>
        <v>3936201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3219383</v>
      </c>
      <c r="F390" s="65">
        <f>work!I390+work!J390</f>
        <v>57551</v>
      </c>
      <c r="H390" s="75">
        <f>work!L390</f>
        <v>20130408</v>
      </c>
      <c r="I390" s="46">
        <f t="shared" si="10"/>
        <v>3219383</v>
      </c>
      <c r="J390" s="46">
        <f t="shared" si="11"/>
        <v>57551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718570</v>
      </c>
      <c r="F391" s="65">
        <f>work!I391+work!J391</f>
        <v>4027553</v>
      </c>
      <c r="H391" s="75">
        <f>work!L391</f>
        <v>20130408</v>
      </c>
      <c r="I391" s="46">
        <f t="shared" si="10"/>
        <v>718570</v>
      </c>
      <c r="J391" s="46">
        <f t="shared" si="11"/>
        <v>4027553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318122</v>
      </c>
      <c r="F392" s="65">
        <f>work!I392+work!J392</f>
        <v>460817</v>
      </c>
      <c r="H392" s="75">
        <f>work!L392</f>
        <v>20130408</v>
      </c>
      <c r="I392" s="46">
        <f t="shared" si="10"/>
        <v>318122</v>
      </c>
      <c r="J392" s="46">
        <f t="shared" si="11"/>
        <v>460817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1550</v>
      </c>
      <c r="F393" s="65">
        <f>work!I393+work!J393</f>
        <v>0</v>
      </c>
      <c r="H393" s="75">
        <f>work!L393</f>
        <v>20130408</v>
      </c>
      <c r="I393" s="46">
        <f t="shared" si="10"/>
        <v>1550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4571343</v>
      </c>
      <c r="F394" s="65">
        <f>work!I394+work!J394</f>
        <v>961650</v>
      </c>
      <c r="H394" s="75">
        <f>work!L394</f>
        <v>20130408</v>
      </c>
      <c r="I394" s="46">
        <f t="shared" si="10"/>
        <v>4571343</v>
      </c>
      <c r="J394" s="46">
        <f t="shared" si="11"/>
        <v>961650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Missing data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855754</v>
      </c>
      <c r="F396" s="65">
        <f>work!I396+work!J396</f>
        <v>54600</v>
      </c>
      <c r="H396" s="75">
        <f>work!L396</f>
        <v>20130507</v>
      </c>
      <c r="I396" s="46">
        <f t="shared" si="10"/>
        <v>855754</v>
      </c>
      <c r="J396" s="46">
        <f t="shared" si="11"/>
        <v>54600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1879400</v>
      </c>
      <c r="F397" s="65">
        <f>work!I397+work!J397</f>
        <v>91365</v>
      </c>
      <c r="H397" s="75">
        <f>work!L397</f>
        <v>20130507</v>
      </c>
      <c r="I397" s="46">
        <f t="shared" si="10"/>
        <v>1879400</v>
      </c>
      <c r="J397" s="46">
        <f t="shared" si="11"/>
        <v>91365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 t="e">
        <f>work!G398+work!H398</f>
        <v>#VALUE!</v>
      </c>
      <c r="F398" s="65" t="e">
        <f>work!I398+work!J398</f>
        <v>#VALUE!</v>
      </c>
      <c r="H398" s="75" t="str">
        <f>work!L398</f>
        <v>No report</v>
      </c>
      <c r="I398" s="46" t="e">
        <f t="shared" si="10"/>
        <v>#VALUE!</v>
      </c>
      <c r="J398" s="46" t="e">
        <f t="shared" si="11"/>
        <v>#VALUE!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114551</v>
      </c>
      <c r="F399" s="65">
        <f>work!I399+work!J399</f>
        <v>15500</v>
      </c>
      <c r="H399" s="75">
        <f>work!L399</f>
        <v>20130507</v>
      </c>
      <c r="I399" s="46">
        <f t="shared" si="10"/>
        <v>114551</v>
      </c>
      <c r="J399" s="46">
        <f t="shared" si="11"/>
        <v>15500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1021233</v>
      </c>
      <c r="F400" s="65">
        <f>work!I400+work!J400</f>
        <v>767200</v>
      </c>
      <c r="H400" s="75">
        <f>work!L400</f>
        <v>20130408</v>
      </c>
      <c r="I400" s="46">
        <f t="shared" si="10"/>
        <v>1021233</v>
      </c>
      <c r="J400" s="46">
        <f t="shared" si="11"/>
        <v>767200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108907</v>
      </c>
      <c r="F401" s="65">
        <f>work!I401+work!J401</f>
        <v>1000</v>
      </c>
      <c r="H401" s="75">
        <f>work!L401</f>
        <v>20130408</v>
      </c>
      <c r="I401" s="46">
        <f t="shared" si="10"/>
        <v>108907</v>
      </c>
      <c r="J401" s="46">
        <f t="shared" si="11"/>
        <v>1000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997363</v>
      </c>
      <c r="F402" s="65">
        <f>work!I402+work!J402</f>
        <v>316072</v>
      </c>
      <c r="H402" s="75">
        <f>work!L402</f>
        <v>20130507</v>
      </c>
      <c r="I402" s="46">
        <f t="shared" si="10"/>
        <v>997363</v>
      </c>
      <c r="J402" s="46">
        <f t="shared" si="11"/>
        <v>316072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568456</v>
      </c>
      <c r="F403" s="65">
        <f>work!I403+work!J403</f>
        <v>385295</v>
      </c>
      <c r="H403" s="75">
        <f>work!L403</f>
        <v>20130408</v>
      </c>
      <c r="I403" s="46">
        <f t="shared" si="10"/>
        <v>568456</v>
      </c>
      <c r="J403" s="46">
        <f t="shared" si="11"/>
        <v>385295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2108995</v>
      </c>
      <c r="F404" s="65">
        <f>work!I404+work!J404</f>
        <v>951812</v>
      </c>
      <c r="H404" s="75">
        <f>work!L404</f>
        <v>20130408</v>
      </c>
      <c r="I404" s="46">
        <f t="shared" si="10"/>
        <v>2108995</v>
      </c>
      <c r="J404" s="46">
        <f t="shared" si="11"/>
        <v>951812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263840</v>
      </c>
      <c r="F405" s="65">
        <f>work!I405+work!J405</f>
        <v>100625</v>
      </c>
      <c r="G405" s="81"/>
      <c r="H405" s="62">
        <f>work!L405</f>
        <v>20130408</v>
      </c>
      <c r="I405" s="46">
        <f t="shared" si="10"/>
        <v>263840</v>
      </c>
      <c r="J405" s="46">
        <f t="shared" si="11"/>
        <v>100625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170559</v>
      </c>
      <c r="F406" s="65">
        <f>work!I406+work!J406</f>
        <v>7000</v>
      </c>
      <c r="H406" s="75">
        <f>work!L406</f>
        <v>20130408</v>
      </c>
      <c r="I406" s="46">
        <f t="shared" si="10"/>
        <v>170559</v>
      </c>
      <c r="J406" s="46">
        <f t="shared" si="11"/>
        <v>7000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242868</v>
      </c>
      <c r="F407" s="65">
        <f>work!I407+work!J407</f>
        <v>6000</v>
      </c>
      <c r="H407" s="75">
        <f>work!L407</f>
        <v>20130408</v>
      </c>
      <c r="I407" s="46">
        <f t="shared" si="10"/>
        <v>242868</v>
      </c>
      <c r="J407" s="46">
        <f t="shared" si="11"/>
        <v>6000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185062</v>
      </c>
      <c r="F408" s="65">
        <f>work!I408+work!J408</f>
        <v>450</v>
      </c>
      <c r="H408" s="75">
        <f>work!L408</f>
        <v>20130408</v>
      </c>
      <c r="I408" s="46">
        <f t="shared" si="10"/>
        <v>185062</v>
      </c>
      <c r="J408" s="46">
        <f t="shared" si="11"/>
        <v>450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407476</v>
      </c>
      <c r="F409" s="65">
        <f>work!I409+work!J409</f>
        <v>187800</v>
      </c>
      <c r="H409" s="75">
        <f>work!L409</f>
        <v>20130507</v>
      </c>
      <c r="I409" s="46">
        <f t="shared" si="10"/>
        <v>407476</v>
      </c>
      <c r="J409" s="46">
        <f t="shared" si="11"/>
        <v>187800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2421821</v>
      </c>
      <c r="F410" s="65">
        <f>work!I410+work!J410</f>
        <v>13500</v>
      </c>
      <c r="H410" s="75">
        <f>work!L410</f>
        <v>20130408</v>
      </c>
      <c r="I410" s="46">
        <f t="shared" si="10"/>
        <v>2421821</v>
      </c>
      <c r="J410" s="46">
        <f t="shared" si="11"/>
        <v>13500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 t="e">
        <f>work!G411+work!H411</f>
        <v>#VALUE!</v>
      </c>
      <c r="F411" s="65" t="e">
        <f>work!I411+work!J411</f>
        <v>#VALUE!</v>
      </c>
      <c r="H411" s="75" t="str">
        <f>work!L411</f>
        <v>No report</v>
      </c>
      <c r="I411" s="46" t="e">
        <f t="shared" si="10"/>
        <v>#VALUE!</v>
      </c>
      <c r="J411" s="46" t="e">
        <f t="shared" si="11"/>
        <v>#VALUE!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475996</v>
      </c>
      <c r="F412" s="65">
        <f>work!I412+work!J412</f>
        <v>44677</v>
      </c>
      <c r="H412" s="75">
        <f>work!L412</f>
        <v>20130507</v>
      </c>
      <c r="I412" s="46">
        <f t="shared" si="10"/>
        <v>475996</v>
      </c>
      <c r="J412" s="46">
        <f t="shared" si="11"/>
        <v>44677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456099</v>
      </c>
      <c r="F413" s="65">
        <f>work!I413+work!J413</f>
        <v>621169</v>
      </c>
      <c r="H413" s="79" t="s">
        <v>9</v>
      </c>
      <c r="I413" s="46">
        <f t="shared" si="10"/>
        <v>456099</v>
      </c>
      <c r="J413" s="46">
        <f t="shared" si="11"/>
        <v>621169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331373</v>
      </c>
      <c r="F414" s="65">
        <f>work!I414+work!J414</f>
        <v>669287</v>
      </c>
      <c r="H414" s="75">
        <f>work!L414</f>
        <v>20130408</v>
      </c>
      <c r="I414" s="46">
        <f t="shared" si="10"/>
        <v>331373</v>
      </c>
      <c r="J414" s="46">
        <f t="shared" si="11"/>
        <v>669287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23825</v>
      </c>
      <c r="F415" s="65">
        <f>work!I415+work!J415</f>
        <v>10272</v>
      </c>
      <c r="H415" s="75">
        <f>work!L415</f>
        <v>20130307</v>
      </c>
      <c r="I415" s="46">
        <f t="shared" si="10"/>
        <v>23825</v>
      </c>
      <c r="J415" s="46">
        <f t="shared" si="11"/>
        <v>10272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178518</v>
      </c>
      <c r="F416" s="65">
        <f>work!I416+work!J416</f>
        <v>514950</v>
      </c>
      <c r="G416" s="81"/>
      <c r="H416" s="62">
        <f>work!L416</f>
        <v>20130408</v>
      </c>
      <c r="I416" s="46">
        <f aca="true" t="shared" si="12" ref="I416:I479">E416</f>
        <v>178518</v>
      </c>
      <c r="J416" s="46">
        <f aca="true" t="shared" si="13" ref="J416:J479">F416</f>
        <v>514950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590506</v>
      </c>
      <c r="F417" s="65">
        <f>work!I417+work!J417</f>
        <v>858700</v>
      </c>
      <c r="H417" s="75">
        <f>work!L417</f>
        <v>20130507</v>
      </c>
      <c r="I417" s="46">
        <f t="shared" si="12"/>
        <v>590506</v>
      </c>
      <c r="J417" s="46">
        <f t="shared" si="13"/>
        <v>858700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358863</v>
      </c>
      <c r="F418" s="65">
        <f>work!I418+work!J418</f>
        <v>323725</v>
      </c>
      <c r="H418" s="75">
        <f>work!L418</f>
        <v>20130408</v>
      </c>
      <c r="I418" s="46">
        <f t="shared" si="12"/>
        <v>358863</v>
      </c>
      <c r="J418" s="46">
        <f t="shared" si="13"/>
        <v>323725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563429</v>
      </c>
      <c r="F419" s="65">
        <f>work!I419+work!J419</f>
        <v>42845</v>
      </c>
      <c r="H419" s="75">
        <f>work!L419</f>
        <v>20130408</v>
      </c>
      <c r="I419" s="46">
        <f t="shared" si="12"/>
        <v>563429</v>
      </c>
      <c r="J419" s="46">
        <f t="shared" si="13"/>
        <v>42845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337640</v>
      </c>
      <c r="F420" s="65">
        <f>work!I420+work!J420</f>
        <v>10000</v>
      </c>
      <c r="H420" s="75">
        <f>work!L420</f>
        <v>20130408</v>
      </c>
      <c r="I420" s="46">
        <f t="shared" si="12"/>
        <v>337640</v>
      </c>
      <c r="J420" s="46">
        <f t="shared" si="13"/>
        <v>10000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357256</v>
      </c>
      <c r="F421" s="65">
        <f>work!I421+work!J421</f>
        <v>3591</v>
      </c>
      <c r="H421" s="75">
        <f>work!L421</f>
        <v>20130408</v>
      </c>
      <c r="I421" s="46">
        <f t="shared" si="12"/>
        <v>357256</v>
      </c>
      <c r="J421" s="46">
        <f t="shared" si="13"/>
        <v>3591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0</v>
      </c>
      <c r="F422" s="65">
        <f>work!I422+work!J422</f>
        <v>0</v>
      </c>
      <c r="H422" s="75">
        <f>work!L422</f>
        <v>20130507</v>
      </c>
      <c r="I422" s="46">
        <f t="shared" si="12"/>
        <v>0</v>
      </c>
      <c r="J422" s="46">
        <f t="shared" si="13"/>
        <v>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462950</v>
      </c>
      <c r="F423" s="65">
        <f>work!I423+work!J423</f>
        <v>93097</v>
      </c>
      <c r="H423" s="75">
        <f>work!L423</f>
        <v>20130408</v>
      </c>
      <c r="I423" s="46">
        <f t="shared" si="12"/>
        <v>462950</v>
      </c>
      <c r="J423" s="46">
        <f t="shared" si="13"/>
        <v>93097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501974</v>
      </c>
      <c r="F424" s="65">
        <f>work!I424+work!J424</f>
        <v>108935</v>
      </c>
      <c r="H424" s="75">
        <f>work!L424</f>
        <v>20130408</v>
      </c>
      <c r="I424" s="46">
        <f t="shared" si="12"/>
        <v>501974</v>
      </c>
      <c r="J424" s="46">
        <f t="shared" si="13"/>
        <v>108935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81575</v>
      </c>
      <c r="F425" s="65">
        <f>work!I425+work!J425</f>
        <v>0</v>
      </c>
      <c r="H425" s="75">
        <f>work!L425</f>
        <v>20130408</v>
      </c>
      <c r="I425" s="46">
        <f t="shared" si="12"/>
        <v>81575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1079582</v>
      </c>
      <c r="F426" s="65">
        <f>work!I426+work!J426</f>
        <v>562502</v>
      </c>
      <c r="H426" s="75">
        <f>work!L426</f>
        <v>20130408</v>
      </c>
      <c r="I426" s="46">
        <f t="shared" si="12"/>
        <v>1079582</v>
      </c>
      <c r="J426" s="46">
        <f t="shared" si="13"/>
        <v>562502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1670969</v>
      </c>
      <c r="F427" s="65">
        <f>work!I427+work!J427</f>
        <v>628200</v>
      </c>
      <c r="H427" s="75">
        <f>work!L427</f>
        <v>20130507</v>
      </c>
      <c r="I427" s="46">
        <f t="shared" si="12"/>
        <v>1670969</v>
      </c>
      <c r="J427" s="46">
        <f t="shared" si="13"/>
        <v>628200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173462</v>
      </c>
      <c r="F428" s="65">
        <f>work!I428+work!J428</f>
        <v>38875</v>
      </c>
      <c r="H428" s="75">
        <f>work!L428</f>
        <v>20130507</v>
      </c>
      <c r="I428" s="46">
        <f t="shared" si="12"/>
        <v>173462</v>
      </c>
      <c r="J428" s="46">
        <f t="shared" si="13"/>
        <v>38875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711621</v>
      </c>
      <c r="F429" s="65">
        <f>work!I429+work!J429</f>
        <v>1649952</v>
      </c>
      <c r="H429" s="75">
        <f>work!L429</f>
        <v>20130408</v>
      </c>
      <c r="I429" s="46">
        <f t="shared" si="12"/>
        <v>711621</v>
      </c>
      <c r="J429" s="46">
        <f t="shared" si="13"/>
        <v>1649952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244016</v>
      </c>
      <c r="F430" s="65">
        <f>work!I430+work!J430</f>
        <v>0</v>
      </c>
      <c r="H430" s="75">
        <f>work!L430</f>
        <v>20130408</v>
      </c>
      <c r="I430" s="46">
        <f t="shared" si="12"/>
        <v>244016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212738</v>
      </c>
      <c r="F431" s="65">
        <f>work!I431+work!J431</f>
        <v>150200</v>
      </c>
      <c r="H431" s="75">
        <f>work!L431</f>
        <v>20130507</v>
      </c>
      <c r="I431" s="46">
        <f t="shared" si="12"/>
        <v>212738</v>
      </c>
      <c r="J431" s="46">
        <f t="shared" si="13"/>
        <v>150200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1423304</v>
      </c>
      <c r="F432" s="65">
        <f>work!I432+work!J432</f>
        <v>228925</v>
      </c>
      <c r="H432" s="75">
        <f>work!L432</f>
        <v>20130408</v>
      </c>
      <c r="I432" s="46">
        <f t="shared" si="12"/>
        <v>1423304</v>
      </c>
      <c r="J432" s="46">
        <f t="shared" si="13"/>
        <v>228925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255650</v>
      </c>
      <c r="F433" s="65">
        <f>work!I433+work!J433</f>
        <v>55315</v>
      </c>
      <c r="H433" s="75">
        <f>work!L433</f>
        <v>20130408</v>
      </c>
      <c r="I433" s="46">
        <f t="shared" si="12"/>
        <v>255650</v>
      </c>
      <c r="J433" s="46">
        <f t="shared" si="13"/>
        <v>55315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2389169</v>
      </c>
      <c r="F434" s="65">
        <f>work!I434+work!J434</f>
        <v>4360809</v>
      </c>
      <c r="H434" s="75">
        <f>work!L434</f>
        <v>20130507</v>
      </c>
      <c r="I434" s="46">
        <f t="shared" si="12"/>
        <v>2389169</v>
      </c>
      <c r="J434" s="46">
        <f t="shared" si="13"/>
        <v>4360809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807121</v>
      </c>
      <c r="F435" s="65">
        <f>work!I435+work!J435</f>
        <v>154010</v>
      </c>
      <c r="H435" s="75">
        <f>work!L435</f>
        <v>20130507</v>
      </c>
      <c r="I435" s="46">
        <f t="shared" si="12"/>
        <v>807121</v>
      </c>
      <c r="J435" s="46">
        <f t="shared" si="13"/>
        <v>154010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0</v>
      </c>
      <c r="F436" s="65">
        <f>work!I436+work!J436</f>
        <v>2700</v>
      </c>
      <c r="H436" s="75">
        <f>work!L436</f>
        <v>20130307</v>
      </c>
      <c r="I436" s="46">
        <f t="shared" si="12"/>
        <v>0</v>
      </c>
      <c r="J436" s="46">
        <f t="shared" si="13"/>
        <v>2700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819787</v>
      </c>
      <c r="F437" s="65">
        <f>work!I437+work!J437</f>
        <v>393270</v>
      </c>
      <c r="H437" s="75">
        <f>work!L437</f>
        <v>20130408</v>
      </c>
      <c r="I437" s="46">
        <f t="shared" si="12"/>
        <v>819787</v>
      </c>
      <c r="J437" s="46">
        <f t="shared" si="13"/>
        <v>393270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69858</v>
      </c>
      <c r="F438" s="65">
        <f>work!I438+work!J438</f>
        <v>13881</v>
      </c>
      <c r="H438" s="75">
        <f>work!L438</f>
        <v>20130408</v>
      </c>
      <c r="I438" s="46">
        <f t="shared" si="12"/>
        <v>69858</v>
      </c>
      <c r="J438" s="46">
        <f t="shared" si="13"/>
        <v>13881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176350</v>
      </c>
      <c r="F439" s="65">
        <f>work!I439+work!J439</f>
        <v>26700</v>
      </c>
      <c r="H439" s="75">
        <f>work!L439</f>
        <v>20130408</v>
      </c>
      <c r="I439" s="46">
        <f t="shared" si="12"/>
        <v>176350</v>
      </c>
      <c r="J439" s="46">
        <f t="shared" si="13"/>
        <v>26700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328847</v>
      </c>
      <c r="F440" s="65">
        <f>work!I440+work!J440</f>
        <v>221540</v>
      </c>
      <c r="H440" s="75">
        <f>work!L440</f>
        <v>20130408</v>
      </c>
      <c r="I440" s="46">
        <f t="shared" si="12"/>
        <v>328847</v>
      </c>
      <c r="J440" s="46">
        <f t="shared" si="13"/>
        <v>221540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670703</v>
      </c>
      <c r="F441" s="65">
        <f>work!I441+work!J441</f>
        <v>256546</v>
      </c>
      <c r="H441" s="75">
        <f>work!L441</f>
        <v>20130408</v>
      </c>
      <c r="I441" s="46">
        <f t="shared" si="12"/>
        <v>670703</v>
      </c>
      <c r="J441" s="46">
        <f t="shared" si="13"/>
        <v>256546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20130408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626934</v>
      </c>
      <c r="F443" s="65">
        <f>work!I443+work!J443</f>
        <v>1048515</v>
      </c>
      <c r="H443" s="75">
        <f>work!L443</f>
        <v>20130408</v>
      </c>
      <c r="I443" s="46">
        <f t="shared" si="12"/>
        <v>626934</v>
      </c>
      <c r="J443" s="46">
        <f t="shared" si="13"/>
        <v>1048515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101706</v>
      </c>
      <c r="F444" s="65">
        <f>work!I444+work!J444</f>
        <v>5000</v>
      </c>
      <c r="H444" s="75">
        <f>work!L444</f>
        <v>20130408</v>
      </c>
      <c r="I444" s="46">
        <f t="shared" si="12"/>
        <v>101706</v>
      </c>
      <c r="J444" s="46">
        <f t="shared" si="13"/>
        <v>5000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60400</v>
      </c>
      <c r="F445" s="65">
        <f>work!I445+work!J445</f>
        <v>10000</v>
      </c>
      <c r="H445" s="75">
        <f>work!L445</f>
        <v>20130408</v>
      </c>
      <c r="I445" s="46">
        <f t="shared" si="12"/>
        <v>60400</v>
      </c>
      <c r="J445" s="46">
        <f t="shared" si="13"/>
        <v>10000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1371825</v>
      </c>
      <c r="F446" s="65">
        <f>work!I446+work!J446</f>
        <v>11200</v>
      </c>
      <c r="H446" s="75">
        <f>work!L446</f>
        <v>20130408</v>
      </c>
      <c r="I446" s="46">
        <f t="shared" si="12"/>
        <v>1371825</v>
      </c>
      <c r="J446" s="46">
        <f t="shared" si="13"/>
        <v>11200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2337761</v>
      </c>
      <c r="F447" s="65">
        <f>work!I447+work!J447</f>
        <v>312900</v>
      </c>
      <c r="H447" s="75">
        <f>work!L447</f>
        <v>20130507</v>
      </c>
      <c r="I447" s="46">
        <f t="shared" si="12"/>
        <v>2337761</v>
      </c>
      <c r="J447" s="46">
        <f t="shared" si="13"/>
        <v>312900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143425</v>
      </c>
      <c r="F448" s="65">
        <f>work!I448+work!J448</f>
        <v>65189</v>
      </c>
      <c r="H448" s="75">
        <f>work!L448</f>
        <v>20130408</v>
      </c>
      <c r="I448" s="46">
        <f t="shared" si="12"/>
        <v>143425</v>
      </c>
      <c r="J448" s="46">
        <f t="shared" si="13"/>
        <v>65189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1845776</v>
      </c>
      <c r="F449" s="65">
        <f>work!I449+work!J449</f>
        <v>93300</v>
      </c>
      <c r="H449" s="75">
        <f>work!L449</f>
        <v>20130408</v>
      </c>
      <c r="I449" s="46">
        <f t="shared" si="12"/>
        <v>1845776</v>
      </c>
      <c r="J449" s="46">
        <f t="shared" si="13"/>
        <v>93300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2841452</v>
      </c>
      <c r="F450" s="65">
        <f>work!I450+work!J450</f>
        <v>2229240</v>
      </c>
      <c r="H450" s="75">
        <f>work!L450</f>
        <v>20130408</v>
      </c>
      <c r="I450" s="46">
        <f t="shared" si="12"/>
        <v>2841452</v>
      </c>
      <c r="J450" s="46">
        <f t="shared" si="13"/>
        <v>2229240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6078535</v>
      </c>
      <c r="F451" s="65">
        <f>work!I451+work!J451</f>
        <v>1790850</v>
      </c>
      <c r="H451" s="75">
        <f>work!L451</f>
        <v>20130507</v>
      </c>
      <c r="I451" s="46">
        <f t="shared" si="12"/>
        <v>6078535</v>
      </c>
      <c r="J451" s="46">
        <f t="shared" si="13"/>
        <v>1790850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77790</v>
      </c>
      <c r="F452" s="65">
        <f>work!I452+work!J452</f>
        <v>47000</v>
      </c>
      <c r="H452" s="75">
        <f>work!L452</f>
        <v>20130408</v>
      </c>
      <c r="I452" s="46">
        <f t="shared" si="12"/>
        <v>77790</v>
      </c>
      <c r="J452" s="46">
        <f t="shared" si="13"/>
        <v>47000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281871</v>
      </c>
      <c r="F453" s="65">
        <f>work!I453+work!J453</f>
        <v>0</v>
      </c>
      <c r="H453" s="75">
        <f>work!L453</f>
        <v>20130408</v>
      </c>
      <c r="I453" s="46">
        <f t="shared" si="12"/>
        <v>281871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8750</v>
      </c>
      <c r="F454" s="65">
        <f>work!I454+work!J454</f>
        <v>7800</v>
      </c>
      <c r="H454" s="75">
        <f>work!L454</f>
        <v>20130408</v>
      </c>
      <c r="I454" s="46">
        <f t="shared" si="12"/>
        <v>8750</v>
      </c>
      <c r="J454" s="46">
        <f t="shared" si="13"/>
        <v>7800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1231311</v>
      </c>
      <c r="F455" s="65">
        <f>work!I455+work!J455</f>
        <v>3148085</v>
      </c>
      <c r="H455" s="75">
        <f>work!L455</f>
        <v>20130408</v>
      </c>
      <c r="I455" s="46">
        <f t="shared" si="12"/>
        <v>1231311</v>
      </c>
      <c r="J455" s="46">
        <f t="shared" si="13"/>
        <v>3148085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2155978</v>
      </c>
      <c r="F456" s="65">
        <f>work!I456+work!J456</f>
        <v>113421</v>
      </c>
      <c r="H456" s="75">
        <f>work!L456</f>
        <v>20130507</v>
      </c>
      <c r="I456" s="46">
        <f t="shared" si="12"/>
        <v>2155978</v>
      </c>
      <c r="J456" s="46">
        <f t="shared" si="13"/>
        <v>113421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32460</v>
      </c>
      <c r="F457" s="65">
        <f>work!I457+work!J457</f>
        <v>0</v>
      </c>
      <c r="H457" s="75">
        <f>work!L457</f>
        <v>20130408</v>
      </c>
      <c r="I457" s="46">
        <f t="shared" si="12"/>
        <v>32460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6398714</v>
      </c>
      <c r="F458" s="65">
        <f>work!I458+work!J458</f>
        <v>6048002</v>
      </c>
      <c r="H458" s="75">
        <f>work!L458</f>
        <v>20130408</v>
      </c>
      <c r="I458" s="46">
        <f t="shared" si="12"/>
        <v>6398714</v>
      </c>
      <c r="J458" s="46">
        <f t="shared" si="13"/>
        <v>6048002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5521212</v>
      </c>
      <c r="F459" s="65">
        <f>work!I459+work!J459</f>
        <v>79300</v>
      </c>
      <c r="H459" s="75">
        <f>work!L459</f>
        <v>20130408</v>
      </c>
      <c r="I459" s="46">
        <f t="shared" si="12"/>
        <v>5521212</v>
      </c>
      <c r="J459" s="46">
        <f t="shared" si="13"/>
        <v>79300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1798785</v>
      </c>
      <c r="F460" s="65">
        <f>work!I460+work!J460</f>
        <v>15600</v>
      </c>
      <c r="H460" s="75">
        <f>work!L460</f>
        <v>20130408</v>
      </c>
      <c r="I460" s="46">
        <f t="shared" si="12"/>
        <v>1798785</v>
      </c>
      <c r="J460" s="46">
        <f t="shared" si="13"/>
        <v>15600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4273214</v>
      </c>
      <c r="F461" s="65">
        <f>work!I461+work!J461</f>
        <v>55550</v>
      </c>
      <c r="H461" s="75">
        <f>work!L461</f>
        <v>20130408</v>
      </c>
      <c r="I461" s="46">
        <f t="shared" si="12"/>
        <v>4273214</v>
      </c>
      <c r="J461" s="46">
        <f t="shared" si="13"/>
        <v>55550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1513854</v>
      </c>
      <c r="F462" s="65">
        <f>work!I462+work!J462</f>
        <v>25500</v>
      </c>
      <c r="H462" s="75">
        <f>work!L462</f>
        <v>20130408</v>
      </c>
      <c r="I462" s="46">
        <f t="shared" si="12"/>
        <v>1513854</v>
      </c>
      <c r="J462" s="46">
        <f t="shared" si="13"/>
        <v>25500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1052027</v>
      </c>
      <c r="F463" s="65">
        <f>work!I463+work!J463</f>
        <v>33300</v>
      </c>
      <c r="H463" s="75">
        <f>work!L463</f>
        <v>20130507</v>
      </c>
      <c r="I463" s="46">
        <f t="shared" si="12"/>
        <v>1052027</v>
      </c>
      <c r="J463" s="46">
        <f t="shared" si="13"/>
        <v>33300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1274486</v>
      </c>
      <c r="F464" s="65">
        <f>work!I464+work!J464</f>
        <v>67200</v>
      </c>
      <c r="H464" s="75">
        <f>work!L464</f>
        <v>20130408</v>
      </c>
      <c r="I464" s="46">
        <f t="shared" si="12"/>
        <v>1274486</v>
      </c>
      <c r="J464" s="46">
        <f t="shared" si="13"/>
        <v>67200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207961</v>
      </c>
      <c r="F465" s="65">
        <f>work!I465+work!J465</f>
        <v>100000</v>
      </c>
      <c r="H465" s="75">
        <f>work!L465</f>
        <v>20130507</v>
      </c>
      <c r="I465" s="46">
        <f t="shared" si="12"/>
        <v>207961</v>
      </c>
      <c r="J465" s="46">
        <f t="shared" si="13"/>
        <v>100000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94393</v>
      </c>
      <c r="F466" s="65">
        <f>work!I466+work!J466</f>
        <v>0</v>
      </c>
      <c r="G466" s="81"/>
      <c r="H466" s="62">
        <f>work!L466</f>
        <v>20130408</v>
      </c>
      <c r="I466" s="46">
        <f t="shared" si="12"/>
        <v>94393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126265</v>
      </c>
      <c r="F467" s="65">
        <f>work!I467+work!J467</f>
        <v>149717</v>
      </c>
      <c r="H467" s="75">
        <f>work!L467</f>
        <v>20130408</v>
      </c>
      <c r="I467" s="46">
        <f t="shared" si="12"/>
        <v>126265</v>
      </c>
      <c r="J467" s="46">
        <f t="shared" si="13"/>
        <v>149717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1257951</v>
      </c>
      <c r="F468" s="65">
        <f>work!I468+work!J468</f>
        <v>46500</v>
      </c>
      <c r="H468" s="75">
        <f>work!L468</f>
        <v>20130408</v>
      </c>
      <c r="I468" s="46">
        <f t="shared" si="12"/>
        <v>1257951</v>
      </c>
      <c r="J468" s="46">
        <f t="shared" si="13"/>
        <v>46500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770920</v>
      </c>
      <c r="F469" s="65">
        <f>work!I469+work!J469</f>
        <v>363887</v>
      </c>
      <c r="H469" s="75">
        <f>work!L469</f>
        <v>20130408</v>
      </c>
      <c r="I469" s="46">
        <f t="shared" si="12"/>
        <v>770920</v>
      </c>
      <c r="J469" s="46">
        <f t="shared" si="13"/>
        <v>363887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5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911273</v>
      </c>
      <c r="F471" s="65">
        <f>work!I471+work!J471</f>
        <v>62683</v>
      </c>
      <c r="H471" s="75">
        <f>work!L471</f>
        <v>20130408</v>
      </c>
      <c r="I471" s="46">
        <f t="shared" si="12"/>
        <v>911273</v>
      </c>
      <c r="J471" s="46">
        <f t="shared" si="13"/>
        <v>62683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759877</v>
      </c>
      <c r="F472" s="65">
        <f>work!I472+work!J472</f>
        <v>201222</v>
      </c>
      <c r="H472" s="75">
        <f>work!L472</f>
        <v>20130408</v>
      </c>
      <c r="I472" s="46">
        <f t="shared" si="12"/>
        <v>759877</v>
      </c>
      <c r="J472" s="46">
        <f t="shared" si="13"/>
        <v>201222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50792</v>
      </c>
      <c r="F473" s="65">
        <f>work!I473+work!J473</f>
        <v>1000</v>
      </c>
      <c r="H473" s="75">
        <f>work!L473</f>
        <v>20130408</v>
      </c>
      <c r="I473" s="46">
        <f t="shared" si="12"/>
        <v>50792</v>
      </c>
      <c r="J473" s="46">
        <f t="shared" si="13"/>
        <v>1000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2940464</v>
      </c>
      <c r="F474" s="65">
        <f>work!I474+work!J474</f>
        <v>1045959</v>
      </c>
      <c r="H474" s="75">
        <f>work!L474</f>
        <v>20130408</v>
      </c>
      <c r="I474" s="46">
        <f t="shared" si="12"/>
        <v>2940464</v>
      </c>
      <c r="J474" s="46">
        <f t="shared" si="13"/>
        <v>1045959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475471</v>
      </c>
      <c r="F475" s="65">
        <f>work!I475+work!J475</f>
        <v>0</v>
      </c>
      <c r="H475" s="75">
        <f>work!L475</f>
        <v>20130408</v>
      </c>
      <c r="I475" s="46">
        <f t="shared" si="12"/>
        <v>475471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243577</v>
      </c>
      <c r="H476" s="75">
        <f>work!L476</f>
        <v>20130408</v>
      </c>
      <c r="I476" s="46">
        <f t="shared" si="12"/>
        <v>0</v>
      </c>
      <c r="J476" s="46">
        <f t="shared" si="13"/>
        <v>243577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1767695</v>
      </c>
      <c r="F477" s="65">
        <f>work!I477+work!J477</f>
        <v>131689</v>
      </c>
      <c r="H477" s="75">
        <f>work!L477</f>
        <v>20130408</v>
      </c>
      <c r="I477" s="46">
        <f t="shared" si="12"/>
        <v>1767695</v>
      </c>
      <c r="J477" s="46">
        <f t="shared" si="13"/>
        <v>131689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4590545</v>
      </c>
      <c r="F478" s="65">
        <f>work!I478+work!J478</f>
        <v>875</v>
      </c>
      <c r="H478" s="75">
        <f>work!L478</f>
        <v>20130408</v>
      </c>
      <c r="I478" s="46">
        <f t="shared" si="12"/>
        <v>4590545</v>
      </c>
      <c r="J478" s="46">
        <f t="shared" si="13"/>
        <v>875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1617285</v>
      </c>
      <c r="F479" s="65">
        <f>work!I479+work!J479</f>
        <v>521654</v>
      </c>
      <c r="H479" s="75">
        <f>work!L479</f>
        <v>20130408</v>
      </c>
      <c r="I479" s="46">
        <f t="shared" si="12"/>
        <v>1617285</v>
      </c>
      <c r="J479" s="46">
        <f t="shared" si="13"/>
        <v>521654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85410</v>
      </c>
      <c r="F480" s="65">
        <f>work!I480+work!J480</f>
        <v>2700</v>
      </c>
      <c r="H480" s="75">
        <f>work!L480</f>
        <v>20130507</v>
      </c>
      <c r="I480" s="46">
        <f aca="true" t="shared" si="14" ref="I480:I543">E480</f>
        <v>85410</v>
      </c>
      <c r="J480" s="46">
        <f aca="true" t="shared" si="15" ref="J480:J543">F480</f>
        <v>2700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376153</v>
      </c>
      <c r="F481" s="65">
        <f>work!I481+work!J481</f>
        <v>41704</v>
      </c>
      <c r="H481" s="75">
        <f>work!L481</f>
        <v>20130408</v>
      </c>
      <c r="I481" s="46">
        <f t="shared" si="14"/>
        <v>376153</v>
      </c>
      <c r="J481" s="46">
        <f t="shared" si="15"/>
        <v>41704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174047</v>
      </c>
      <c r="F482" s="65">
        <f>work!I482+work!J482</f>
        <v>1104775</v>
      </c>
      <c r="H482" s="75">
        <f>work!L482</f>
        <v>20130408</v>
      </c>
      <c r="I482" s="46">
        <f t="shared" si="14"/>
        <v>174047</v>
      </c>
      <c r="J482" s="46">
        <f t="shared" si="15"/>
        <v>1104775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217110</v>
      </c>
      <c r="F483" s="65">
        <f>work!I483+work!J483</f>
        <v>42749</v>
      </c>
      <c r="H483" s="75">
        <f>work!L483</f>
        <v>20130408</v>
      </c>
      <c r="I483" s="46">
        <f t="shared" si="14"/>
        <v>217110</v>
      </c>
      <c r="J483" s="46">
        <f t="shared" si="15"/>
        <v>42749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786264</v>
      </c>
      <c r="F484" s="65">
        <f>work!I484+work!J484</f>
        <v>344184</v>
      </c>
      <c r="H484" s="75">
        <f>work!L484</f>
        <v>20130507</v>
      </c>
      <c r="I484" s="46">
        <f t="shared" si="14"/>
        <v>786264</v>
      </c>
      <c r="J484" s="46">
        <f t="shared" si="15"/>
        <v>344184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169529</v>
      </c>
      <c r="F486" s="65">
        <f>work!I486+work!J486</f>
        <v>125616</v>
      </c>
      <c r="H486" s="75">
        <f>work!L486</f>
        <v>20130408</v>
      </c>
      <c r="I486" s="46">
        <f t="shared" si="14"/>
        <v>169529</v>
      </c>
      <c r="J486" s="46">
        <f t="shared" si="15"/>
        <v>125616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41829</v>
      </c>
      <c r="F487" s="65">
        <f>work!I487+work!J487</f>
        <v>0</v>
      </c>
      <c r="H487" s="75">
        <f>work!L487</f>
        <v>20130408</v>
      </c>
      <c r="I487" s="46">
        <f t="shared" si="14"/>
        <v>41829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411841</v>
      </c>
      <c r="F488" s="65">
        <f>work!I488+work!J488</f>
        <v>99240</v>
      </c>
      <c r="H488" s="75">
        <f>work!L488</f>
        <v>20130408</v>
      </c>
      <c r="I488" s="46">
        <f t="shared" si="14"/>
        <v>411841</v>
      </c>
      <c r="J488" s="46">
        <f t="shared" si="15"/>
        <v>99240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146689</v>
      </c>
      <c r="F489" s="65">
        <f>work!I489+work!J489</f>
        <v>10000</v>
      </c>
      <c r="H489" s="75">
        <f>work!L489</f>
        <v>20130408</v>
      </c>
      <c r="I489" s="46">
        <f t="shared" si="14"/>
        <v>146689</v>
      </c>
      <c r="J489" s="46">
        <f t="shared" si="15"/>
        <v>10000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1331235</v>
      </c>
      <c r="F490" s="65">
        <f>work!I490+work!J490</f>
        <v>22335</v>
      </c>
      <c r="H490" s="75">
        <f>work!L490</f>
        <v>20130408</v>
      </c>
      <c r="I490" s="46">
        <f t="shared" si="14"/>
        <v>1331235</v>
      </c>
      <c r="J490" s="46">
        <f t="shared" si="15"/>
        <v>22335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1755862</v>
      </c>
      <c r="F491" s="65">
        <f>work!I491+work!J491</f>
        <v>8283546</v>
      </c>
      <c r="H491" s="75">
        <f>work!L491</f>
        <v>20130408</v>
      </c>
      <c r="I491" s="46">
        <f t="shared" si="14"/>
        <v>1755862</v>
      </c>
      <c r="J491" s="46">
        <f t="shared" si="15"/>
        <v>8283546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1059043</v>
      </c>
      <c r="F492" s="65">
        <f>work!I492+work!J492</f>
        <v>1111960</v>
      </c>
      <c r="H492" s="75">
        <f>work!L492</f>
        <v>20130507</v>
      </c>
      <c r="I492" s="46">
        <f t="shared" si="14"/>
        <v>1059043</v>
      </c>
      <c r="J492" s="46">
        <f t="shared" si="15"/>
        <v>1111960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176775</v>
      </c>
      <c r="F493" s="65">
        <f>work!I493+work!J493</f>
        <v>591500</v>
      </c>
      <c r="H493" s="75">
        <f>work!L493</f>
        <v>20130408</v>
      </c>
      <c r="I493" s="46">
        <f t="shared" si="14"/>
        <v>176775</v>
      </c>
      <c r="J493" s="46">
        <f t="shared" si="15"/>
        <v>591500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1000</v>
      </c>
      <c r="F494" s="65">
        <f>work!I494+work!J494</f>
        <v>40000</v>
      </c>
      <c r="H494" s="75">
        <f>work!L494</f>
        <v>20130408</v>
      </c>
      <c r="I494" s="46">
        <f t="shared" si="14"/>
        <v>1000</v>
      </c>
      <c r="J494" s="46">
        <f t="shared" si="15"/>
        <v>40000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2401</v>
      </c>
      <c r="H495" s="75">
        <f>work!L495</f>
        <v>20130507</v>
      </c>
      <c r="I495" s="46">
        <f t="shared" si="14"/>
        <v>0</v>
      </c>
      <c r="J495" s="46">
        <f t="shared" si="15"/>
        <v>2401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10300</v>
      </c>
      <c r="F496" s="65">
        <f>work!I496+work!J496</f>
        <v>13250</v>
      </c>
      <c r="H496" s="75">
        <f>work!L496</f>
        <v>20130408</v>
      </c>
      <c r="I496" s="46">
        <f t="shared" si="14"/>
        <v>10300</v>
      </c>
      <c r="J496" s="46">
        <f t="shared" si="15"/>
        <v>13250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3210</v>
      </c>
      <c r="F497" s="65">
        <f>work!I497+work!J497</f>
        <v>50000</v>
      </c>
      <c r="H497" s="75">
        <f>work!L497</f>
        <v>20130408</v>
      </c>
      <c r="I497" s="46">
        <f t="shared" si="14"/>
        <v>3210</v>
      </c>
      <c r="J497" s="46">
        <f t="shared" si="15"/>
        <v>50000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8400</v>
      </c>
      <c r="F498" s="65">
        <f>work!I498+work!J498</f>
        <v>133300</v>
      </c>
      <c r="H498" s="75">
        <f>work!L498</f>
        <v>20130507</v>
      </c>
      <c r="I498" s="46">
        <f t="shared" si="14"/>
        <v>8400</v>
      </c>
      <c r="J498" s="46">
        <f t="shared" si="15"/>
        <v>133300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28600</v>
      </c>
      <c r="F499" s="65">
        <f>work!I499+work!J499</f>
        <v>20000</v>
      </c>
      <c r="H499" s="75">
        <f>work!L499</f>
        <v>20130408</v>
      </c>
      <c r="I499" s="46">
        <f t="shared" si="14"/>
        <v>28600</v>
      </c>
      <c r="J499" s="46">
        <f t="shared" si="15"/>
        <v>20000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36011</v>
      </c>
      <c r="F500" s="65">
        <f>work!I500+work!J500</f>
        <v>0</v>
      </c>
      <c r="H500" s="75">
        <f>work!L500</f>
        <v>20130408</v>
      </c>
      <c r="I500" s="46">
        <f t="shared" si="14"/>
        <v>36011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140062</v>
      </c>
      <c r="F501" s="65">
        <f>work!I501+work!J501</f>
        <v>25350</v>
      </c>
      <c r="H501" s="75">
        <f>work!L501</f>
        <v>20130408</v>
      </c>
      <c r="I501" s="46">
        <f t="shared" si="14"/>
        <v>140062</v>
      </c>
      <c r="J501" s="46">
        <f t="shared" si="15"/>
        <v>25350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362992</v>
      </c>
      <c r="F502" s="65">
        <f>work!I502+work!J502</f>
        <v>127650</v>
      </c>
      <c r="H502" s="79" t="s">
        <v>9</v>
      </c>
      <c r="I502" s="46">
        <f t="shared" si="14"/>
        <v>362992</v>
      </c>
      <c r="J502" s="46">
        <f t="shared" si="15"/>
        <v>127650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43257</v>
      </c>
      <c r="F503" s="65">
        <f>work!I503+work!J503</f>
        <v>174587</v>
      </c>
      <c r="H503" s="75">
        <f>work!L503</f>
        <v>20130507</v>
      </c>
      <c r="I503" s="46">
        <f t="shared" si="14"/>
        <v>43257</v>
      </c>
      <c r="J503" s="46">
        <f t="shared" si="15"/>
        <v>174587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13000</v>
      </c>
      <c r="F504" s="65">
        <f>work!I504+work!J504</f>
        <v>213500</v>
      </c>
      <c r="H504" s="75">
        <f>work!L504</f>
        <v>20130408</v>
      </c>
      <c r="I504" s="46">
        <f t="shared" si="14"/>
        <v>13000</v>
      </c>
      <c r="J504" s="46">
        <f t="shared" si="15"/>
        <v>213500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51671</v>
      </c>
      <c r="F505" s="65">
        <f>work!I505+work!J505</f>
        <v>107869</v>
      </c>
      <c r="H505" s="75">
        <f>work!L505</f>
        <v>20130408</v>
      </c>
      <c r="I505" s="46">
        <f t="shared" si="14"/>
        <v>51671</v>
      </c>
      <c r="J505" s="46">
        <f t="shared" si="15"/>
        <v>107869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377880</v>
      </c>
      <c r="F506" s="65">
        <f>work!I506+work!J506</f>
        <v>136843</v>
      </c>
      <c r="H506" s="75">
        <f>work!L506</f>
        <v>20130408</v>
      </c>
      <c r="I506" s="46">
        <f t="shared" si="14"/>
        <v>377880</v>
      </c>
      <c r="J506" s="46">
        <f t="shared" si="15"/>
        <v>136843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21054</v>
      </c>
      <c r="F507" s="65">
        <f>work!I507+work!J507</f>
        <v>74800</v>
      </c>
      <c r="H507" s="75">
        <f>work!L507</f>
        <v>20130507</v>
      </c>
      <c r="I507" s="46">
        <f t="shared" si="14"/>
        <v>21054</v>
      </c>
      <c r="J507" s="46">
        <f t="shared" si="15"/>
        <v>74800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200655</v>
      </c>
      <c r="F508" s="65">
        <f>work!I508+work!J508</f>
        <v>0</v>
      </c>
      <c r="H508" s="75">
        <f>work!L508</f>
        <v>20130408</v>
      </c>
      <c r="I508" s="46">
        <f t="shared" si="14"/>
        <v>200655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3931852</v>
      </c>
      <c r="F509" s="65">
        <f>work!I509+work!J509</f>
        <v>1238656</v>
      </c>
      <c r="H509" s="75">
        <f>work!L509</f>
        <v>20130408</v>
      </c>
      <c r="I509" s="46">
        <f t="shared" si="14"/>
        <v>3931852</v>
      </c>
      <c r="J509" s="46">
        <f t="shared" si="15"/>
        <v>1238656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1767818</v>
      </c>
      <c r="F510" s="65">
        <f>work!I510+work!J510</f>
        <v>708401</v>
      </c>
      <c r="H510" s="75">
        <f>work!L510</f>
        <v>20130408</v>
      </c>
      <c r="I510" s="46">
        <f t="shared" si="14"/>
        <v>1767818</v>
      </c>
      <c r="J510" s="46">
        <f t="shared" si="15"/>
        <v>708401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456510</v>
      </c>
      <c r="F511" s="65">
        <f>work!I511+work!J511</f>
        <v>357086</v>
      </c>
      <c r="H511" s="75">
        <f>work!L511</f>
        <v>20130408</v>
      </c>
      <c r="I511" s="46">
        <f t="shared" si="14"/>
        <v>456510</v>
      </c>
      <c r="J511" s="46">
        <f t="shared" si="15"/>
        <v>357086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10429933</v>
      </c>
      <c r="F512" s="65">
        <f>work!I512+work!J512</f>
        <v>115187</v>
      </c>
      <c r="H512" s="75">
        <f>work!L512</f>
        <v>20130408</v>
      </c>
      <c r="I512" s="46">
        <f t="shared" si="14"/>
        <v>10429933</v>
      </c>
      <c r="J512" s="46">
        <f t="shared" si="15"/>
        <v>115187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635595</v>
      </c>
      <c r="F513" s="65">
        <f>work!I513+work!J513</f>
        <v>373050</v>
      </c>
      <c r="H513" s="75">
        <f>work!L513</f>
        <v>20130408</v>
      </c>
      <c r="I513" s="46">
        <f t="shared" si="14"/>
        <v>635595</v>
      </c>
      <c r="J513" s="46">
        <f t="shared" si="15"/>
        <v>373050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1688480</v>
      </c>
      <c r="F514" s="65">
        <f>work!I514+work!J514</f>
        <v>3252795</v>
      </c>
      <c r="H514" s="75">
        <f>work!L514</f>
        <v>20130408</v>
      </c>
      <c r="I514" s="46">
        <f t="shared" si="14"/>
        <v>1688480</v>
      </c>
      <c r="J514" s="46">
        <f t="shared" si="15"/>
        <v>3252795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 t="e">
        <f>work!G515+work!H515</f>
        <v>#VALUE!</v>
      </c>
      <c r="F515" s="65" t="e">
        <f>work!I515+work!J515</f>
        <v>#VALUE!</v>
      </c>
      <c r="H515" s="75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3005308</v>
      </c>
      <c r="F516" s="65">
        <f>work!I516+work!J516</f>
        <v>15480074</v>
      </c>
      <c r="H516" s="75">
        <f>work!L516</f>
        <v>20130507</v>
      </c>
      <c r="I516" s="46">
        <f t="shared" si="14"/>
        <v>3005308</v>
      </c>
      <c r="J516" s="46">
        <f t="shared" si="15"/>
        <v>15480074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447697</v>
      </c>
      <c r="F517" s="65">
        <f>work!I517+work!J517</f>
        <v>54900</v>
      </c>
      <c r="H517" s="75">
        <f>work!L517</f>
        <v>20130507</v>
      </c>
      <c r="I517" s="46">
        <f t="shared" si="14"/>
        <v>447697</v>
      </c>
      <c r="J517" s="46">
        <f t="shared" si="15"/>
        <v>54900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1399035</v>
      </c>
      <c r="F518" s="65">
        <f>work!I518+work!J518</f>
        <v>811315</v>
      </c>
      <c r="H518" s="75">
        <f>work!L518</f>
        <v>20130408</v>
      </c>
      <c r="I518" s="46">
        <f t="shared" si="14"/>
        <v>1399035</v>
      </c>
      <c r="J518" s="46">
        <f t="shared" si="15"/>
        <v>811315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191055</v>
      </c>
      <c r="F519" s="65">
        <f>work!I519+work!J519</f>
        <v>7806119</v>
      </c>
      <c r="H519" s="75">
        <f>work!L519</f>
        <v>20130408</v>
      </c>
      <c r="I519" s="46">
        <f t="shared" si="14"/>
        <v>191055</v>
      </c>
      <c r="J519" s="46">
        <f t="shared" si="15"/>
        <v>7806119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24340</v>
      </c>
      <c r="F520" s="65">
        <f>work!I520+work!J520</f>
        <v>0</v>
      </c>
      <c r="H520" s="75">
        <f>work!L520</f>
        <v>20130408</v>
      </c>
      <c r="I520" s="46">
        <f t="shared" si="14"/>
        <v>24340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720344</v>
      </c>
      <c r="F521" s="65">
        <f>work!I521+work!J521</f>
        <v>18904</v>
      </c>
      <c r="H521" s="75">
        <f>work!L521</f>
        <v>20130408</v>
      </c>
      <c r="I521" s="46">
        <f t="shared" si="14"/>
        <v>720344</v>
      </c>
      <c r="J521" s="46">
        <f t="shared" si="15"/>
        <v>18904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194720</v>
      </c>
      <c r="F523" s="65">
        <f>work!I523+work!J523</f>
        <v>105250</v>
      </c>
      <c r="H523" s="75">
        <f>work!L523</f>
        <v>20130507</v>
      </c>
      <c r="I523" s="46">
        <f t="shared" si="14"/>
        <v>194720</v>
      </c>
      <c r="J523" s="46">
        <f t="shared" si="15"/>
        <v>105250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2120302</v>
      </c>
      <c r="F524" s="65">
        <f>work!I524+work!J524</f>
        <v>127140</v>
      </c>
      <c r="H524" s="75">
        <f>work!L524</f>
        <v>20130507</v>
      </c>
      <c r="I524" s="46">
        <f t="shared" si="14"/>
        <v>2120302</v>
      </c>
      <c r="J524" s="46">
        <f t="shared" si="15"/>
        <v>127140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46123</v>
      </c>
      <c r="H525" s="75">
        <f>work!L525</f>
        <v>20130408</v>
      </c>
      <c r="I525" s="46">
        <f t="shared" si="14"/>
        <v>0</v>
      </c>
      <c r="J525" s="46">
        <f t="shared" si="15"/>
        <v>46123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172854</v>
      </c>
      <c r="F526" s="65">
        <f>work!I526+work!J526</f>
        <v>1558622</v>
      </c>
      <c r="H526" s="75">
        <f>work!L526</f>
        <v>20130507</v>
      </c>
      <c r="I526" s="46">
        <f t="shared" si="14"/>
        <v>172854</v>
      </c>
      <c r="J526" s="46">
        <f t="shared" si="15"/>
        <v>1558622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584020</v>
      </c>
      <c r="F527" s="65">
        <f>work!I527+work!J527</f>
        <v>2000</v>
      </c>
      <c r="H527" s="75">
        <f>work!L527</f>
        <v>20130408</v>
      </c>
      <c r="I527" s="46">
        <f t="shared" si="14"/>
        <v>584020</v>
      </c>
      <c r="J527" s="46">
        <f t="shared" si="15"/>
        <v>2000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3070880</v>
      </c>
      <c r="F528" s="65">
        <f>work!I528+work!J528</f>
        <v>207228</v>
      </c>
      <c r="H528" s="75">
        <f>work!L528</f>
        <v>20130408</v>
      </c>
      <c r="I528" s="46">
        <f t="shared" si="14"/>
        <v>3070880</v>
      </c>
      <c r="J528" s="46">
        <f t="shared" si="15"/>
        <v>207228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 t="e">
        <f>work!G529+work!H529</f>
        <v>#VALUE!</v>
      </c>
      <c r="F529" s="65" t="e">
        <f>work!I529+work!J529</f>
        <v>#VALUE!</v>
      </c>
      <c r="H529" s="75" t="str">
        <f>work!L529</f>
        <v>No report</v>
      </c>
      <c r="I529" s="46" t="e">
        <f t="shared" si="14"/>
        <v>#VALUE!</v>
      </c>
      <c r="J529" s="46" t="e">
        <f t="shared" si="15"/>
        <v>#VALUE!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8000</v>
      </c>
      <c r="F530" s="65">
        <f>work!I530+work!J530</f>
        <v>4500</v>
      </c>
      <c r="H530" s="75">
        <f>work!L530</f>
        <v>20130507</v>
      </c>
      <c r="I530" s="46">
        <f t="shared" si="14"/>
        <v>8000</v>
      </c>
      <c r="J530" s="46">
        <f t="shared" si="15"/>
        <v>4500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153005</v>
      </c>
      <c r="F531" s="65">
        <f>work!I531+work!J531</f>
        <v>265340</v>
      </c>
      <c r="H531" s="75">
        <f>work!L531</f>
        <v>20130408</v>
      </c>
      <c r="I531" s="46">
        <f t="shared" si="14"/>
        <v>153005</v>
      </c>
      <c r="J531" s="46">
        <f t="shared" si="15"/>
        <v>265340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0</v>
      </c>
      <c r="F532" s="65">
        <f>work!I532+work!J532</f>
        <v>29399</v>
      </c>
      <c r="H532" s="75">
        <f>work!L532</f>
        <v>20130408</v>
      </c>
      <c r="I532" s="46">
        <f t="shared" si="14"/>
        <v>0</v>
      </c>
      <c r="J532" s="46">
        <f t="shared" si="15"/>
        <v>29399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262318</v>
      </c>
      <c r="F533" s="65">
        <f>work!I533+work!J533</f>
        <v>23200</v>
      </c>
      <c r="H533" s="75">
        <f>work!L533</f>
        <v>20130408</v>
      </c>
      <c r="I533" s="46">
        <f t="shared" si="14"/>
        <v>262318</v>
      </c>
      <c r="J533" s="46">
        <f t="shared" si="15"/>
        <v>23200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442655</v>
      </c>
      <c r="F534" s="65">
        <f>work!I534+work!J534</f>
        <v>65700</v>
      </c>
      <c r="H534" s="75">
        <f>work!L534</f>
        <v>20130408</v>
      </c>
      <c r="I534" s="46">
        <f t="shared" si="14"/>
        <v>442655</v>
      </c>
      <c r="J534" s="46">
        <f t="shared" si="15"/>
        <v>65700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21360</v>
      </c>
      <c r="F535" s="65">
        <f>work!I535+work!J535</f>
        <v>63240</v>
      </c>
      <c r="H535" s="75">
        <f>work!L535</f>
        <v>20130408</v>
      </c>
      <c r="I535" s="46">
        <f t="shared" si="14"/>
        <v>21360</v>
      </c>
      <c r="J535" s="46">
        <f t="shared" si="15"/>
        <v>63240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73728</v>
      </c>
      <c r="F536" s="65">
        <f>work!I536+work!J536</f>
        <v>2860</v>
      </c>
      <c r="H536" s="75">
        <f>work!L536</f>
        <v>20130408</v>
      </c>
      <c r="I536" s="46">
        <f t="shared" si="14"/>
        <v>73728</v>
      </c>
      <c r="J536" s="46">
        <f t="shared" si="15"/>
        <v>2860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288800</v>
      </c>
      <c r="F537" s="65">
        <f>work!I537+work!J537</f>
        <v>45647</v>
      </c>
      <c r="H537" s="75">
        <f>work!L537</f>
        <v>20130408</v>
      </c>
      <c r="I537" s="46">
        <f t="shared" si="14"/>
        <v>288800</v>
      </c>
      <c r="J537" s="46">
        <f t="shared" si="15"/>
        <v>45647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47501</v>
      </c>
      <c r="F538" s="65">
        <f>work!I538+work!J538</f>
        <v>0</v>
      </c>
      <c r="H538" s="75">
        <f>work!L538</f>
        <v>20130408</v>
      </c>
      <c r="I538" s="46">
        <f t="shared" si="14"/>
        <v>47501</v>
      </c>
      <c r="J538" s="46">
        <f t="shared" si="15"/>
        <v>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424350</v>
      </c>
      <c r="F539" s="65">
        <f>work!I539+work!J539</f>
        <v>378295</v>
      </c>
      <c r="H539" s="75">
        <f>work!L539</f>
        <v>20130408</v>
      </c>
      <c r="I539" s="46">
        <f t="shared" si="14"/>
        <v>424350</v>
      </c>
      <c r="J539" s="46">
        <f t="shared" si="15"/>
        <v>378295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72614</v>
      </c>
      <c r="F540" s="65">
        <f>work!I540+work!J540</f>
        <v>14453</v>
      </c>
      <c r="H540" s="75">
        <f>work!L540</f>
        <v>20130408</v>
      </c>
      <c r="I540" s="46">
        <f t="shared" si="14"/>
        <v>72614</v>
      </c>
      <c r="J540" s="46">
        <f t="shared" si="15"/>
        <v>14453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994866</v>
      </c>
      <c r="F541" s="65">
        <f>work!I541+work!J541</f>
        <v>735264</v>
      </c>
      <c r="H541" s="75">
        <f>work!L541</f>
        <v>20130408</v>
      </c>
      <c r="I541" s="46">
        <f t="shared" si="14"/>
        <v>994866</v>
      </c>
      <c r="J541" s="46">
        <f t="shared" si="15"/>
        <v>735264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54770</v>
      </c>
      <c r="F542" s="65">
        <f>work!I542+work!J542</f>
        <v>38350</v>
      </c>
      <c r="H542" s="75">
        <f>work!L542</f>
        <v>20130408</v>
      </c>
      <c r="I542" s="46">
        <f t="shared" si="14"/>
        <v>54770</v>
      </c>
      <c r="J542" s="46">
        <f t="shared" si="15"/>
        <v>38350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29408</v>
      </c>
      <c r="F543" s="65">
        <f>work!I543+work!J543</f>
        <v>0</v>
      </c>
      <c r="H543" s="75">
        <f>work!L543</f>
        <v>20130408</v>
      </c>
      <c r="I543" s="46">
        <f t="shared" si="14"/>
        <v>29408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55380</v>
      </c>
      <c r="F544" s="65">
        <f>work!I544+work!J544</f>
        <v>334086</v>
      </c>
      <c r="H544" s="75">
        <f>work!L544</f>
        <v>20130408</v>
      </c>
      <c r="I544" s="46">
        <f aca="true" t="shared" si="16" ref="I544:I598">E544</f>
        <v>55380</v>
      </c>
      <c r="J544" s="46">
        <f aca="true" t="shared" si="17" ref="J544:J598">F544</f>
        <v>334086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51950</v>
      </c>
      <c r="F545" s="65">
        <f>work!I545+work!J545</f>
        <v>15800</v>
      </c>
      <c r="H545" s="75">
        <f>work!L545</f>
        <v>20130408</v>
      </c>
      <c r="I545" s="46">
        <f t="shared" si="16"/>
        <v>51950</v>
      </c>
      <c r="J545" s="46">
        <f t="shared" si="17"/>
        <v>15800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17965</v>
      </c>
      <c r="F546" s="65">
        <f>work!I546+work!J546</f>
        <v>51800</v>
      </c>
      <c r="H546" s="75">
        <f>work!L546</f>
        <v>20130408</v>
      </c>
      <c r="I546" s="46">
        <f t="shared" si="16"/>
        <v>17965</v>
      </c>
      <c r="J546" s="46">
        <f t="shared" si="17"/>
        <v>51800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778705</v>
      </c>
      <c r="F547" s="65">
        <f>work!I547+work!J547</f>
        <v>378462</v>
      </c>
      <c r="H547" s="75">
        <f>work!L547</f>
        <v>20130408</v>
      </c>
      <c r="I547" s="46">
        <f t="shared" si="16"/>
        <v>778705</v>
      </c>
      <c r="J547" s="46">
        <f t="shared" si="17"/>
        <v>378462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180758</v>
      </c>
      <c r="F548" s="65">
        <f>work!I548+work!J548</f>
        <v>20638</v>
      </c>
      <c r="H548" s="75">
        <f>work!L548</f>
        <v>20130408</v>
      </c>
      <c r="I548" s="46">
        <f t="shared" si="16"/>
        <v>180758</v>
      </c>
      <c r="J548" s="46">
        <f t="shared" si="17"/>
        <v>20638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25449</v>
      </c>
      <c r="F549" s="65">
        <f>work!I549+work!J549</f>
        <v>0</v>
      </c>
      <c r="H549" s="75">
        <f>work!L549</f>
        <v>20130408</v>
      </c>
      <c r="I549" s="46">
        <f t="shared" si="16"/>
        <v>25449</v>
      </c>
      <c r="J549" s="46">
        <f t="shared" si="17"/>
        <v>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6400</v>
      </c>
      <c r="F550" s="65">
        <f>work!I550+work!J550</f>
        <v>9500</v>
      </c>
      <c r="H550" s="75">
        <f>work!L550</f>
        <v>20130408</v>
      </c>
      <c r="I550" s="46">
        <f t="shared" si="16"/>
        <v>6400</v>
      </c>
      <c r="J550" s="46">
        <f t="shared" si="17"/>
        <v>9500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800781</v>
      </c>
      <c r="F551" s="65">
        <f>work!I551+work!J551</f>
        <v>394754</v>
      </c>
      <c r="H551" s="75">
        <f>work!L551</f>
        <v>20130507</v>
      </c>
      <c r="I551" s="46">
        <f t="shared" si="16"/>
        <v>800781</v>
      </c>
      <c r="J551" s="46">
        <f t="shared" si="17"/>
        <v>394754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20130507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154643</v>
      </c>
      <c r="F553" s="65">
        <f>work!I553+work!J553</f>
        <v>381809</v>
      </c>
      <c r="H553" s="75">
        <f>work!L553</f>
        <v>20130408</v>
      </c>
      <c r="I553" s="46">
        <f t="shared" si="16"/>
        <v>154643</v>
      </c>
      <c r="J553" s="46">
        <f t="shared" si="17"/>
        <v>381809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1604392</v>
      </c>
      <c r="F554" s="65">
        <f>work!I554+work!J554</f>
        <v>2928423</v>
      </c>
      <c r="H554" s="75">
        <f>work!L554</f>
        <v>20130408</v>
      </c>
      <c r="I554" s="46">
        <f t="shared" si="16"/>
        <v>1604392</v>
      </c>
      <c r="J554" s="46">
        <f t="shared" si="17"/>
        <v>2928423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321461</v>
      </c>
      <c r="F555" s="65">
        <f>work!I555+work!J555</f>
        <v>100828</v>
      </c>
      <c r="H555" s="75">
        <f>work!L555</f>
        <v>20130408</v>
      </c>
      <c r="I555" s="46">
        <f t="shared" si="16"/>
        <v>321461</v>
      </c>
      <c r="J555" s="46">
        <f t="shared" si="17"/>
        <v>100828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2010091</v>
      </c>
      <c r="F556" s="65">
        <f>work!I556+work!J556</f>
        <v>118248</v>
      </c>
      <c r="H556" s="75">
        <f>work!L556</f>
        <v>20130408</v>
      </c>
      <c r="I556" s="46">
        <f t="shared" si="16"/>
        <v>2010091</v>
      </c>
      <c r="J556" s="46">
        <f t="shared" si="17"/>
        <v>118248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5254737</v>
      </c>
      <c r="F557" s="65">
        <f>work!I557+work!J557</f>
        <v>1500282</v>
      </c>
      <c r="H557" s="79" t="s">
        <v>9</v>
      </c>
      <c r="I557" s="46">
        <f t="shared" si="16"/>
        <v>5254737</v>
      </c>
      <c r="J557" s="46">
        <f t="shared" si="17"/>
        <v>1500282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621846</v>
      </c>
      <c r="F558" s="65">
        <f>work!I558+work!J558</f>
        <v>340851</v>
      </c>
      <c r="H558" s="75">
        <f>work!L558</f>
        <v>20130408</v>
      </c>
      <c r="I558" s="46">
        <f t="shared" si="16"/>
        <v>621846</v>
      </c>
      <c r="J558" s="46">
        <f t="shared" si="17"/>
        <v>340851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68740</v>
      </c>
      <c r="F559" s="65">
        <f>work!I559+work!J559</f>
        <v>38862</v>
      </c>
      <c r="H559" s="75">
        <f>work!L559</f>
        <v>20130408</v>
      </c>
      <c r="I559" s="46">
        <f t="shared" si="16"/>
        <v>68740</v>
      </c>
      <c r="J559" s="46">
        <f t="shared" si="17"/>
        <v>38862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 t="e">
        <f>work!G560+work!H560</f>
        <v>#VALUE!</v>
      </c>
      <c r="F560" s="65" t="e">
        <f>work!I560+work!J560</f>
        <v>#VALUE!</v>
      </c>
      <c r="H560" s="75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235073</v>
      </c>
      <c r="F561" s="65">
        <f>work!I561+work!J561</f>
        <v>33056</v>
      </c>
      <c r="H561" s="75">
        <f>work!L561</f>
        <v>20130408</v>
      </c>
      <c r="I561" s="46">
        <f t="shared" si="16"/>
        <v>235073</v>
      </c>
      <c r="J561" s="46">
        <f t="shared" si="17"/>
        <v>33056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25400</v>
      </c>
      <c r="F562" s="65">
        <f>work!I562+work!J562</f>
        <v>32600</v>
      </c>
      <c r="H562" s="75">
        <f>work!L562</f>
        <v>20130307</v>
      </c>
      <c r="I562" s="46">
        <f t="shared" si="16"/>
        <v>25400</v>
      </c>
      <c r="J562" s="46">
        <f t="shared" si="17"/>
        <v>32600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356115</v>
      </c>
      <c r="F563" s="65">
        <f>work!I563+work!J563</f>
        <v>74707</v>
      </c>
      <c r="H563" s="75">
        <f>work!L563</f>
        <v>20130408</v>
      </c>
      <c r="I563" s="46">
        <f t="shared" si="16"/>
        <v>356115</v>
      </c>
      <c r="J563" s="46">
        <f t="shared" si="17"/>
        <v>74707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853299</v>
      </c>
      <c r="F564" s="65">
        <f>work!I564+work!J564</f>
        <v>305534</v>
      </c>
      <c r="H564" s="75">
        <f>work!L564</f>
        <v>20130408</v>
      </c>
      <c r="I564" s="46">
        <f t="shared" si="16"/>
        <v>853299</v>
      </c>
      <c r="J564" s="46">
        <f t="shared" si="17"/>
        <v>305534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960166</v>
      </c>
      <c r="F565" s="65">
        <f>work!I565+work!J565</f>
        <v>612292</v>
      </c>
      <c r="H565" s="75">
        <f>work!L565</f>
        <v>20130408</v>
      </c>
      <c r="I565" s="46">
        <f t="shared" si="16"/>
        <v>960166</v>
      </c>
      <c r="J565" s="46">
        <f t="shared" si="17"/>
        <v>612292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516340</v>
      </c>
      <c r="F566" s="65">
        <f>work!I566+work!J566</f>
        <v>251303</v>
      </c>
      <c r="H566" s="75">
        <f>work!L566</f>
        <v>20130507</v>
      </c>
      <c r="I566" s="46">
        <f t="shared" si="16"/>
        <v>516340</v>
      </c>
      <c r="J566" s="46">
        <f t="shared" si="17"/>
        <v>251303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263980</v>
      </c>
      <c r="F567" s="65">
        <f>work!I567+work!J567</f>
        <v>9700</v>
      </c>
      <c r="H567" s="75">
        <f>work!L567</f>
        <v>20130408</v>
      </c>
      <c r="I567" s="46">
        <f t="shared" si="16"/>
        <v>263980</v>
      </c>
      <c r="J567" s="46">
        <f t="shared" si="17"/>
        <v>9700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252899</v>
      </c>
      <c r="F568" s="65">
        <f>work!I568+work!J568</f>
        <v>2500</v>
      </c>
      <c r="H568" s="75">
        <f>work!L568</f>
        <v>20130408</v>
      </c>
      <c r="I568" s="46">
        <f t="shared" si="16"/>
        <v>252899</v>
      </c>
      <c r="J568" s="46">
        <f t="shared" si="17"/>
        <v>2500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 t="e">
        <f>work!G569+work!H569</f>
        <v>#VALUE!</v>
      </c>
      <c r="F569" s="65" t="e">
        <f>work!I569+work!J569</f>
        <v>#VALUE!</v>
      </c>
      <c r="H569" s="75" t="str">
        <f>work!L569</f>
        <v>No report</v>
      </c>
      <c r="I569" s="46" t="e">
        <f t="shared" si="16"/>
        <v>#VALUE!</v>
      </c>
      <c r="J569" s="46" t="e">
        <f t="shared" si="17"/>
        <v>#VALUE!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1114805</v>
      </c>
      <c r="F570" s="65">
        <f>work!I570+work!J570</f>
        <v>226110</v>
      </c>
      <c r="H570" s="75">
        <f>work!L570</f>
        <v>20130507</v>
      </c>
      <c r="I570" s="46">
        <f t="shared" si="16"/>
        <v>1114805</v>
      </c>
      <c r="J570" s="46">
        <f t="shared" si="17"/>
        <v>226110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1925424</v>
      </c>
      <c r="F571" s="65">
        <f>work!I571+work!J571</f>
        <v>887286</v>
      </c>
      <c r="H571" s="75">
        <f>work!L571</f>
        <v>20130408</v>
      </c>
      <c r="I571" s="46">
        <f t="shared" si="16"/>
        <v>1925424</v>
      </c>
      <c r="J571" s="46">
        <f t="shared" si="17"/>
        <v>887286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1077608</v>
      </c>
      <c r="F572" s="65">
        <f>work!I572+work!J572</f>
        <v>2510839</v>
      </c>
      <c r="H572" s="75">
        <f>work!L572</f>
        <v>20130408</v>
      </c>
      <c r="I572" s="46">
        <f t="shared" si="16"/>
        <v>1077608</v>
      </c>
      <c r="J572" s="46">
        <f t="shared" si="17"/>
        <v>2510839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3496736</v>
      </c>
      <c r="F573" s="65">
        <f>work!I573+work!J573</f>
        <v>1062914</v>
      </c>
      <c r="H573" s="75">
        <f>work!L573</f>
        <v>20130507</v>
      </c>
      <c r="I573" s="46">
        <f t="shared" si="16"/>
        <v>3496736</v>
      </c>
      <c r="J573" s="46">
        <f t="shared" si="17"/>
        <v>1062914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120500</v>
      </c>
      <c r="F574" s="65">
        <f>work!I574+work!J574</f>
        <v>0</v>
      </c>
      <c r="H574" s="75">
        <f>work!L574</f>
        <v>20130507</v>
      </c>
      <c r="I574" s="46">
        <f t="shared" si="16"/>
        <v>120500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1580684</v>
      </c>
      <c r="F575" s="65">
        <f>work!I575+work!J575</f>
        <v>166260</v>
      </c>
      <c r="H575" s="75">
        <f>work!L575</f>
        <v>20130507</v>
      </c>
      <c r="I575" s="46">
        <f t="shared" si="16"/>
        <v>1580684</v>
      </c>
      <c r="J575" s="46">
        <f t="shared" si="17"/>
        <v>166260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32300</v>
      </c>
      <c r="F576" s="65">
        <f>work!I576+work!J576</f>
        <v>23500</v>
      </c>
      <c r="H576" s="75">
        <f>work!L576</f>
        <v>20130408</v>
      </c>
      <c r="I576" s="46">
        <f t="shared" si="16"/>
        <v>32300</v>
      </c>
      <c r="J576" s="46">
        <f t="shared" si="17"/>
        <v>23500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84728</v>
      </c>
      <c r="F578" s="65">
        <f>work!I578+work!J578</f>
        <v>75510</v>
      </c>
      <c r="H578" s="75">
        <f>work!L578</f>
        <v>20130408</v>
      </c>
      <c r="I578" s="46">
        <f t="shared" si="16"/>
        <v>84728</v>
      </c>
      <c r="J578" s="46">
        <f t="shared" si="17"/>
        <v>75510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72945</v>
      </c>
      <c r="F579" s="65">
        <f>work!I579+work!J579</f>
        <v>140434</v>
      </c>
      <c r="H579" s="75">
        <f>work!L579</f>
        <v>20130408</v>
      </c>
      <c r="I579" s="46">
        <f t="shared" si="16"/>
        <v>72945</v>
      </c>
      <c r="J579" s="46">
        <f t="shared" si="17"/>
        <v>140434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20000</v>
      </c>
      <c r="F580" s="65">
        <f>work!I580+work!J580</f>
        <v>48615</v>
      </c>
      <c r="H580" s="75">
        <f>work!L580</f>
        <v>20130408</v>
      </c>
      <c r="I580" s="46">
        <f t="shared" si="16"/>
        <v>20000</v>
      </c>
      <c r="J580" s="46">
        <f t="shared" si="17"/>
        <v>48615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103391</v>
      </c>
      <c r="F581" s="65">
        <f>work!I581+work!J581</f>
        <v>287828</v>
      </c>
      <c r="H581" s="75">
        <f>work!L581</f>
        <v>20130408</v>
      </c>
      <c r="I581" s="46">
        <f t="shared" si="16"/>
        <v>103391</v>
      </c>
      <c r="J581" s="46">
        <f t="shared" si="17"/>
        <v>287828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823</v>
      </c>
      <c r="F582" s="65">
        <f>work!I582+work!J582</f>
        <v>188387</v>
      </c>
      <c r="H582" s="75">
        <f>work!L582</f>
        <v>20130507</v>
      </c>
      <c r="I582" s="46">
        <f t="shared" si="16"/>
        <v>823</v>
      </c>
      <c r="J582" s="46">
        <f t="shared" si="17"/>
        <v>188387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9041</v>
      </c>
      <c r="F583" s="65">
        <f>work!I583+work!J583</f>
        <v>2105</v>
      </c>
      <c r="H583" s="75">
        <f>work!L583</f>
        <v>20130408</v>
      </c>
      <c r="I583" s="46">
        <f t="shared" si="16"/>
        <v>9041</v>
      </c>
      <c r="J583" s="46">
        <f t="shared" si="17"/>
        <v>2105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102778</v>
      </c>
      <c r="F584" s="65">
        <f>work!I584+work!J584</f>
        <v>38651</v>
      </c>
      <c r="H584" s="75">
        <f>work!L584</f>
        <v>20130408</v>
      </c>
      <c r="I584" s="46">
        <f t="shared" si="16"/>
        <v>102778</v>
      </c>
      <c r="J584" s="46">
        <f t="shared" si="17"/>
        <v>38651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145570</v>
      </c>
      <c r="F585" s="65">
        <f>work!I585+work!J585</f>
        <v>23000</v>
      </c>
      <c r="H585" s="75">
        <f>work!L585</f>
        <v>20130408</v>
      </c>
      <c r="I585" s="46">
        <f t="shared" si="16"/>
        <v>145570</v>
      </c>
      <c r="J585" s="46">
        <f t="shared" si="17"/>
        <v>23000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25800</v>
      </c>
      <c r="F586" s="65">
        <f>work!I586+work!J586</f>
        <v>6600</v>
      </c>
      <c r="H586" s="75">
        <f>work!L586</f>
        <v>20130408</v>
      </c>
      <c r="I586" s="46">
        <f t="shared" si="16"/>
        <v>25800</v>
      </c>
      <c r="J586" s="46">
        <f t="shared" si="17"/>
        <v>6600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5502</v>
      </c>
      <c r="F587" s="65">
        <f>work!I587+work!J587</f>
        <v>8200</v>
      </c>
      <c r="H587" s="75">
        <f>work!L587</f>
        <v>20130408</v>
      </c>
      <c r="I587" s="46">
        <f t="shared" si="16"/>
        <v>5502</v>
      </c>
      <c r="J587" s="46">
        <f t="shared" si="17"/>
        <v>8200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18638</v>
      </c>
      <c r="F588" s="65">
        <f>work!I588+work!J588</f>
        <v>2550</v>
      </c>
      <c r="H588" s="75">
        <f>work!L588</f>
        <v>20130408</v>
      </c>
      <c r="I588" s="46">
        <f t="shared" si="16"/>
        <v>18638</v>
      </c>
      <c r="J588" s="46">
        <f t="shared" si="17"/>
        <v>2550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1409560</v>
      </c>
      <c r="F589" s="65">
        <f>work!I589+work!J589</f>
        <v>75185</v>
      </c>
      <c r="H589" s="75">
        <f>work!L589</f>
        <v>20130408</v>
      </c>
      <c r="I589" s="46">
        <f t="shared" si="16"/>
        <v>1409560</v>
      </c>
      <c r="J589" s="46">
        <f t="shared" si="17"/>
        <v>75185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199160</v>
      </c>
      <c r="F590" s="65">
        <f>work!I590+work!J590</f>
        <v>16000</v>
      </c>
      <c r="H590" s="75">
        <f>work!L590</f>
        <v>20130408</v>
      </c>
      <c r="I590" s="46">
        <f t="shared" si="16"/>
        <v>199160</v>
      </c>
      <c r="J590" s="46">
        <f t="shared" si="17"/>
        <v>16000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10000</v>
      </c>
      <c r="F591" s="65">
        <f>work!I591+work!J591</f>
        <v>1185</v>
      </c>
      <c r="H591" s="75">
        <f>work!L591</f>
        <v>20130408</v>
      </c>
      <c r="I591" s="46">
        <f t="shared" si="16"/>
        <v>10000</v>
      </c>
      <c r="J591" s="46">
        <f t="shared" si="17"/>
        <v>1185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471785</v>
      </c>
      <c r="F593" s="65">
        <f>work!I593+work!J593</f>
        <v>225265</v>
      </c>
      <c r="H593" s="75">
        <f>work!L593</f>
        <v>20130408</v>
      </c>
      <c r="I593" s="46">
        <f t="shared" si="16"/>
        <v>471785</v>
      </c>
      <c r="J593" s="46">
        <f t="shared" si="17"/>
        <v>225265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65297</v>
      </c>
      <c r="F594" s="65">
        <f>work!I594+work!J594</f>
        <v>5503</v>
      </c>
      <c r="H594" s="75">
        <f>work!L594</f>
        <v>20130408</v>
      </c>
      <c r="I594" s="46">
        <f t="shared" si="16"/>
        <v>65297</v>
      </c>
      <c r="J594" s="46">
        <f t="shared" si="17"/>
        <v>5503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1040167</v>
      </c>
      <c r="F595" s="65">
        <f>work!I595+work!J595</f>
        <v>115967</v>
      </c>
      <c r="H595" s="75">
        <f>work!L595</f>
        <v>20130408</v>
      </c>
      <c r="I595" s="46">
        <f t="shared" si="16"/>
        <v>1040167</v>
      </c>
      <c r="J595" s="46">
        <f t="shared" si="17"/>
        <v>115967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205276</v>
      </c>
      <c r="F596" s="65">
        <f>work!I596+work!J596</f>
        <v>21789</v>
      </c>
      <c r="H596" s="75">
        <f>work!L596</f>
        <v>20130408</v>
      </c>
      <c r="I596" s="46">
        <f t="shared" si="16"/>
        <v>205276</v>
      </c>
      <c r="J596" s="46">
        <f t="shared" si="17"/>
        <v>21789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132148</v>
      </c>
      <c r="F597" s="65">
        <f>work!I597+work!J597</f>
        <v>22700</v>
      </c>
      <c r="H597" s="75">
        <f>work!L597</f>
        <v>20130408</v>
      </c>
      <c r="I597" s="46">
        <f t="shared" si="16"/>
        <v>132148</v>
      </c>
      <c r="J597" s="46">
        <f t="shared" si="17"/>
        <v>22700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12285434</v>
      </c>
      <c r="H598" s="75">
        <f>work!L598</f>
        <v>20130408</v>
      </c>
      <c r="I598" s="46">
        <f t="shared" si="16"/>
        <v>0</v>
      </c>
      <c r="J598" s="46">
        <f t="shared" si="17"/>
        <v>12285434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January-March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186354064</v>
      </c>
      <c r="D7" s="44">
        <f>SUM(top_20_ytd!D7+top_20_ytd!E7)</f>
        <v>8088609</v>
      </c>
      <c r="E7" s="44">
        <f>SUM(top_20_ytd!F7+top_20_ytd!G7)</f>
        <v>178265455</v>
      </c>
      <c r="G7" s="46"/>
    </row>
    <row r="8" spans="1:7" ht="15">
      <c r="A8" s="18" t="str">
        <f>top_20_ytd!A8</f>
        <v>Weehawken Township</v>
      </c>
      <c r="B8" s="18" t="str">
        <f>top_20_ytd!B8</f>
        <v>Hudson</v>
      </c>
      <c r="C8" s="46">
        <f aca="true" t="shared" si="0" ref="C8:C26">D8+E8</f>
        <v>107075722</v>
      </c>
      <c r="D8" s="46">
        <f>SUM(top_20_ytd!D8+top_20_ytd!E8)</f>
        <v>104873714</v>
      </c>
      <c r="E8" s="46">
        <f>SUM(top_20_ytd!F8+top_20_ytd!G8)</f>
        <v>2202008</v>
      </c>
      <c r="G8" s="46"/>
    </row>
    <row r="9" spans="1:7" ht="15">
      <c r="A9" s="18" t="str">
        <f>top_20_ytd!A9</f>
        <v>Jersey City</v>
      </c>
      <c r="B9" s="18" t="str">
        <f>top_20_ytd!B9</f>
        <v>Hudson</v>
      </c>
      <c r="C9" s="46">
        <f t="shared" si="0"/>
        <v>87848320</v>
      </c>
      <c r="D9" s="46">
        <f>SUM(top_20_ytd!D9+top_20_ytd!E9)</f>
        <v>45991508</v>
      </c>
      <c r="E9" s="46">
        <f>SUM(top_20_ytd!F9+top_20_ytd!G9)</f>
        <v>41856812</v>
      </c>
      <c r="G9" s="46"/>
    </row>
    <row r="10" spans="1:7" ht="15">
      <c r="A10" s="18" t="str">
        <f>top_20_ytd!A10</f>
        <v>Teaneck Township</v>
      </c>
      <c r="B10" s="18" t="str">
        <f>top_20_ytd!B10</f>
        <v>Bergen</v>
      </c>
      <c r="C10" s="46">
        <f t="shared" si="0"/>
        <v>63098359</v>
      </c>
      <c r="D10" s="46">
        <f>SUM(top_20_ytd!D10+top_20_ytd!E10)</f>
        <v>7822221</v>
      </c>
      <c r="E10" s="46">
        <f>SUM(top_20_ytd!F10+top_20_ytd!G10)</f>
        <v>55276138</v>
      </c>
      <c r="G10" s="46"/>
    </row>
    <row r="11" spans="1:7" ht="15">
      <c r="A11" s="18" t="str">
        <f>top_20_ytd!A11</f>
        <v>Lawrence Township</v>
      </c>
      <c r="B11" s="18" t="str">
        <f>top_20_ytd!B11</f>
        <v>Mercer</v>
      </c>
      <c r="C11" s="46">
        <f t="shared" si="0"/>
        <v>56277055</v>
      </c>
      <c r="D11" s="46">
        <f>SUM(top_20_ytd!D11+top_20_ytd!E11)</f>
        <v>2883616</v>
      </c>
      <c r="E11" s="46">
        <f>SUM(top_20_ytd!F11+top_20_ytd!G11)</f>
        <v>53393439</v>
      </c>
      <c r="G11" s="46"/>
    </row>
    <row r="12" spans="1:7" ht="15">
      <c r="A12" s="18" t="str">
        <f>top_20_ytd!A12</f>
        <v>Branchburg Township</v>
      </c>
      <c r="B12" s="18" t="str">
        <f>top_20_ytd!B12</f>
        <v>Somerset</v>
      </c>
      <c r="C12" s="46">
        <f t="shared" si="0"/>
        <v>45521459</v>
      </c>
      <c r="D12" s="46">
        <f>SUM(top_20_ytd!D12+top_20_ytd!E12)</f>
        <v>1831163</v>
      </c>
      <c r="E12" s="46">
        <f>SUM(top_20_ytd!F12+top_20_ytd!G12)</f>
        <v>43690296</v>
      </c>
      <c r="G12" s="46"/>
    </row>
    <row r="13" spans="1:7" ht="15">
      <c r="A13" s="18" t="str">
        <f>top_20_ytd!A13</f>
        <v>Morristown Town</v>
      </c>
      <c r="B13" s="18" t="str">
        <f>top_20_ytd!B13</f>
        <v>Morris</v>
      </c>
      <c r="C13" s="46">
        <f t="shared" si="0"/>
        <v>40919065</v>
      </c>
      <c r="D13" s="46">
        <f>SUM(top_20_ytd!D13+top_20_ytd!E13)</f>
        <v>31020717</v>
      </c>
      <c r="E13" s="46">
        <f>SUM(top_20_ytd!F13+top_20_ytd!G13)</f>
        <v>9898348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39905096</v>
      </c>
      <c r="D14" s="46">
        <f>SUM(top_20_ytd!D14+top_20_ytd!E14)</f>
        <v>21190045</v>
      </c>
      <c r="E14" s="46">
        <f>SUM(top_20_ytd!F14+top_20_ytd!G14)</f>
        <v>18715051</v>
      </c>
      <c r="G14" s="46"/>
    </row>
    <row r="15" spans="1:7" ht="15">
      <c r="A15" s="18" t="str">
        <f>top_20_ytd!A15</f>
        <v>Princeton (Consolidated 1114)</v>
      </c>
      <c r="B15" s="18" t="str">
        <f>top_20_ytd!B15</f>
        <v>Mercer</v>
      </c>
      <c r="C15" s="46">
        <f t="shared" si="0"/>
        <v>36705465</v>
      </c>
      <c r="D15" s="46">
        <f>SUM(top_20_ytd!D15+top_20_ytd!E15)</f>
        <v>10596568</v>
      </c>
      <c r="E15" s="46">
        <f>SUM(top_20_ytd!F15+top_20_ytd!G15)</f>
        <v>26108897</v>
      </c>
      <c r="G15" s="46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6">
        <f t="shared" si="0"/>
        <v>34982380</v>
      </c>
      <c r="D16" s="46">
        <f>SUM(top_20_ytd!D16+top_20_ytd!E16)</f>
        <v>6776042</v>
      </c>
      <c r="E16" s="46">
        <f>SUM(top_20_ytd!F16+top_20_ytd!G16)</f>
        <v>28206338</v>
      </c>
      <c r="G16" s="46"/>
    </row>
    <row r="17" spans="1:7" ht="15">
      <c r="A17" s="18" t="str">
        <f>top_20_ytd!A17</f>
        <v>Atlantic City</v>
      </c>
      <c r="B17" s="18" t="str">
        <f>top_20_ytd!B17</f>
        <v>Atlantic</v>
      </c>
      <c r="C17" s="46">
        <f t="shared" si="0"/>
        <v>31724205</v>
      </c>
      <c r="D17" s="46">
        <f>SUM(top_20_ytd!D17+top_20_ytd!E17)</f>
        <v>6255232</v>
      </c>
      <c r="E17" s="46">
        <f>SUM(top_20_ytd!F17+top_20_ytd!G17)</f>
        <v>25468973</v>
      </c>
      <c r="G17" s="46"/>
    </row>
    <row r="18" spans="1:7" ht="15">
      <c r="A18" s="18" t="str">
        <f>top_20_ytd!A18</f>
        <v>Harrison Town</v>
      </c>
      <c r="B18" s="18" t="str">
        <f>top_20_ytd!B18</f>
        <v>Hudson</v>
      </c>
      <c r="C18" s="46">
        <f t="shared" si="0"/>
        <v>28311261</v>
      </c>
      <c r="D18" s="46">
        <f>SUM(top_20_ytd!D18+top_20_ytd!E18)</f>
        <v>1243357</v>
      </c>
      <c r="E18" s="46">
        <f>SUM(top_20_ytd!F18+top_20_ytd!G18)</f>
        <v>27067904</v>
      </c>
      <c r="G18" s="46"/>
    </row>
    <row r="19" spans="1:7" ht="15">
      <c r="A19" s="18" t="str">
        <f>top_20_ytd!A19</f>
        <v>Lyndhurst Township</v>
      </c>
      <c r="B19" s="18" t="str">
        <f>top_20_ytd!B19</f>
        <v>Bergen</v>
      </c>
      <c r="C19" s="46">
        <f t="shared" si="0"/>
        <v>27562805</v>
      </c>
      <c r="D19" s="46">
        <f>SUM(top_20_ytd!D19+top_20_ytd!E19)</f>
        <v>26013706</v>
      </c>
      <c r="E19" s="46">
        <f>SUM(top_20_ytd!F19+top_20_ytd!G19)</f>
        <v>1549099</v>
      </c>
      <c r="G19" s="46"/>
    </row>
    <row r="20" spans="1:7" ht="15">
      <c r="A20" s="18" t="str">
        <f>top_20_ytd!A20</f>
        <v>Long Branch City</v>
      </c>
      <c r="B20" s="18" t="str">
        <f>top_20_ytd!B20</f>
        <v>Monmouth</v>
      </c>
      <c r="C20" s="46">
        <f t="shared" si="0"/>
        <v>27277722</v>
      </c>
      <c r="D20" s="46">
        <f>SUM(top_20_ytd!D20+top_20_ytd!E20)</f>
        <v>20479949</v>
      </c>
      <c r="E20" s="46">
        <f>SUM(top_20_ytd!F20+top_20_ytd!G20)</f>
        <v>6797773</v>
      </c>
      <c r="G20" s="46"/>
    </row>
    <row r="21" spans="1:7" ht="15">
      <c r="A21" s="18" t="str">
        <f>top_20_ytd!A21</f>
        <v>Toms River Township</v>
      </c>
      <c r="B21" s="18" t="str">
        <f>top_20_ytd!B21</f>
        <v>Ocean</v>
      </c>
      <c r="C21" s="46">
        <f t="shared" si="0"/>
        <v>26818941</v>
      </c>
      <c r="D21" s="46">
        <f>SUM(top_20_ytd!D21+top_20_ytd!E21)</f>
        <v>13973357</v>
      </c>
      <c r="E21" s="46">
        <f>SUM(top_20_ytd!F21+top_20_ytd!G21)</f>
        <v>12845584</v>
      </c>
      <c r="G21" s="46"/>
    </row>
    <row r="22" spans="1:7" ht="15">
      <c r="A22" s="18" t="str">
        <f>top_20_ytd!A22</f>
        <v>Monroe Township</v>
      </c>
      <c r="B22" s="18" t="str">
        <f>top_20_ytd!B22</f>
        <v>Middlesex</v>
      </c>
      <c r="C22" s="46">
        <f t="shared" si="0"/>
        <v>25293386</v>
      </c>
      <c r="D22" s="46">
        <f>SUM(top_20_ytd!D22+top_20_ytd!E22)</f>
        <v>20990437</v>
      </c>
      <c r="E22" s="46">
        <f>SUM(top_20_ytd!F22+top_20_ytd!G22)</f>
        <v>4302949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24097617</v>
      </c>
      <c r="D23" s="46">
        <f>SUM(top_20_ytd!D23+top_20_ytd!E23)</f>
        <v>4847836</v>
      </c>
      <c r="E23" s="46">
        <f>SUM(top_20_ytd!F23+top_20_ytd!G23)</f>
        <v>19249781</v>
      </c>
      <c r="G23" s="46"/>
    </row>
    <row r="24" spans="1:7" ht="15">
      <c r="A24" s="18" t="str">
        <f>top_20_ytd!A24</f>
        <v>Secaucus Town</v>
      </c>
      <c r="B24" s="18" t="str">
        <f>top_20_ytd!B24</f>
        <v>Hudson</v>
      </c>
      <c r="C24" s="46">
        <f t="shared" si="0"/>
        <v>22736450</v>
      </c>
      <c r="D24" s="46">
        <f>SUM(top_20_ytd!D24+top_20_ytd!E24)</f>
        <v>6044323</v>
      </c>
      <c r="E24" s="46">
        <f>SUM(top_20_ytd!F24+top_20_ytd!G24)</f>
        <v>16692127</v>
      </c>
      <c r="G24" s="46"/>
    </row>
    <row r="25" spans="1:7" ht="15">
      <c r="A25" s="18" t="str">
        <f>top_20_ytd!A25</f>
        <v>Paramus Borough</v>
      </c>
      <c r="B25" s="18" t="str">
        <f>top_20_ytd!B25</f>
        <v>Bergen</v>
      </c>
      <c r="C25" s="46">
        <f t="shared" si="0"/>
        <v>22502154</v>
      </c>
      <c r="D25" s="46">
        <f>SUM(top_20_ytd!D25+top_20_ytd!E25)</f>
        <v>5803094</v>
      </c>
      <c r="E25" s="46">
        <f>SUM(top_20_ytd!F25+top_20_ytd!G25)</f>
        <v>16699060</v>
      </c>
      <c r="G25" s="46"/>
    </row>
    <row r="26" spans="1:7" ht="15">
      <c r="A26" s="18" t="str">
        <f>top_20_ytd!A26</f>
        <v>Gloucester Township</v>
      </c>
      <c r="B26" s="18" t="str">
        <f>top_20_ytd!B26</f>
        <v>Camden</v>
      </c>
      <c r="C26" s="46">
        <f t="shared" si="0"/>
        <v>21794228</v>
      </c>
      <c r="D26" s="46">
        <f>SUM(top_20_ytd!D26+top_20_ytd!E26)</f>
        <v>9816411</v>
      </c>
      <c r="E26" s="46">
        <f>SUM(top_20_ytd!F26+top_20_ytd!G26)</f>
        <v>11977817</v>
      </c>
      <c r="G26" s="46"/>
    </row>
    <row r="27" spans="1:5" ht="15">
      <c r="A27" s="18" t="s">
        <v>11</v>
      </c>
      <c r="B27" s="17"/>
      <c r="C27" s="49">
        <f>SUM(C7:C26)</f>
        <v>956805754</v>
      </c>
      <c r="D27" s="49">
        <f>SUM(D7:D26)</f>
        <v>356541905</v>
      </c>
      <c r="E27" s="49">
        <f>SUM(E7:E26)</f>
        <v>600263849</v>
      </c>
    </row>
    <row r="28" spans="1:5" ht="15">
      <c r="A28" s="18" t="s">
        <v>6</v>
      </c>
      <c r="C28" s="52">
        <f>D28+E28</f>
        <v>2784918255</v>
      </c>
      <c r="D28" s="27">
        <f>SUM(top_20_ytd!D28:E28)</f>
        <v>1431217938</v>
      </c>
      <c r="E28" s="27">
        <f>SUM(top_20_ytd!F28:G28)</f>
        <v>1353700317</v>
      </c>
    </row>
    <row r="29" spans="1:5" ht="15">
      <c r="A29" s="18" t="s">
        <v>12</v>
      </c>
      <c r="C29" s="42">
        <f>C27/C28</f>
        <v>0.34356690803479256</v>
      </c>
      <c r="D29" s="42">
        <f>D27/D28</f>
        <v>0.2491178286224079</v>
      </c>
      <c r="E29" s="42">
        <f>E27/E28</f>
        <v>0.4434244725082679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March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5/7/13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47066477</v>
      </c>
      <c r="D7" s="44">
        <f>SUM(top_20!D7+top_20!E7)</f>
        <v>23388719</v>
      </c>
      <c r="E7" s="44">
        <f>SUM(top_20!F7+top_20!G7)</f>
        <v>23677758</v>
      </c>
      <c r="F7" s="26"/>
      <c r="H7" s="5"/>
    </row>
    <row r="8" spans="1:8" ht="15">
      <c r="A8" s="18" t="str">
        <f>top_20!A8</f>
        <v>Lyndhurst Township</v>
      </c>
      <c r="B8" s="18" t="str">
        <f>top_20!B8</f>
        <v>Bergen</v>
      </c>
      <c r="C8" s="49">
        <f aca="true" t="shared" si="0" ref="C8:C25">D8+E8</f>
        <v>24458577</v>
      </c>
      <c r="D8" s="46">
        <f>SUM(top_20!D8+top_20!E8)</f>
        <v>23613625</v>
      </c>
      <c r="E8" s="46">
        <f>SUM(top_20!F8+top_20!G8)</f>
        <v>844952</v>
      </c>
      <c r="F8" s="26"/>
      <c r="G8" s="5"/>
      <c r="H8" s="5"/>
    </row>
    <row r="9" spans="1:8" ht="15">
      <c r="A9" s="18" t="str">
        <f>top_20!A9</f>
        <v>Franklin Township</v>
      </c>
      <c r="B9" s="18" t="str">
        <f>top_20!B9</f>
        <v>Somerset</v>
      </c>
      <c r="C9" s="49">
        <f t="shared" si="0"/>
        <v>18485382</v>
      </c>
      <c r="D9" s="46">
        <f>SUM(top_20!D9+top_20!E9)</f>
        <v>3005308</v>
      </c>
      <c r="E9" s="46">
        <f>SUM(top_20!F9+top_20!G9)</f>
        <v>15480074</v>
      </c>
      <c r="F9" s="26"/>
      <c r="G9" s="5"/>
      <c r="H9" s="5"/>
    </row>
    <row r="10" spans="1:8" ht="15">
      <c r="A10" s="18" t="str">
        <f>top_20!A10</f>
        <v>Secaucus Town</v>
      </c>
      <c r="B10" s="18" t="str">
        <f>top_20!B10</f>
        <v>Hudson</v>
      </c>
      <c r="C10" s="49">
        <f t="shared" si="0"/>
        <v>17515308</v>
      </c>
      <c r="D10" s="46">
        <f>SUM(top_20!D10+top_20!E10)</f>
        <v>3543653</v>
      </c>
      <c r="E10" s="46">
        <f>SUM(top_20!F10+top_20!G10)</f>
        <v>13971655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15419027</v>
      </c>
      <c r="D11" s="46">
        <f>SUM(top_20!D11+top_20!E11)</f>
        <v>956811</v>
      </c>
      <c r="E11" s="46">
        <f>SUM(top_20!F11+top_20!G11)</f>
        <v>14462216</v>
      </c>
      <c r="F11" s="26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49">
        <f t="shared" si="0"/>
        <v>14788485</v>
      </c>
      <c r="D12" s="46">
        <f>SUM(top_20!D12+top_20!E12)</f>
        <v>2737140</v>
      </c>
      <c r="E12" s="46">
        <f>SUM(top_20!F12+top_20!G12)</f>
        <v>12051345</v>
      </c>
      <c r="F12" s="26"/>
      <c r="G12" s="5"/>
      <c r="H12" s="5"/>
    </row>
    <row r="13" spans="1:8" ht="15">
      <c r="A13" s="18" t="str">
        <f>top_20!A13</f>
        <v>Carlstadt Borough</v>
      </c>
      <c r="B13" s="18" t="str">
        <f>top_20!B13</f>
        <v>Bergen</v>
      </c>
      <c r="C13" s="49">
        <f t="shared" si="0"/>
        <v>13102655</v>
      </c>
      <c r="D13" s="46">
        <f>SUM(top_20!D13+top_20!E13)</f>
        <v>94384</v>
      </c>
      <c r="E13" s="46">
        <f>SUM(top_20!F13+top_20!G13)</f>
        <v>13008271</v>
      </c>
      <c r="F13" s="26"/>
      <c r="G13" s="5"/>
      <c r="H13" s="5"/>
    </row>
    <row r="14" spans="1:8" ht="15">
      <c r="A14" s="18" t="str">
        <f>top_20!A14</f>
        <v>Lakewood Township</v>
      </c>
      <c r="B14" s="18" t="str">
        <f>top_20!B14</f>
        <v>Ocean</v>
      </c>
      <c r="C14" s="49">
        <f t="shared" si="0"/>
        <v>12446716</v>
      </c>
      <c r="D14" s="46">
        <f>SUM(top_20!D14+top_20!E14)</f>
        <v>6398714</v>
      </c>
      <c r="E14" s="46">
        <f>SUM(top_20!F14+top_20!G14)</f>
        <v>6048002</v>
      </c>
      <c r="F14" s="26"/>
      <c r="G14" s="5"/>
      <c r="H14" s="5"/>
    </row>
    <row r="15" spans="1:8" ht="15">
      <c r="A15" s="18" t="str">
        <f>top_20!A15</f>
        <v>Monroe Township</v>
      </c>
      <c r="B15" s="18" t="str">
        <f>top_20!B15</f>
        <v>Middlesex</v>
      </c>
      <c r="C15" s="49">
        <f t="shared" si="0"/>
        <v>11487668</v>
      </c>
      <c r="D15" s="46">
        <f>SUM(top_20!D15+top_20!E15)</f>
        <v>9258122</v>
      </c>
      <c r="E15" s="46">
        <f>SUM(top_20!F15+top_20!G15)</f>
        <v>2229546</v>
      </c>
      <c r="F15" s="26"/>
      <c r="G15" s="5"/>
      <c r="H15" s="5"/>
    </row>
    <row r="16" spans="1:8" ht="15">
      <c r="A16" s="18" t="str">
        <f>top_20!A16</f>
        <v>Hamilton Township</v>
      </c>
      <c r="B16" s="18" t="str">
        <f>top_20!B16</f>
        <v>Atlantic</v>
      </c>
      <c r="C16" s="49">
        <f t="shared" si="0"/>
        <v>10615532</v>
      </c>
      <c r="D16" s="46">
        <f>SUM(top_20!D16+top_20!E16)</f>
        <v>760187</v>
      </c>
      <c r="E16" s="46">
        <f>SUM(top_20!F16+top_20!G16)</f>
        <v>9855345</v>
      </c>
      <c r="F16" s="26"/>
      <c r="G16" s="5"/>
      <c r="H16" s="5"/>
    </row>
    <row r="17" spans="1:8" ht="15">
      <c r="A17" s="18" t="str">
        <f>top_20!A17</f>
        <v>Bound Brook Borough</v>
      </c>
      <c r="B17" s="18" t="str">
        <f>top_20!B17</f>
        <v>Somerset</v>
      </c>
      <c r="C17" s="49">
        <f t="shared" si="0"/>
        <v>10545120</v>
      </c>
      <c r="D17" s="46">
        <f>SUM(top_20!D17+top_20!E17)</f>
        <v>10429933</v>
      </c>
      <c r="E17" s="46">
        <f>SUM(top_20!F17+top_20!G17)</f>
        <v>115187</v>
      </c>
      <c r="F17" s="26"/>
      <c r="G17" s="5"/>
      <c r="H17" s="5"/>
    </row>
    <row r="18" spans="1:8" ht="15">
      <c r="A18" s="18" t="str">
        <f>top_20!A18</f>
        <v>Wayne Township</v>
      </c>
      <c r="B18" s="18" t="str">
        <f>top_20!B18</f>
        <v>Passaic</v>
      </c>
      <c r="C18" s="49">
        <f t="shared" si="0"/>
        <v>10039408</v>
      </c>
      <c r="D18" s="46">
        <f>SUM(top_20!D18+top_20!E18)</f>
        <v>1755862</v>
      </c>
      <c r="E18" s="46">
        <f>SUM(top_20!F18+top_20!G18)</f>
        <v>8283546</v>
      </c>
      <c r="F18" s="26"/>
      <c r="G18" s="5"/>
      <c r="H18" s="5"/>
    </row>
    <row r="19" spans="1:8" ht="15">
      <c r="A19" s="18" t="str">
        <f>top_20!A19</f>
        <v>Robbinsville Township</v>
      </c>
      <c r="B19" s="18" t="str">
        <f>top_20!B19</f>
        <v>Mercer</v>
      </c>
      <c r="C19" s="49">
        <f t="shared" si="0"/>
        <v>8949079</v>
      </c>
      <c r="D19" s="46">
        <f>SUM(top_20!D19+top_20!E19)</f>
        <v>843899</v>
      </c>
      <c r="E19" s="46">
        <f>SUM(top_20!F19+top_20!G19)</f>
        <v>8105180</v>
      </c>
      <c r="F19" s="26"/>
      <c r="G19" s="5"/>
      <c r="H19" s="5"/>
    </row>
    <row r="20" spans="1:8" ht="15">
      <c r="A20" s="18" t="str">
        <f>top_20!A20</f>
        <v>Newark City</v>
      </c>
      <c r="B20" s="18" t="str">
        <f>top_20!B20</f>
        <v>Essex</v>
      </c>
      <c r="C20" s="49">
        <f t="shared" si="0"/>
        <v>8780598</v>
      </c>
      <c r="D20" s="46">
        <f>SUM(top_20!D20+top_20!E20)</f>
        <v>3226317</v>
      </c>
      <c r="E20" s="46">
        <f>SUM(top_20!F20+top_20!G20)</f>
        <v>5554281</v>
      </c>
      <c r="F20" s="26"/>
      <c r="G20" s="5"/>
      <c r="H20" s="5"/>
    </row>
    <row r="21" spans="1:8" ht="15">
      <c r="A21" s="18" t="str">
        <f>top_20!A21</f>
        <v>Ocean City</v>
      </c>
      <c r="B21" s="18" t="str">
        <f>top_20!B21</f>
        <v>Cape May</v>
      </c>
      <c r="C21" s="49">
        <f t="shared" si="0"/>
        <v>8313905</v>
      </c>
      <c r="D21" s="46">
        <f>SUM(top_20!D21+top_20!E21)</f>
        <v>7720305</v>
      </c>
      <c r="E21" s="46">
        <f>SUM(top_20!F21+top_20!G21)</f>
        <v>593600</v>
      </c>
      <c r="F21" s="26"/>
      <c r="G21" s="5"/>
      <c r="H21" s="5"/>
    </row>
    <row r="22" spans="1:8" ht="15">
      <c r="A22" s="18" t="str">
        <f>top_20!A22</f>
        <v>Princeton (Consolidated 1114)</v>
      </c>
      <c r="B22" s="18" t="str">
        <f>top_20!B22</f>
        <v>Mercer</v>
      </c>
      <c r="C22" s="49">
        <f t="shared" si="0"/>
        <v>8254905</v>
      </c>
      <c r="D22" s="46">
        <f>SUM(top_20!D22+top_20!E22)</f>
        <v>4978474</v>
      </c>
      <c r="E22" s="46">
        <f>SUM(top_20!F22+top_20!G22)</f>
        <v>3276431</v>
      </c>
      <c r="F22" s="26"/>
      <c r="G22" s="5"/>
      <c r="H22" s="5"/>
    </row>
    <row r="23" spans="1:8" ht="15">
      <c r="A23" s="18" t="str">
        <f>top_20!A23</f>
        <v>Moorestown Township</v>
      </c>
      <c r="B23" s="18" t="str">
        <f>top_20!B23</f>
        <v>Burlington</v>
      </c>
      <c r="C23" s="49">
        <f>D23+E23</f>
        <v>8117929</v>
      </c>
      <c r="D23" s="46">
        <f>SUM(top_20!D23+top_20!E23)</f>
        <v>2629080</v>
      </c>
      <c r="E23" s="46">
        <f>SUM(top_20!F23+top_20!G23)</f>
        <v>5488849</v>
      </c>
      <c r="F23" s="26"/>
      <c r="G23" s="5"/>
      <c r="H23" s="5"/>
    </row>
    <row r="24" spans="1:8" ht="15">
      <c r="A24" s="18" t="str">
        <f>top_20!A24</f>
        <v>Manville Borough</v>
      </c>
      <c r="B24" s="18" t="str">
        <f>top_20!B24</f>
        <v>Somerset</v>
      </c>
      <c r="C24" s="49">
        <f t="shared" si="0"/>
        <v>7997174</v>
      </c>
      <c r="D24" s="46">
        <f>SUM(top_20!D24+top_20!E24)</f>
        <v>191055</v>
      </c>
      <c r="E24" s="46">
        <f>SUM(top_20!F24+top_20!G24)</f>
        <v>7806119</v>
      </c>
      <c r="F24" s="26"/>
      <c r="G24" s="5"/>
      <c r="H24" s="5"/>
    </row>
    <row r="25" spans="1:8" ht="15">
      <c r="A25" s="18" t="str">
        <f>top_20!A25</f>
        <v>Toms River Township</v>
      </c>
      <c r="B25" s="18" t="str">
        <f>top_20!B25</f>
        <v>Ocean</v>
      </c>
      <c r="C25" s="49">
        <f t="shared" si="0"/>
        <v>7869385</v>
      </c>
      <c r="D25" s="46">
        <f>SUM(top_20!D25+top_20!E25)</f>
        <v>6078535</v>
      </c>
      <c r="E25" s="46">
        <f>SUM(top_20!F25+top_20!G25)</f>
        <v>1790850</v>
      </c>
      <c r="F25" s="26"/>
      <c r="G25" s="5"/>
      <c r="H25" s="5"/>
    </row>
    <row r="26" spans="1:8" ht="15">
      <c r="A26" s="18" t="str">
        <f>top_20!A26</f>
        <v>Roseland Borough</v>
      </c>
      <c r="B26" s="18" t="str">
        <f>top_20!B26</f>
        <v>Essex</v>
      </c>
      <c r="C26" s="49">
        <f>D26+E26</f>
        <v>7739139</v>
      </c>
      <c r="D26" s="46">
        <f>SUM(top_20!D26+top_20!E26)</f>
        <v>465967</v>
      </c>
      <c r="E26" s="46">
        <f>SUM(top_20!F26+top_20!G26)</f>
        <v>7273172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264253330</v>
      </c>
      <c r="D27" s="46">
        <f>SUM(top_20!D27+top_20!E27)</f>
        <v>112076090</v>
      </c>
      <c r="E27" s="46">
        <f>SUM(top_20!F27+top_20!G27)</f>
        <v>159916379</v>
      </c>
      <c r="F27" s="26"/>
      <c r="G27" s="5"/>
      <c r="H27" s="5"/>
    </row>
    <row r="28" spans="1:6" ht="15">
      <c r="A28" s="18" t="s">
        <v>6</v>
      </c>
      <c r="C28" s="45">
        <f>(top_20!C28)</f>
        <v>839214711</v>
      </c>
      <c r="D28" s="27">
        <f>SUM(top_20!D28:E28)</f>
        <v>463147805</v>
      </c>
      <c r="E28" s="27">
        <f>SUM(top_20!F28:G28)</f>
        <v>376066906</v>
      </c>
      <c r="F28" s="41"/>
    </row>
    <row r="29" spans="1:6" ht="15">
      <c r="A29" s="18" t="s">
        <v>12</v>
      </c>
      <c r="C29" s="42">
        <f>C27/C28</f>
        <v>0.31488167037148135</v>
      </c>
      <c r="D29" s="42">
        <f>D27/D28</f>
        <v>0.24198773866584555</v>
      </c>
      <c r="E29" s="42">
        <f>E27/E28</f>
        <v>0.4252338518720921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January-March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901</v>
      </c>
      <c r="B7" s="17" t="s">
        <v>860</v>
      </c>
      <c r="C7" s="63">
        <f aca="true" t="shared" si="0" ref="C7:C26">D7+E7+F7+G7</f>
        <v>186354064</v>
      </c>
      <c r="D7" s="50">
        <v>2307941</v>
      </c>
      <c r="E7" s="50">
        <v>5780668</v>
      </c>
      <c r="F7" s="50">
        <v>111618334</v>
      </c>
      <c r="G7" s="50">
        <v>66647121</v>
      </c>
      <c r="H7" s="50"/>
      <c r="I7" s="58"/>
    </row>
    <row r="8" spans="1:9" ht="15">
      <c r="A8" s="17" t="s">
        <v>1029</v>
      </c>
      <c r="B8" s="17" t="s">
        <v>996</v>
      </c>
      <c r="C8" s="64">
        <f t="shared" si="0"/>
        <v>107075722</v>
      </c>
      <c r="D8" s="36">
        <v>103165000</v>
      </c>
      <c r="E8" s="36">
        <v>1708714</v>
      </c>
      <c r="F8" s="36">
        <v>290000</v>
      </c>
      <c r="G8" s="36">
        <v>1912008</v>
      </c>
      <c r="H8" s="36"/>
      <c r="I8" s="58"/>
    </row>
    <row r="9" spans="1:9" ht="15">
      <c r="A9" s="17" t="s">
        <v>1014</v>
      </c>
      <c r="B9" s="17" t="s">
        <v>996</v>
      </c>
      <c r="C9" s="64">
        <f t="shared" si="0"/>
        <v>87848320</v>
      </c>
      <c r="D9" s="36">
        <v>23020465</v>
      </c>
      <c r="E9" s="36">
        <v>22971043</v>
      </c>
      <c r="F9" s="36">
        <v>11555673</v>
      </c>
      <c r="G9" s="36">
        <v>30301139</v>
      </c>
      <c r="H9" s="36"/>
      <c r="I9" s="58"/>
    </row>
    <row r="10" spans="1:9" ht="15">
      <c r="A10" s="17" t="s">
        <v>505</v>
      </c>
      <c r="B10" s="17" t="s">
        <v>325</v>
      </c>
      <c r="C10" s="64">
        <f t="shared" si="0"/>
        <v>63098359</v>
      </c>
      <c r="D10" s="36">
        <v>2800400</v>
      </c>
      <c r="E10" s="36">
        <v>5021821</v>
      </c>
      <c r="F10" s="36">
        <v>866000</v>
      </c>
      <c r="G10" s="36">
        <v>54410138</v>
      </c>
      <c r="H10" s="36"/>
      <c r="I10" s="58"/>
    </row>
    <row r="11" spans="1:9" ht="15">
      <c r="A11" s="17" t="s">
        <v>841</v>
      </c>
      <c r="B11" s="17" t="s">
        <v>1111</v>
      </c>
      <c r="C11" s="64">
        <f t="shared" si="0"/>
        <v>56277055</v>
      </c>
      <c r="D11" s="36">
        <v>586226</v>
      </c>
      <c r="E11" s="36">
        <v>2297390</v>
      </c>
      <c r="F11" s="36">
        <v>44355925</v>
      </c>
      <c r="G11" s="36">
        <v>9037514</v>
      </c>
      <c r="H11" s="36"/>
      <c r="I11" s="58"/>
    </row>
    <row r="12" spans="1:9" ht="15">
      <c r="A12" s="17" t="s">
        <v>1715</v>
      </c>
      <c r="B12" s="17" t="s">
        <v>1700</v>
      </c>
      <c r="C12" s="64">
        <f t="shared" si="0"/>
        <v>45521459</v>
      </c>
      <c r="D12" s="36">
        <v>96450</v>
      </c>
      <c r="E12" s="36">
        <v>1734713</v>
      </c>
      <c r="F12" s="36">
        <v>465676</v>
      </c>
      <c r="G12" s="36">
        <v>43224620</v>
      </c>
      <c r="H12" s="36"/>
      <c r="I12" s="58"/>
    </row>
    <row r="13" spans="1:9" ht="15">
      <c r="A13" s="17" t="s">
        <v>1458</v>
      </c>
      <c r="B13" s="17" t="s">
        <v>1386</v>
      </c>
      <c r="C13" s="64">
        <f t="shared" si="0"/>
        <v>40919065</v>
      </c>
      <c r="D13" s="36">
        <v>29759100</v>
      </c>
      <c r="E13" s="36">
        <v>1261617</v>
      </c>
      <c r="F13" s="36">
        <v>1463000</v>
      </c>
      <c r="G13" s="36">
        <v>8435348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39905096</v>
      </c>
      <c r="D14" s="36">
        <v>16195603</v>
      </c>
      <c r="E14" s="36">
        <v>4994442</v>
      </c>
      <c r="F14" s="36">
        <v>7187500</v>
      </c>
      <c r="G14" s="36">
        <v>11527551</v>
      </c>
      <c r="H14" s="36"/>
      <c r="I14" s="58"/>
    </row>
    <row r="15" spans="1:9" ht="15">
      <c r="A15" s="17" t="s">
        <v>1739</v>
      </c>
      <c r="B15" s="17" t="s">
        <v>1111</v>
      </c>
      <c r="C15" s="64">
        <f t="shared" si="0"/>
        <v>36705465</v>
      </c>
      <c r="D15" s="36">
        <v>4793286</v>
      </c>
      <c r="E15" s="36">
        <v>5803282</v>
      </c>
      <c r="F15" s="36">
        <v>10107366</v>
      </c>
      <c r="G15" s="36">
        <v>16001531</v>
      </c>
      <c r="H15" s="36"/>
      <c r="I15" s="58"/>
    </row>
    <row r="16" spans="1:9" ht="15">
      <c r="A16" s="17" t="s">
        <v>1227</v>
      </c>
      <c r="B16" s="17" t="s">
        <v>1154</v>
      </c>
      <c r="C16" s="64">
        <f t="shared" si="0"/>
        <v>34982380</v>
      </c>
      <c r="D16" s="36">
        <v>422102</v>
      </c>
      <c r="E16" s="36">
        <v>6353940</v>
      </c>
      <c r="F16" s="36">
        <v>1171103</v>
      </c>
      <c r="G16" s="36">
        <v>27035235</v>
      </c>
      <c r="H16" s="36"/>
      <c r="I16" s="58"/>
    </row>
    <row r="17" spans="1:9" ht="15">
      <c r="A17" s="17" t="s">
        <v>261</v>
      </c>
      <c r="B17" s="17" t="s">
        <v>255</v>
      </c>
      <c r="C17" s="64">
        <f t="shared" si="0"/>
        <v>31724205</v>
      </c>
      <c r="D17" s="36">
        <v>1054800</v>
      </c>
      <c r="E17" s="36">
        <v>5200432</v>
      </c>
      <c r="F17" s="36">
        <v>5061536</v>
      </c>
      <c r="G17" s="36">
        <v>20407437</v>
      </c>
      <c r="H17" s="36"/>
      <c r="I17" s="58"/>
    </row>
    <row r="18" spans="1:9" ht="15">
      <c r="A18" s="17" t="s">
        <v>1008</v>
      </c>
      <c r="B18" s="17" t="s">
        <v>996</v>
      </c>
      <c r="C18" s="64">
        <f t="shared" si="0"/>
        <v>28311261</v>
      </c>
      <c r="D18" s="36">
        <v>484903</v>
      </c>
      <c r="E18" s="36">
        <v>758454</v>
      </c>
      <c r="F18" s="36">
        <v>26571001</v>
      </c>
      <c r="G18" s="36">
        <v>496903</v>
      </c>
      <c r="H18" s="36"/>
      <c r="I18" s="58"/>
    </row>
    <row r="19" spans="1:9" ht="15">
      <c r="A19" s="17" t="s">
        <v>421</v>
      </c>
      <c r="B19" s="17" t="s">
        <v>325</v>
      </c>
      <c r="C19" s="64">
        <f t="shared" si="0"/>
        <v>27562805</v>
      </c>
      <c r="D19" s="36">
        <v>23941743</v>
      </c>
      <c r="E19" s="36">
        <v>2071963</v>
      </c>
      <c r="F19" s="36">
        <v>27525</v>
      </c>
      <c r="G19" s="36">
        <v>1521574</v>
      </c>
      <c r="H19" s="36"/>
      <c r="I19" s="58"/>
    </row>
    <row r="20" spans="1:9" ht="15">
      <c r="A20" s="17" t="s">
        <v>1303</v>
      </c>
      <c r="B20" s="17" t="s">
        <v>1228</v>
      </c>
      <c r="C20" s="64">
        <f t="shared" si="0"/>
        <v>27277722</v>
      </c>
      <c r="D20" s="36">
        <v>13252870</v>
      </c>
      <c r="E20" s="36">
        <v>7227079</v>
      </c>
      <c r="F20" s="36">
        <v>154595</v>
      </c>
      <c r="G20" s="36">
        <v>6643178</v>
      </c>
      <c r="H20" s="36"/>
      <c r="I20" s="58"/>
    </row>
    <row r="21" spans="1:9" ht="15">
      <c r="A21" s="17" t="s">
        <v>1115</v>
      </c>
      <c r="B21" s="17" t="s">
        <v>1503</v>
      </c>
      <c r="C21" s="64">
        <f t="shared" si="0"/>
        <v>26818941</v>
      </c>
      <c r="D21" s="36">
        <v>2886959</v>
      </c>
      <c r="E21" s="36">
        <v>11086398</v>
      </c>
      <c r="F21" s="36">
        <v>667753</v>
      </c>
      <c r="G21" s="36">
        <v>12177831</v>
      </c>
      <c r="H21" s="36"/>
      <c r="I21" s="58"/>
    </row>
    <row r="22" spans="1:9" ht="15">
      <c r="A22" s="17" t="s">
        <v>957</v>
      </c>
      <c r="B22" s="17" t="s">
        <v>1154</v>
      </c>
      <c r="C22" s="64">
        <f t="shared" si="0"/>
        <v>25293386</v>
      </c>
      <c r="D22" s="36">
        <v>17939595</v>
      </c>
      <c r="E22" s="36">
        <v>3050842</v>
      </c>
      <c r="F22" s="36">
        <v>3602338</v>
      </c>
      <c r="G22" s="36">
        <v>700611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24097617</v>
      </c>
      <c r="D23" s="36">
        <v>424799</v>
      </c>
      <c r="E23" s="36">
        <v>4423037</v>
      </c>
      <c r="F23" s="36">
        <v>0</v>
      </c>
      <c r="G23" s="36">
        <v>19249781</v>
      </c>
      <c r="H23" s="36"/>
      <c r="I23" s="58"/>
    </row>
    <row r="24" spans="1:9" ht="15">
      <c r="A24" s="17" t="s">
        <v>1023</v>
      </c>
      <c r="B24" s="17" t="s">
        <v>996</v>
      </c>
      <c r="C24" s="64">
        <f t="shared" si="0"/>
        <v>22736450</v>
      </c>
      <c r="D24" s="36">
        <v>5063402</v>
      </c>
      <c r="E24" s="36">
        <v>980921</v>
      </c>
      <c r="F24" s="36">
        <v>36000</v>
      </c>
      <c r="G24" s="36">
        <v>16656127</v>
      </c>
      <c r="H24" s="62"/>
      <c r="I24" s="58"/>
    </row>
    <row r="25" spans="1:9" ht="15">
      <c r="A25" s="17" t="s">
        <v>464</v>
      </c>
      <c r="B25" s="17" t="s">
        <v>325</v>
      </c>
      <c r="C25" s="64">
        <f t="shared" si="0"/>
        <v>22502154</v>
      </c>
      <c r="D25" s="36">
        <v>2587740</v>
      </c>
      <c r="E25" s="36">
        <v>3215354</v>
      </c>
      <c r="F25" s="36">
        <v>0</v>
      </c>
      <c r="G25" s="36">
        <v>16699060</v>
      </c>
      <c r="H25" s="36"/>
      <c r="I25" s="58"/>
    </row>
    <row r="26" spans="1:9" ht="15">
      <c r="A26" s="17" t="s">
        <v>701</v>
      </c>
      <c r="B26" s="17" t="s">
        <v>656</v>
      </c>
      <c r="C26" s="64">
        <f t="shared" si="0"/>
        <v>21794228</v>
      </c>
      <c r="D26" s="36">
        <v>6795848</v>
      </c>
      <c r="E26" s="36">
        <v>3020563</v>
      </c>
      <c r="F26" s="36">
        <v>10503012</v>
      </c>
      <c r="G26" s="36">
        <v>1474805</v>
      </c>
      <c r="H26" s="36"/>
      <c r="I26" s="58"/>
    </row>
    <row r="27" spans="1:7" ht="15">
      <c r="A27" s="18" t="s">
        <v>11</v>
      </c>
      <c r="B27" s="17"/>
      <c r="C27" s="49">
        <f>SUM(C7:C26)</f>
        <v>956805754</v>
      </c>
      <c r="D27" s="36">
        <f>SUM(D7:D26)</f>
        <v>257579232</v>
      </c>
      <c r="E27" s="36">
        <f>SUM(E7:E26)</f>
        <v>98962673</v>
      </c>
      <c r="F27" s="36">
        <f>SUM(F7:F26)</f>
        <v>235704337</v>
      </c>
      <c r="G27" s="36">
        <f>SUM(G7:G26)</f>
        <v>364559512</v>
      </c>
    </row>
    <row r="28" spans="1:7" ht="15">
      <c r="A28" s="18" t="s">
        <v>6</v>
      </c>
      <c r="C28" s="39">
        <f>work_ytd!F29</f>
        <v>2784918255</v>
      </c>
      <c r="D28" s="39">
        <f>work_ytd!G29</f>
        <v>646185221</v>
      </c>
      <c r="E28" s="39">
        <f>work_ytd!H29</f>
        <v>785032717</v>
      </c>
      <c r="F28" s="39">
        <f>work_ytd!I29</f>
        <v>396864197</v>
      </c>
      <c r="G28" s="39">
        <f>work_ytd!J29</f>
        <v>956836120</v>
      </c>
    </row>
    <row r="29" spans="1:7" ht="15">
      <c r="A29" s="18" t="s">
        <v>12</v>
      </c>
      <c r="C29" s="42">
        <f>C27/C28</f>
        <v>0.34356690803479256</v>
      </c>
      <c r="D29" s="42">
        <f>D27/D28</f>
        <v>0.3986151704326893</v>
      </c>
      <c r="E29" s="42">
        <f>E27/E28</f>
        <v>0.1260618453944003</v>
      </c>
      <c r="F29" s="42">
        <f>F27/F28</f>
        <v>0.5939168581639528</v>
      </c>
      <c r="G29" s="42">
        <f>G27/G28</f>
        <v>0.381005173592318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March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5/7/13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47066477</v>
      </c>
      <c r="D7" s="50">
        <v>16825133</v>
      </c>
      <c r="E7" s="50">
        <v>6563586</v>
      </c>
      <c r="F7" s="50">
        <v>10324973</v>
      </c>
      <c r="G7" s="50">
        <v>13352785</v>
      </c>
      <c r="H7" s="36"/>
      <c r="I7" s="75"/>
      <c r="J7" s="36">
        <v>1</v>
      </c>
    </row>
    <row r="8" spans="1:10" ht="15">
      <c r="A8" s="17" t="s">
        <v>421</v>
      </c>
      <c r="B8" s="17" t="s">
        <v>325</v>
      </c>
      <c r="C8" s="64">
        <f t="shared" si="0"/>
        <v>24458577</v>
      </c>
      <c r="D8" s="36">
        <v>23241242</v>
      </c>
      <c r="E8" s="36">
        <v>372383</v>
      </c>
      <c r="F8" s="36">
        <v>0</v>
      </c>
      <c r="G8" s="36">
        <v>844952</v>
      </c>
      <c r="H8" s="36"/>
      <c r="I8" s="75"/>
      <c r="J8" s="36">
        <v>2</v>
      </c>
    </row>
    <row r="9" spans="1:10" ht="15">
      <c r="A9" s="17" t="s">
        <v>940</v>
      </c>
      <c r="B9" s="17" t="s">
        <v>1700</v>
      </c>
      <c r="C9" s="64">
        <f t="shared" si="0"/>
        <v>18485382</v>
      </c>
      <c r="D9" s="36">
        <v>1386125</v>
      </c>
      <c r="E9" s="36">
        <v>1619183</v>
      </c>
      <c r="F9" s="36">
        <v>7170000</v>
      </c>
      <c r="G9" s="36">
        <v>8310074</v>
      </c>
      <c r="H9" s="36"/>
      <c r="I9" s="75"/>
      <c r="J9" s="36">
        <v>3</v>
      </c>
    </row>
    <row r="10" spans="1:10" ht="15">
      <c r="A10" s="17" t="s">
        <v>1023</v>
      </c>
      <c r="B10" s="17" t="s">
        <v>996</v>
      </c>
      <c r="C10" s="64">
        <f t="shared" si="0"/>
        <v>17515308</v>
      </c>
      <c r="D10" s="36">
        <v>3337002</v>
      </c>
      <c r="E10" s="36">
        <v>206651</v>
      </c>
      <c r="F10" s="36">
        <v>36000</v>
      </c>
      <c r="G10" s="36">
        <v>13935655</v>
      </c>
      <c r="H10" s="36"/>
      <c r="I10" s="75"/>
      <c r="J10" s="36">
        <v>4</v>
      </c>
    </row>
    <row r="11" spans="1:10" ht="15">
      <c r="A11" s="17" t="s">
        <v>261</v>
      </c>
      <c r="B11" s="17" t="s">
        <v>255</v>
      </c>
      <c r="C11" s="64">
        <f t="shared" si="0"/>
        <v>15419027</v>
      </c>
      <c r="D11" s="36">
        <v>0</v>
      </c>
      <c r="E11" s="36">
        <v>956811</v>
      </c>
      <c r="F11" s="36">
        <v>0</v>
      </c>
      <c r="G11" s="36">
        <v>14462216</v>
      </c>
      <c r="H11" s="36"/>
      <c r="I11" s="75"/>
      <c r="J11" s="36">
        <v>5</v>
      </c>
    </row>
    <row r="12" spans="1:10" ht="15">
      <c r="A12" s="17" t="s">
        <v>1227</v>
      </c>
      <c r="B12" s="17" t="s">
        <v>1154</v>
      </c>
      <c r="C12" s="64">
        <f t="shared" si="0"/>
        <v>14788485</v>
      </c>
      <c r="D12" s="36">
        <v>217600</v>
      </c>
      <c r="E12" s="36">
        <v>2519540</v>
      </c>
      <c r="F12" s="36">
        <v>0</v>
      </c>
      <c r="G12" s="36">
        <v>12051345</v>
      </c>
      <c r="H12" s="36"/>
      <c r="I12" s="75"/>
      <c r="J12" s="36">
        <v>6</v>
      </c>
    </row>
    <row r="13" spans="1:10" ht="15">
      <c r="A13" s="17" t="s">
        <v>340</v>
      </c>
      <c r="B13" s="17" t="s">
        <v>325</v>
      </c>
      <c r="C13" s="64">
        <f t="shared" si="0"/>
        <v>13102655</v>
      </c>
      <c r="D13" s="36">
        <v>0</v>
      </c>
      <c r="E13" s="36">
        <v>94384</v>
      </c>
      <c r="F13" s="36">
        <v>2500</v>
      </c>
      <c r="G13" s="36">
        <v>13005771</v>
      </c>
      <c r="H13" s="36"/>
      <c r="I13" s="75"/>
      <c r="J13" s="36">
        <v>7</v>
      </c>
    </row>
    <row r="14" spans="1:10" ht="15">
      <c r="A14" s="17" t="s">
        <v>1544</v>
      </c>
      <c r="B14" s="17" t="s">
        <v>1503</v>
      </c>
      <c r="C14" s="64">
        <f t="shared" si="0"/>
        <v>12446716</v>
      </c>
      <c r="D14" s="36">
        <v>5378557</v>
      </c>
      <c r="E14" s="36">
        <v>1020157</v>
      </c>
      <c r="F14" s="36">
        <v>5372605</v>
      </c>
      <c r="G14" s="36">
        <v>675397</v>
      </c>
      <c r="H14" s="36"/>
      <c r="I14" s="75"/>
      <c r="J14" s="36">
        <v>8</v>
      </c>
    </row>
    <row r="15" spans="1:10" ht="15">
      <c r="A15" s="17" t="s">
        <v>957</v>
      </c>
      <c r="B15" s="17" t="s">
        <v>1154</v>
      </c>
      <c r="C15" s="64">
        <f t="shared" si="0"/>
        <v>11487668</v>
      </c>
      <c r="D15" s="36">
        <v>8110159</v>
      </c>
      <c r="E15" s="36">
        <v>1147963</v>
      </c>
      <c r="F15" s="36">
        <v>2051338</v>
      </c>
      <c r="G15" s="36">
        <v>178208</v>
      </c>
      <c r="H15" s="36"/>
      <c r="I15" s="75"/>
      <c r="J15" s="36">
        <v>9</v>
      </c>
    </row>
    <row r="16" spans="1:10" ht="15">
      <c r="A16" s="17" t="s">
        <v>291</v>
      </c>
      <c r="B16" s="17" t="s">
        <v>255</v>
      </c>
      <c r="C16" s="64">
        <f t="shared" si="0"/>
        <v>10615532</v>
      </c>
      <c r="D16" s="36">
        <v>481301</v>
      </c>
      <c r="E16" s="36">
        <v>278886</v>
      </c>
      <c r="F16" s="36">
        <v>9526400</v>
      </c>
      <c r="G16" s="36">
        <v>328945</v>
      </c>
      <c r="H16" s="36"/>
      <c r="I16" s="75"/>
      <c r="J16" s="36">
        <v>10</v>
      </c>
    </row>
    <row r="17" spans="1:10" ht="15">
      <c r="A17" s="17" t="s">
        <v>1712</v>
      </c>
      <c r="B17" s="17" t="s">
        <v>1700</v>
      </c>
      <c r="C17" s="64">
        <f t="shared" si="0"/>
        <v>10545120</v>
      </c>
      <c r="D17" s="36">
        <v>10270000</v>
      </c>
      <c r="E17" s="36">
        <v>159933</v>
      </c>
      <c r="F17" s="36">
        <v>0</v>
      </c>
      <c r="G17" s="36">
        <v>115187</v>
      </c>
      <c r="H17" s="36"/>
      <c r="I17" s="75"/>
      <c r="J17" s="36">
        <v>11</v>
      </c>
    </row>
    <row r="18" spans="1:10" ht="15">
      <c r="A18" s="17" t="s">
        <v>1643</v>
      </c>
      <c r="B18" s="17" t="s">
        <v>1601</v>
      </c>
      <c r="C18" s="64">
        <f t="shared" si="0"/>
        <v>10039408</v>
      </c>
      <c r="D18" s="36">
        <v>169000</v>
      </c>
      <c r="E18" s="36">
        <v>1586862</v>
      </c>
      <c r="F18" s="36">
        <v>1042200</v>
      </c>
      <c r="G18" s="36">
        <v>7241346</v>
      </c>
      <c r="H18" s="36"/>
      <c r="I18" s="75"/>
      <c r="J18" s="36">
        <v>12</v>
      </c>
    </row>
    <row r="19" spans="1:10" ht="15">
      <c r="A19" s="17" t="s">
        <v>1118</v>
      </c>
      <c r="B19" s="17" t="s">
        <v>1111</v>
      </c>
      <c r="C19" s="64">
        <f t="shared" si="0"/>
        <v>8949079</v>
      </c>
      <c r="D19" s="36">
        <v>479900</v>
      </c>
      <c r="E19" s="36">
        <v>363999</v>
      </c>
      <c r="F19" s="36">
        <v>1510000</v>
      </c>
      <c r="G19" s="36">
        <v>6595180</v>
      </c>
      <c r="H19" s="36"/>
      <c r="I19" s="75"/>
      <c r="J19" s="36">
        <v>13</v>
      </c>
    </row>
    <row r="20" spans="1:10" ht="15">
      <c r="A20" s="17" t="s">
        <v>901</v>
      </c>
      <c r="B20" s="17" t="s">
        <v>860</v>
      </c>
      <c r="C20" s="64">
        <f t="shared" si="0"/>
        <v>8780598</v>
      </c>
      <c r="D20" s="36">
        <v>1670333</v>
      </c>
      <c r="E20" s="36">
        <v>1555984</v>
      </c>
      <c r="F20" s="36">
        <v>41301</v>
      </c>
      <c r="G20" s="36">
        <v>5512980</v>
      </c>
      <c r="H20" s="36"/>
      <c r="I20" s="75"/>
      <c r="J20" s="36">
        <v>14</v>
      </c>
    </row>
    <row r="21" spans="1:10" ht="15">
      <c r="A21" s="17" t="s">
        <v>792</v>
      </c>
      <c r="B21" s="17" t="s">
        <v>768</v>
      </c>
      <c r="C21" s="64">
        <f t="shared" si="0"/>
        <v>8313905</v>
      </c>
      <c r="D21" s="36">
        <v>5146450</v>
      </c>
      <c r="E21" s="36">
        <v>2573855</v>
      </c>
      <c r="F21" s="36">
        <v>17500</v>
      </c>
      <c r="G21" s="36">
        <v>576100</v>
      </c>
      <c r="H21" s="36"/>
      <c r="I21" s="75"/>
      <c r="J21" s="36">
        <v>15</v>
      </c>
    </row>
    <row r="22" spans="1:10" ht="15">
      <c r="A22" s="17" t="s">
        <v>1739</v>
      </c>
      <c r="B22" s="17" t="s">
        <v>1111</v>
      </c>
      <c r="C22" s="64">
        <f t="shared" si="0"/>
        <v>8254905</v>
      </c>
      <c r="D22" s="36">
        <v>2651240</v>
      </c>
      <c r="E22" s="36">
        <v>2327234</v>
      </c>
      <c r="F22" s="36">
        <v>1</v>
      </c>
      <c r="G22" s="36">
        <v>3276430</v>
      </c>
      <c r="H22" s="36"/>
      <c r="I22" s="75"/>
      <c r="J22" s="36">
        <v>16</v>
      </c>
    </row>
    <row r="23" spans="1:10" ht="15">
      <c r="A23" s="17" t="s">
        <v>602</v>
      </c>
      <c r="B23" s="17" t="s">
        <v>536</v>
      </c>
      <c r="C23" s="64">
        <f t="shared" si="0"/>
        <v>8117929</v>
      </c>
      <c r="D23" s="36">
        <v>1744285</v>
      </c>
      <c r="E23" s="36">
        <v>884795</v>
      </c>
      <c r="F23" s="36">
        <v>6700</v>
      </c>
      <c r="G23" s="36">
        <v>5482149</v>
      </c>
      <c r="H23" s="36"/>
      <c r="I23" s="75"/>
      <c r="J23" s="36">
        <v>17</v>
      </c>
    </row>
    <row r="24" spans="1:10" ht="15">
      <c r="A24" s="17" t="s">
        <v>19</v>
      </c>
      <c r="B24" s="17" t="s">
        <v>1700</v>
      </c>
      <c r="C24" s="64">
        <f t="shared" si="0"/>
        <v>7997174</v>
      </c>
      <c r="D24" s="36">
        <v>0</v>
      </c>
      <c r="E24" s="36">
        <v>191055</v>
      </c>
      <c r="F24" s="36">
        <v>5710</v>
      </c>
      <c r="G24" s="36">
        <v>7800409</v>
      </c>
      <c r="H24" s="36"/>
      <c r="I24" s="75"/>
      <c r="J24" s="36">
        <v>18</v>
      </c>
    </row>
    <row r="25" spans="1:10" ht="15">
      <c r="A25" s="17" t="s">
        <v>1115</v>
      </c>
      <c r="B25" s="17" t="s">
        <v>1503</v>
      </c>
      <c r="C25" s="64">
        <f t="shared" si="0"/>
        <v>7869385</v>
      </c>
      <c r="D25" s="36">
        <v>1404054</v>
      </c>
      <c r="E25" s="36">
        <v>4674481</v>
      </c>
      <c r="F25" s="36">
        <v>207500</v>
      </c>
      <c r="G25" s="36">
        <v>1583350</v>
      </c>
      <c r="H25" s="36"/>
      <c r="I25" s="75"/>
      <c r="J25" s="36">
        <v>19</v>
      </c>
    </row>
    <row r="26" spans="1:10" ht="15">
      <c r="A26" s="17" t="s">
        <v>912</v>
      </c>
      <c r="B26" s="17" t="s">
        <v>860</v>
      </c>
      <c r="C26" s="64">
        <f t="shared" si="0"/>
        <v>7739139</v>
      </c>
      <c r="D26" s="36">
        <v>0</v>
      </c>
      <c r="E26" s="36">
        <v>465967</v>
      </c>
      <c r="F26" s="36">
        <v>5000000</v>
      </c>
      <c r="G26" s="36">
        <v>2273172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271992469</v>
      </c>
      <c r="D27" s="36">
        <f>SUM(D7:D26)</f>
        <v>82512381</v>
      </c>
      <c r="E27" s="36">
        <f>SUM(E7:E26)</f>
        <v>29563709</v>
      </c>
      <c r="F27" s="36">
        <f>SUM(F7:F26)</f>
        <v>42314728</v>
      </c>
      <c r="G27" s="36">
        <f>SUM(G7:G26)</f>
        <v>117601651</v>
      </c>
      <c r="I27" s="3"/>
      <c r="J27" s="36"/>
    </row>
    <row r="28" spans="1:7" ht="15">
      <c r="A28" s="18" t="s">
        <v>6</v>
      </c>
      <c r="C28" s="39">
        <f>work!F29</f>
        <v>839214711</v>
      </c>
      <c r="D28" s="39">
        <f>work!G29</f>
        <v>201166639</v>
      </c>
      <c r="E28" s="39">
        <f>work!H29</f>
        <v>261981166</v>
      </c>
      <c r="F28" s="39">
        <f>work!I29</f>
        <v>72484587</v>
      </c>
      <c r="G28" s="39">
        <f>work!J29</f>
        <v>303582319</v>
      </c>
    </row>
    <row r="29" spans="1:7" ht="15">
      <c r="A29" s="18" t="s">
        <v>12</v>
      </c>
      <c r="C29" s="42">
        <f>C27/C28</f>
        <v>0.32410355232678945</v>
      </c>
      <c r="D29" s="42">
        <f>D27/D28</f>
        <v>0.41016930744664876</v>
      </c>
      <c r="E29" s="42">
        <f>E27/E28</f>
        <v>0.11284669601020098</v>
      </c>
      <c r="F29" s="42">
        <f>F27/F28</f>
        <v>0.5837755273407297</v>
      </c>
      <c r="G29" s="42">
        <f>G27/G28</f>
        <v>0.38737977688351477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March 2013</v>
      </c>
    </row>
    <row r="2" ht="15">
      <c r="A2" s="16" t="str">
        <f>work!A2</f>
        <v>Source:  New Jersey Department of Community Affairs, 5/7/13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99" t="s">
        <v>2302</v>
      </c>
      <c r="C5" s="99"/>
      <c r="D5" s="99"/>
      <c r="E5" s="99" t="s">
        <v>2303</v>
      </c>
      <c r="F5" s="99"/>
      <c r="G5" s="99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42351345</v>
      </c>
      <c r="C7" s="40">
        <f>SUM(work!G7:H7)</f>
        <v>14926962</v>
      </c>
      <c r="D7" s="44">
        <f>SUM(work!I7:J7)</f>
        <v>27424383</v>
      </c>
      <c r="E7" s="39">
        <f>F7+G7</f>
        <v>99731019</v>
      </c>
      <c r="F7" s="44">
        <f>SUM(work_ytd!G7:H7)</f>
        <v>47201081</v>
      </c>
      <c r="G7" s="44">
        <f>SUM(work_ytd!I7:J7)</f>
        <v>52529938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122385222</v>
      </c>
      <c r="C8" s="38">
        <f>SUM(work!G8:H8)</f>
        <v>80133831</v>
      </c>
      <c r="D8" s="46">
        <f>SUM(work!I8:J8)</f>
        <v>42251391</v>
      </c>
      <c r="E8" s="37">
        <f aca="true" t="shared" si="1" ref="E8:E28">F8+G8</f>
        <v>341852924</v>
      </c>
      <c r="F8" s="46">
        <f>SUM(work_ytd!G8:H8)</f>
        <v>167837648</v>
      </c>
      <c r="G8" s="46">
        <f>SUM(work_ytd!I8:J8)</f>
        <v>174015276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33593447</v>
      </c>
      <c r="C9" s="38">
        <f>SUM(work!G9:H9)</f>
        <v>16349279</v>
      </c>
      <c r="D9" s="46">
        <f>SUM(work!I9:J9)</f>
        <v>17244168</v>
      </c>
      <c r="E9" s="37">
        <f t="shared" si="1"/>
        <v>90125825</v>
      </c>
      <c r="F9" s="46">
        <f>SUM(work_ytd!G9:H9)</f>
        <v>40318591</v>
      </c>
      <c r="G9" s="46">
        <f>SUM(work_ytd!I9:J9)</f>
        <v>49807234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16045587</v>
      </c>
      <c r="C10" s="38">
        <f>SUM(work!G10:H10)</f>
        <v>8303095</v>
      </c>
      <c r="D10" s="46">
        <f>SUM(work!I10:J10)</f>
        <v>7742492</v>
      </c>
      <c r="E10" s="37">
        <f t="shared" si="1"/>
        <v>77938394</v>
      </c>
      <c r="F10" s="46">
        <f>SUM(work_ytd!G10:H10)</f>
        <v>36301004</v>
      </c>
      <c r="G10" s="46">
        <f>SUM(work_ytd!I10:J10)</f>
        <v>41637390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25404687</v>
      </c>
      <c r="C11" s="38">
        <f>SUM(work!G11:H11)</f>
        <v>21718695</v>
      </c>
      <c r="D11" s="46">
        <f>SUM(work!I11:J11)</f>
        <v>3685992</v>
      </c>
      <c r="E11" s="37">
        <f t="shared" si="1"/>
        <v>66120075</v>
      </c>
      <c r="F11" s="46">
        <f>SUM(work_ytd!G11:H11)</f>
        <v>56359629</v>
      </c>
      <c r="G11" s="46">
        <f>SUM(work_ytd!I11:J11)</f>
        <v>9760446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5879834</v>
      </c>
      <c r="C12" s="38">
        <f>SUM(work!G12:H12)</f>
        <v>2638024</v>
      </c>
      <c r="D12" s="46">
        <f>SUM(work!I12:J12)</f>
        <v>3241810</v>
      </c>
      <c r="E12" s="37">
        <f t="shared" si="1"/>
        <v>29823099</v>
      </c>
      <c r="F12" s="46">
        <f>SUM(work_ytd!G12:H12)</f>
        <v>7130824</v>
      </c>
      <c r="G12" s="46">
        <f>SUM(work_ytd!I12:J12)</f>
        <v>22692275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41861746</v>
      </c>
      <c r="C13" s="38">
        <f>SUM(work!G13:H13)</f>
        <v>22243613</v>
      </c>
      <c r="D13" s="46">
        <f>SUM(work!I13:J13)</f>
        <v>19618133</v>
      </c>
      <c r="E13" s="37">
        <f t="shared" si="1"/>
        <v>293408543</v>
      </c>
      <c r="F13" s="46">
        <f>SUM(work_ytd!G13:H13)</f>
        <v>72823191</v>
      </c>
      <c r="G13" s="46">
        <f>SUM(work_ytd!I13:J13)</f>
        <v>220585352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21103500</v>
      </c>
      <c r="C14" s="38">
        <f>SUM(work!G14:H14)</f>
        <v>10378085</v>
      </c>
      <c r="D14" s="46">
        <f>SUM(work!I14:J14)</f>
        <v>10725415</v>
      </c>
      <c r="E14" s="37">
        <f t="shared" si="1"/>
        <v>56770506</v>
      </c>
      <c r="F14" s="46">
        <f>SUM(work_ytd!G14:H14)</f>
        <v>35392387</v>
      </c>
      <c r="G14" s="46">
        <f>SUM(work_ytd!I14:J14)</f>
        <v>21378119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75969813</v>
      </c>
      <c r="C15" s="38">
        <f>SUM(work!G15:H15)</f>
        <v>35122255</v>
      </c>
      <c r="D15" s="46">
        <f>SUM(work!I15:J15)</f>
        <v>40847558</v>
      </c>
      <c r="E15" s="37">
        <f t="shared" si="1"/>
        <v>280826379</v>
      </c>
      <c r="F15" s="46">
        <f>SUM(work_ytd!G15:H15)</f>
        <v>180014493</v>
      </c>
      <c r="G15" s="46">
        <f>SUM(work_ytd!I15:J15)</f>
        <v>100811886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7601116</v>
      </c>
      <c r="C16" s="38">
        <f>SUM(work!G16:H16)</f>
        <v>4796173</v>
      </c>
      <c r="D16" s="46">
        <f>SUM(work!I16:J16)</f>
        <v>2804943</v>
      </c>
      <c r="E16" s="37">
        <f t="shared" si="1"/>
        <v>23954186</v>
      </c>
      <c r="F16" s="46">
        <f>SUM(work_ytd!G16:H16)</f>
        <v>14701855</v>
      </c>
      <c r="G16" s="46">
        <f>SUM(work_ytd!I16:J16)</f>
        <v>9252331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40099517</v>
      </c>
      <c r="C17" s="38">
        <f>SUM(work!G17:H17)</f>
        <v>15747115</v>
      </c>
      <c r="D17" s="46">
        <f>SUM(work!I17:J17)</f>
        <v>24352402</v>
      </c>
      <c r="E17" s="37">
        <f t="shared" si="1"/>
        <v>179517103</v>
      </c>
      <c r="F17" s="46">
        <f>SUM(work_ytd!G17:H17)</f>
        <v>53784116</v>
      </c>
      <c r="G17" s="46">
        <f>SUM(work_ytd!I17:J17)</f>
        <v>125732987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67231118</v>
      </c>
      <c r="C18" s="38">
        <f>SUM(work!G18:H18)</f>
        <v>29877235</v>
      </c>
      <c r="D18" s="46">
        <f>SUM(work!I18:J18)</f>
        <v>37353883</v>
      </c>
      <c r="E18" s="37">
        <f t="shared" si="1"/>
        <v>192639394</v>
      </c>
      <c r="F18" s="46">
        <f>SUM(work_ytd!G18:H18)</f>
        <v>82310138</v>
      </c>
      <c r="G18" s="46">
        <f>SUM(work_ytd!I18:J18)</f>
        <v>110329256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89708474</v>
      </c>
      <c r="C19" s="38">
        <f>SUM(work!G19:H19)</f>
        <v>54502085</v>
      </c>
      <c r="D19" s="46">
        <f>SUM(work!I19:J19)</f>
        <v>35206389</v>
      </c>
      <c r="E19" s="37">
        <f t="shared" si="1"/>
        <v>235825905</v>
      </c>
      <c r="F19" s="46">
        <f>SUM(work_ytd!G19:H19)</f>
        <v>165226492</v>
      </c>
      <c r="G19" s="46">
        <f>SUM(work_ytd!I19:J19)</f>
        <v>70599413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33222545</v>
      </c>
      <c r="C20" s="38">
        <f>SUM(work!G20:H20)</f>
        <v>19909607</v>
      </c>
      <c r="D20" s="46">
        <f>SUM(work!I20:J20)</f>
        <v>13312938</v>
      </c>
      <c r="E20" s="37">
        <f t="shared" si="1"/>
        <v>167667372</v>
      </c>
      <c r="F20" s="46">
        <f>SUM(work_ytd!G20:H20)</f>
        <v>102054225</v>
      </c>
      <c r="G20" s="46">
        <f>SUM(work_ytd!I20:J20)</f>
        <v>65613147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66162359</v>
      </c>
      <c r="C21" s="38">
        <f>SUM(work!G21:H21)</f>
        <v>49662688</v>
      </c>
      <c r="D21" s="46">
        <f>SUM(work!I21:J21)</f>
        <v>16499671</v>
      </c>
      <c r="E21" s="37">
        <f t="shared" si="1"/>
        <v>190552547</v>
      </c>
      <c r="F21" s="46">
        <f>SUM(work_ytd!G21:H21)</f>
        <v>148701816</v>
      </c>
      <c r="G21" s="46">
        <f>SUM(work_ytd!I21:J21)</f>
        <v>41850731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25242455</v>
      </c>
      <c r="C22" s="38">
        <f>SUM(work!G22:H22)</f>
        <v>12939617</v>
      </c>
      <c r="D22" s="46">
        <f>SUM(work!I22:J22)</f>
        <v>12302838</v>
      </c>
      <c r="E22" s="37">
        <f t="shared" si="1"/>
        <v>67480677</v>
      </c>
      <c r="F22" s="46">
        <f>SUM(work_ytd!G22:H22)</f>
        <v>40141660</v>
      </c>
      <c r="G22" s="46">
        <f>SUM(work_ytd!I22:J22)</f>
        <v>27339017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2417642</v>
      </c>
      <c r="C23" s="38">
        <f>SUM(work!G23:H23)</f>
        <v>1298092</v>
      </c>
      <c r="D23" s="46">
        <f>SUM(work!I23:J23)</f>
        <v>1119550</v>
      </c>
      <c r="E23" s="37">
        <f t="shared" si="1"/>
        <v>5376909</v>
      </c>
      <c r="F23" s="46">
        <f>SUM(work_ytd!G23:H23)</f>
        <v>2525703</v>
      </c>
      <c r="G23" s="46">
        <f>SUM(work_ytd!I23:J23)</f>
        <v>2851206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63103593</v>
      </c>
      <c r="C24" s="38">
        <f>SUM(work!G24:H24)</f>
        <v>30840743</v>
      </c>
      <c r="D24" s="46">
        <f>SUM(work!I24:J24)</f>
        <v>32262850</v>
      </c>
      <c r="E24" s="37">
        <f t="shared" si="1"/>
        <v>181740975</v>
      </c>
      <c r="F24" s="46">
        <f>SUM(work_ytd!G24:H24)</f>
        <v>84335643</v>
      </c>
      <c r="G24" s="46">
        <f>SUM(work_ytd!I24:J24)</f>
        <v>97405332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8198503</v>
      </c>
      <c r="C25" s="38">
        <f>SUM(work!G25:H25)</f>
        <v>4945406</v>
      </c>
      <c r="D25" s="46">
        <f>SUM(work!I25:J25)</f>
        <v>3253097</v>
      </c>
      <c r="E25" s="37">
        <f t="shared" si="1"/>
        <v>28678529</v>
      </c>
      <c r="F25" s="46">
        <f>SUM(work_ytd!G25:H25)</f>
        <v>13011132</v>
      </c>
      <c r="G25" s="46">
        <f>SUM(work_ytd!I25:J25)</f>
        <v>15667397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32115947</v>
      </c>
      <c r="C26" s="38">
        <f>SUM(work!G26:H26)</f>
        <v>21079612</v>
      </c>
      <c r="D26" s="46">
        <f>SUM(work!I26:J26)</f>
        <v>11036335</v>
      </c>
      <c r="E26" s="37">
        <f t="shared" si="1"/>
        <v>107950232</v>
      </c>
      <c r="F26" s="46">
        <f>SUM(work_ytd!G26:H26)</f>
        <v>69529398</v>
      </c>
      <c r="G26" s="46">
        <f>SUM(work_ytd!I26:J26)</f>
        <v>38420834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7230827</v>
      </c>
      <c r="C27" s="38">
        <f>SUM(work!G27:H27)</f>
        <v>5735593</v>
      </c>
      <c r="D27" s="46">
        <f>SUM(work!I27:J27)</f>
        <v>1495234</v>
      </c>
      <c r="E27" s="37">
        <f t="shared" si="1"/>
        <v>15413178</v>
      </c>
      <c r="F27" s="46">
        <f>SUM(work_ytd!G27:H27)</f>
        <v>11516912</v>
      </c>
      <c r="G27" s="46">
        <f>SUM(work_ytd!I27:J27)</f>
        <v>3896266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12285434</v>
      </c>
      <c r="C28" s="38">
        <f>SUM(work!G28:H28)</f>
        <v>0</v>
      </c>
      <c r="D28" s="46">
        <f>SUM(work!I28:J28)</f>
        <v>12285434</v>
      </c>
      <c r="E28" s="37">
        <f t="shared" si="1"/>
        <v>51524484</v>
      </c>
      <c r="F28" s="46">
        <f>SUM(work_ytd!G28:H28)</f>
        <v>0</v>
      </c>
      <c r="G28" s="46">
        <f>SUM(work_ytd!I28:J28)</f>
        <v>51524484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839214711</v>
      </c>
      <c r="C29" s="39">
        <f>SUM(C7:C28)</f>
        <v>463147805</v>
      </c>
      <c r="D29" s="39">
        <f>SUM(D7:D28)</f>
        <v>376066906</v>
      </c>
      <c r="E29" s="39">
        <f>SUM(E7:E28)</f>
        <v>2784918255</v>
      </c>
      <c r="F29" s="39">
        <f>SUM(F7:F28)</f>
        <v>1431217938</v>
      </c>
      <c r="G29" s="39">
        <f>SUM(G7:G28)</f>
        <v>1353700317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99731019</v>
      </c>
      <c r="G7" s="39">
        <f>SUM(G31:G53)</f>
        <v>16948076</v>
      </c>
      <c r="H7" s="39">
        <f>SUM(H31:H53)</f>
        <v>30253005</v>
      </c>
      <c r="I7" s="39">
        <f>SUM(I31:I53)</f>
        <v>18708057</v>
      </c>
      <c r="J7" s="39">
        <f>SUM(J31:J53)</f>
        <v>33821881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341852924</v>
      </c>
      <c r="G8" s="37">
        <f>SUM(G54:G123)</f>
        <v>73152974</v>
      </c>
      <c r="H8" s="37">
        <f>SUM(H54:H123)</f>
        <v>94684674</v>
      </c>
      <c r="I8" s="37">
        <f>SUM(I54:I123)</f>
        <v>26351306</v>
      </c>
      <c r="J8" s="37">
        <f>SUM(J54:J123)</f>
        <v>147663970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90125825</v>
      </c>
      <c r="G9" s="37">
        <f>SUM(G124:G163)</f>
        <v>18229803</v>
      </c>
      <c r="H9" s="37">
        <f>SUM(H124:H163)</f>
        <v>22088788</v>
      </c>
      <c r="I9" s="37">
        <f>SUM(I124:I163)</f>
        <v>3869035</v>
      </c>
      <c r="J9" s="37">
        <f>SUM(J124:J163)</f>
        <v>45938199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77938394</v>
      </c>
      <c r="G10" s="37">
        <f>SUM(G164:G200)</f>
        <v>13480712</v>
      </c>
      <c r="H10" s="37">
        <f>SUM(H164:H200)</f>
        <v>22820292</v>
      </c>
      <c r="I10" s="37">
        <f>SUM(I164:I200)</f>
        <v>15287562</v>
      </c>
      <c r="J10" s="37">
        <f>SUM(J164:J200)</f>
        <v>26349828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66120075</v>
      </c>
      <c r="G11" s="37">
        <f>SUM(G201:G216)</f>
        <v>32817438</v>
      </c>
      <c r="H11" s="37">
        <f>SUM(H201:H216)</f>
        <v>23542191</v>
      </c>
      <c r="I11" s="37">
        <f>SUM(I201:I216)</f>
        <v>1543801</v>
      </c>
      <c r="J11" s="37">
        <f>SUM(J201:J216)</f>
        <v>8216645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29823099</v>
      </c>
      <c r="G12" s="37">
        <f>SUM(G217:G230)</f>
        <v>3268237</v>
      </c>
      <c r="H12" s="37">
        <f>SUM(H217:H230)</f>
        <v>3862587</v>
      </c>
      <c r="I12" s="37">
        <f>SUM(I217:I230)</f>
        <v>6120514</v>
      </c>
      <c r="J12" s="37">
        <f>SUM(J217:J230)</f>
        <v>16571761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293408543</v>
      </c>
      <c r="G13" s="37">
        <f>SUM(G231:G252)</f>
        <v>17250216</v>
      </c>
      <c r="H13" s="37">
        <f>SUM(H231:H252)</f>
        <v>55572975</v>
      </c>
      <c r="I13" s="37">
        <f>SUM(I231:I252)</f>
        <v>123082446</v>
      </c>
      <c r="J13" s="37">
        <f>SUM(J231:J252)</f>
        <v>97502906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56770506</v>
      </c>
      <c r="G14" s="37">
        <f>SUM(G253:G276)</f>
        <v>25028591</v>
      </c>
      <c r="H14" s="37">
        <f>SUM(H253:H276)</f>
        <v>10363796</v>
      </c>
      <c r="I14" s="37">
        <f>SUM(I253:I276)</f>
        <v>5618954</v>
      </c>
      <c r="J14" s="37">
        <f>SUM(J253:J276)</f>
        <v>15759165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280826379</v>
      </c>
      <c r="G15" s="37">
        <f>SUM(G277:G288)</f>
        <v>137197266</v>
      </c>
      <c r="H15" s="37">
        <f>SUM(H277:H288)</f>
        <v>42817227</v>
      </c>
      <c r="I15" s="37">
        <f>SUM(I277:I288)</f>
        <v>38525175</v>
      </c>
      <c r="J15" s="37">
        <f>SUM(J277:J288)</f>
        <v>62286711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23954186</v>
      </c>
      <c r="G16" s="37">
        <f>SUM(G289:G314)</f>
        <v>2289197</v>
      </c>
      <c r="H16" s="37">
        <f>SUM(H289:H314)</f>
        <v>12412658</v>
      </c>
      <c r="I16" s="37">
        <f>SUM(I289:I314)</f>
        <v>1818488</v>
      </c>
      <c r="J16" s="37">
        <f>SUM(J289:J314)</f>
        <v>7433843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179517103</v>
      </c>
      <c r="G17" s="37">
        <f>SUM(G315:G327)</f>
        <v>25390975</v>
      </c>
      <c r="H17" s="37">
        <f>SUM(H315:H327)</f>
        <v>28393141</v>
      </c>
      <c r="I17" s="37">
        <f>SUM(I315:I327)</f>
        <v>56967921</v>
      </c>
      <c r="J17" s="37">
        <f>SUM(J315:J327)</f>
        <v>68765066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192639394</v>
      </c>
      <c r="G18" s="37">
        <f>SUM(G328:G352)</f>
        <v>32466391</v>
      </c>
      <c r="H18" s="37">
        <f>SUM(H328:H352)</f>
        <v>49843747</v>
      </c>
      <c r="I18" s="37">
        <f>SUM(I328:I352)</f>
        <v>24736056</v>
      </c>
      <c r="J18" s="37">
        <f>SUM(J328:J352)</f>
        <v>85593200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235825905</v>
      </c>
      <c r="G19" s="37">
        <f>SUM(G353:G405)</f>
        <v>56321511</v>
      </c>
      <c r="H19" s="37">
        <f>SUM(H353:H405)</f>
        <v>108904981</v>
      </c>
      <c r="I19" s="37">
        <f>SUM(I353:I405)</f>
        <v>13600696</v>
      </c>
      <c r="J19" s="37">
        <f>SUM(J353:J405)</f>
        <v>56998717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167667372</v>
      </c>
      <c r="G20" s="37">
        <f>SUM(G406:G444)</f>
        <v>52470095</v>
      </c>
      <c r="H20" s="37">
        <f>SUM(H406:H444)</f>
        <v>49584130</v>
      </c>
      <c r="I20" s="37">
        <f>SUM(I406:I444)</f>
        <v>7371550</v>
      </c>
      <c r="J20" s="37">
        <f>SUM(J406:J444)</f>
        <v>58241597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190552547</v>
      </c>
      <c r="G21" s="37">
        <f>SUM(G445:G477)</f>
        <v>49300854</v>
      </c>
      <c r="H21" s="37">
        <f>SUM(H445:H477)</f>
        <v>99400962</v>
      </c>
      <c r="I21" s="37">
        <f>SUM(I445:I477)</f>
        <v>10513806</v>
      </c>
      <c r="J21" s="37">
        <f>SUM(J445:J477)</f>
        <v>31336925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67480677</v>
      </c>
      <c r="G22" s="37">
        <f>SUM(G478:G493)</f>
        <v>18835287</v>
      </c>
      <c r="H22" s="37">
        <f>SUM(H478:H493)</f>
        <v>21306373</v>
      </c>
      <c r="I22" s="37">
        <f>SUM(I478:I493)</f>
        <v>2220700</v>
      </c>
      <c r="J22" s="37">
        <f>SUM(J478:J493)</f>
        <v>25118317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5376909</v>
      </c>
      <c r="G23" s="37">
        <f>SUM(G494:G508)</f>
        <v>528604</v>
      </c>
      <c r="H23" s="37">
        <f>SUM(H494:H508)</f>
        <v>1997099</v>
      </c>
      <c r="I23" s="37">
        <f>SUM(I494:I508)</f>
        <v>371537</v>
      </c>
      <c r="J23" s="37">
        <f>SUM(J494:J508)</f>
        <v>2479669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181740975</v>
      </c>
      <c r="G24" s="37">
        <f>SUM(G509:G529)</f>
        <v>46985248</v>
      </c>
      <c r="H24" s="37">
        <f>SUM(H509:H529)</f>
        <v>37350395</v>
      </c>
      <c r="I24" s="37">
        <f>SUM(I509:I529)</f>
        <v>11736092</v>
      </c>
      <c r="J24" s="37">
        <f>SUM(J509:J529)</f>
        <v>85669240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28678529</v>
      </c>
      <c r="G25" s="37">
        <f>SUM(G530:G553)</f>
        <v>1470565</v>
      </c>
      <c r="H25" s="37">
        <f>SUM(H530:H553)</f>
        <v>11540567</v>
      </c>
      <c r="I25" s="37">
        <f>SUM(I530:I553)</f>
        <v>9045091</v>
      </c>
      <c r="J25" s="37">
        <f>SUM(J530:J553)</f>
        <v>6622306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107950232</v>
      </c>
      <c r="G26" s="37">
        <f>SUM(G554:G574)</f>
        <v>15747863</v>
      </c>
      <c r="H26" s="37">
        <f>SUM(H554:H574)</f>
        <v>53781535</v>
      </c>
      <c r="I26" s="37">
        <f>SUM(I554:I574)</f>
        <v>4712365</v>
      </c>
      <c r="J26" s="37">
        <f>SUM(J554:J574)</f>
        <v>33708469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15413178</v>
      </c>
      <c r="G27" s="37">
        <f>SUM(G575:G597)</f>
        <v>7005318</v>
      </c>
      <c r="H27" s="37">
        <f>SUM(H575:H597)</f>
        <v>4511594</v>
      </c>
      <c r="I27" s="37">
        <f>SUM(I575:I597)</f>
        <v>143113</v>
      </c>
      <c r="J27" s="37">
        <f>SUM(J575:J597)</f>
        <v>3753153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51524484</v>
      </c>
      <c r="G28" s="37">
        <f>G598</f>
        <v>0</v>
      </c>
      <c r="H28" s="37">
        <f>H598</f>
        <v>0</v>
      </c>
      <c r="I28" s="37">
        <f>I598</f>
        <v>14519932</v>
      </c>
      <c r="J28" s="37">
        <f>J598</f>
        <v>37004552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2784918255</v>
      </c>
      <c r="G29" s="39">
        <f>SUM(G7:G28)</f>
        <v>646185221</v>
      </c>
      <c r="H29" s="39">
        <f>SUM(H7:H28)</f>
        <v>785032717</v>
      </c>
      <c r="I29" s="39">
        <f>SUM(I7:I28)</f>
        <v>396864197</v>
      </c>
      <c r="J29" s="39">
        <f>SUM(J7:J28)</f>
        <v>956836120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89" t="s">
        <v>257</v>
      </c>
      <c r="D31" s="17" t="s">
        <v>255</v>
      </c>
      <c r="E31" s="17" t="s">
        <v>258</v>
      </c>
      <c r="F31" s="63">
        <f aca="true" t="shared" si="0" ref="F31:F94">G31+H31+I31+J31</f>
        <v>401605</v>
      </c>
      <c r="G31" s="50">
        <v>0</v>
      </c>
      <c r="H31" s="50">
        <v>269500</v>
      </c>
      <c r="I31" s="50">
        <v>0</v>
      </c>
      <c r="J31" s="50">
        <v>132105</v>
      </c>
      <c r="K31" s="36"/>
      <c r="L31" s="79">
        <v>20130408</v>
      </c>
    </row>
    <row r="32" spans="1:12" ht="15">
      <c r="A32" s="7">
        <v>2</v>
      </c>
      <c r="B32" s="17" t="s">
        <v>259</v>
      </c>
      <c r="C32" s="89" t="s">
        <v>260</v>
      </c>
      <c r="D32" s="17" t="s">
        <v>255</v>
      </c>
      <c r="E32" s="17" t="s">
        <v>261</v>
      </c>
      <c r="F32" s="64">
        <f t="shared" si="0"/>
        <v>31724205</v>
      </c>
      <c r="G32" s="36">
        <v>1054800</v>
      </c>
      <c r="H32" s="36">
        <v>5200432</v>
      </c>
      <c r="I32" s="36">
        <v>5061536</v>
      </c>
      <c r="J32" s="36">
        <v>20407437</v>
      </c>
      <c r="K32" s="36"/>
      <c r="L32" s="79">
        <v>20130507</v>
      </c>
    </row>
    <row r="33" spans="1:12" ht="15">
      <c r="A33" s="7">
        <v>3</v>
      </c>
      <c r="B33" s="17" t="s">
        <v>262</v>
      </c>
      <c r="C33" s="89" t="s">
        <v>263</v>
      </c>
      <c r="D33" s="17" t="s">
        <v>255</v>
      </c>
      <c r="E33" s="17" t="s">
        <v>264</v>
      </c>
      <c r="F33" s="64">
        <f t="shared" si="0"/>
        <v>6297785</v>
      </c>
      <c r="G33" s="36">
        <v>1808150</v>
      </c>
      <c r="H33" s="36">
        <v>4335070</v>
      </c>
      <c r="I33" s="36">
        <v>0</v>
      </c>
      <c r="J33" s="36">
        <v>154565</v>
      </c>
      <c r="K33" s="36"/>
      <c r="L33" s="79">
        <v>20130507</v>
      </c>
    </row>
    <row r="34" spans="1:12" ht="15">
      <c r="A34" s="7">
        <v>4</v>
      </c>
      <c r="B34" s="17" t="s">
        <v>265</v>
      </c>
      <c r="C34" s="89" t="s">
        <v>266</v>
      </c>
      <c r="D34" s="17" t="s">
        <v>255</v>
      </c>
      <c r="E34" s="17" t="s">
        <v>267</v>
      </c>
      <c r="F34" s="64">
        <f t="shared" si="0"/>
        <v>192659</v>
      </c>
      <c r="G34" s="36">
        <v>2500</v>
      </c>
      <c r="H34" s="36">
        <v>174859</v>
      </c>
      <c r="I34" s="36">
        <v>0</v>
      </c>
      <c r="J34" s="36">
        <v>15300</v>
      </c>
      <c r="K34" s="36"/>
      <c r="L34" s="79">
        <v>20130507</v>
      </c>
    </row>
    <row r="35" spans="1:12" ht="15">
      <c r="A35" s="7">
        <v>5</v>
      </c>
      <c r="B35" s="17" t="s">
        <v>268</v>
      </c>
      <c r="C35" s="89" t="s">
        <v>269</v>
      </c>
      <c r="D35" s="17" t="s">
        <v>255</v>
      </c>
      <c r="E35" s="17" t="s">
        <v>270</v>
      </c>
      <c r="F35" s="64">
        <f t="shared" si="0"/>
        <v>587019</v>
      </c>
      <c r="G35" s="36">
        <v>0</v>
      </c>
      <c r="H35" s="36">
        <v>349691</v>
      </c>
      <c r="I35" s="36">
        <v>33728</v>
      </c>
      <c r="J35" s="36">
        <v>203600</v>
      </c>
      <c r="K35" s="64"/>
      <c r="L35" s="79">
        <v>20130507</v>
      </c>
    </row>
    <row r="36" spans="1:12" ht="15">
      <c r="A36" s="7">
        <v>6</v>
      </c>
      <c r="B36" s="17" t="s">
        <v>271</v>
      </c>
      <c r="C36" s="89" t="s">
        <v>272</v>
      </c>
      <c r="D36" s="17" t="s">
        <v>255</v>
      </c>
      <c r="E36" s="17" t="s">
        <v>273</v>
      </c>
      <c r="F36" s="64">
        <f t="shared" si="0"/>
        <v>41001</v>
      </c>
      <c r="G36" s="36">
        <v>0</v>
      </c>
      <c r="H36" s="36">
        <v>500</v>
      </c>
      <c r="I36" s="36">
        <v>30100</v>
      </c>
      <c r="J36" s="36">
        <v>10401</v>
      </c>
      <c r="K36" s="36"/>
      <c r="L36" s="79">
        <v>20130408</v>
      </c>
    </row>
    <row r="37" spans="1:12" ht="15">
      <c r="A37" s="7">
        <v>7</v>
      </c>
      <c r="B37" s="17" t="s">
        <v>274</v>
      </c>
      <c r="C37" s="89" t="s">
        <v>275</v>
      </c>
      <c r="D37" s="17" t="s">
        <v>255</v>
      </c>
      <c r="E37" s="17" t="s">
        <v>276</v>
      </c>
      <c r="F37" s="64">
        <f t="shared" si="0"/>
        <v>2485777</v>
      </c>
      <c r="G37" s="36">
        <v>109000</v>
      </c>
      <c r="H37" s="36">
        <v>94107</v>
      </c>
      <c r="I37" s="36">
        <v>2238000</v>
      </c>
      <c r="J37" s="36">
        <v>44670</v>
      </c>
      <c r="K37" s="36"/>
      <c r="L37" s="79">
        <v>20130408</v>
      </c>
    </row>
    <row r="38" spans="1:12" ht="15">
      <c r="A38" s="7">
        <v>8</v>
      </c>
      <c r="B38" s="17" t="s">
        <v>277</v>
      </c>
      <c r="C38" s="89" t="s">
        <v>278</v>
      </c>
      <c r="D38" s="17" t="s">
        <v>255</v>
      </c>
      <c r="E38" s="17" t="s">
        <v>279</v>
      </c>
      <c r="F38" s="64">
        <f t="shared" si="0"/>
        <v>6726599</v>
      </c>
      <c r="G38" s="36">
        <v>2205312</v>
      </c>
      <c r="H38" s="36">
        <v>2334927</v>
      </c>
      <c r="I38" s="36">
        <v>809523</v>
      </c>
      <c r="J38" s="36">
        <v>1376837</v>
      </c>
      <c r="K38" s="36"/>
      <c r="L38" s="79">
        <v>20130507</v>
      </c>
    </row>
    <row r="39" spans="1:12" ht="15">
      <c r="A39" s="7">
        <v>9</v>
      </c>
      <c r="B39" s="17" t="s">
        <v>280</v>
      </c>
      <c r="C39" s="89" t="s">
        <v>281</v>
      </c>
      <c r="D39" s="17" t="s">
        <v>255</v>
      </c>
      <c r="E39" s="17" t="s">
        <v>282</v>
      </c>
      <c r="F39" s="64">
        <f t="shared" si="0"/>
        <v>282985</v>
      </c>
      <c r="G39" s="36">
        <v>155251</v>
      </c>
      <c r="H39" s="36">
        <v>22077</v>
      </c>
      <c r="I39" s="36">
        <v>21000</v>
      </c>
      <c r="J39" s="36">
        <v>84657</v>
      </c>
      <c r="K39" s="36"/>
      <c r="L39" s="79">
        <v>20130408</v>
      </c>
    </row>
    <row r="40" spans="1:12" ht="15">
      <c r="A40" s="7">
        <v>10</v>
      </c>
      <c r="B40" s="17" t="s">
        <v>283</v>
      </c>
      <c r="C40" s="89" t="s">
        <v>284</v>
      </c>
      <c r="D40" s="17" t="s">
        <v>255</v>
      </c>
      <c r="E40" s="17" t="s">
        <v>285</v>
      </c>
      <c r="F40" s="64">
        <f t="shared" si="0"/>
        <v>227647</v>
      </c>
      <c r="G40" s="36">
        <v>49200</v>
      </c>
      <c r="H40" s="36">
        <v>145415</v>
      </c>
      <c r="I40" s="36">
        <v>0</v>
      </c>
      <c r="J40" s="36">
        <v>33032</v>
      </c>
      <c r="K40" s="36"/>
      <c r="L40" s="79">
        <v>20130408</v>
      </c>
    </row>
    <row r="41" spans="1:12" ht="15">
      <c r="A41" s="7">
        <v>11</v>
      </c>
      <c r="B41" s="17" t="s">
        <v>286</v>
      </c>
      <c r="C41" s="89" t="s">
        <v>287</v>
      </c>
      <c r="D41" s="17" t="s">
        <v>255</v>
      </c>
      <c r="E41" s="17" t="s">
        <v>288</v>
      </c>
      <c r="F41" s="64">
        <f t="shared" si="0"/>
        <v>4828395</v>
      </c>
      <c r="G41" s="36">
        <v>1013800</v>
      </c>
      <c r="H41" s="36">
        <v>1939609</v>
      </c>
      <c r="I41" s="36">
        <v>30800</v>
      </c>
      <c r="J41" s="36">
        <v>1844186</v>
      </c>
      <c r="K41" s="36"/>
      <c r="L41" s="79">
        <v>20130408</v>
      </c>
    </row>
    <row r="42" spans="1:12" ht="15">
      <c r="A42" s="7">
        <v>12</v>
      </c>
      <c r="B42" s="17" t="s">
        <v>289</v>
      </c>
      <c r="C42" s="89" t="s">
        <v>290</v>
      </c>
      <c r="D42" s="17" t="s">
        <v>255</v>
      </c>
      <c r="E42" s="17" t="s">
        <v>291</v>
      </c>
      <c r="F42" s="64">
        <f t="shared" si="0"/>
        <v>15119422</v>
      </c>
      <c r="G42" s="36">
        <v>1273982</v>
      </c>
      <c r="H42" s="36">
        <v>699983</v>
      </c>
      <c r="I42" s="36">
        <v>9614720</v>
      </c>
      <c r="J42" s="36">
        <v>3530737</v>
      </c>
      <c r="K42" s="36"/>
      <c r="L42" s="79">
        <v>20130408</v>
      </c>
    </row>
    <row r="43" spans="1:12" ht="15">
      <c r="A43" s="7">
        <v>13</v>
      </c>
      <c r="B43" s="17" t="s">
        <v>292</v>
      </c>
      <c r="C43" s="89" t="s">
        <v>293</v>
      </c>
      <c r="D43" s="17" t="s">
        <v>255</v>
      </c>
      <c r="E43" s="17" t="s">
        <v>1728</v>
      </c>
      <c r="F43" s="64">
        <f t="shared" si="0"/>
        <v>3400039</v>
      </c>
      <c r="G43" s="36">
        <v>387800</v>
      </c>
      <c r="H43" s="36">
        <v>504099</v>
      </c>
      <c r="I43" s="36">
        <v>428075</v>
      </c>
      <c r="J43" s="36">
        <v>2080065</v>
      </c>
      <c r="K43" s="36"/>
      <c r="L43" s="79">
        <v>20130408</v>
      </c>
    </row>
    <row r="44" spans="1:12" ht="15">
      <c r="A44" s="7">
        <v>14</v>
      </c>
      <c r="B44" s="17" t="s">
        <v>295</v>
      </c>
      <c r="C44" s="89" t="s">
        <v>296</v>
      </c>
      <c r="D44" s="17" t="s">
        <v>255</v>
      </c>
      <c r="E44" s="17" t="s">
        <v>297</v>
      </c>
      <c r="F44" s="64">
        <f t="shared" si="0"/>
        <v>825008</v>
      </c>
      <c r="G44" s="36">
        <v>440</v>
      </c>
      <c r="H44" s="36">
        <v>698892</v>
      </c>
      <c r="I44" s="36">
        <v>0</v>
      </c>
      <c r="J44" s="36">
        <v>125676</v>
      </c>
      <c r="K44" s="36"/>
      <c r="L44" s="79">
        <v>20130408</v>
      </c>
    </row>
    <row r="45" spans="1:12" ht="15">
      <c r="A45" s="7">
        <v>15</v>
      </c>
      <c r="B45" s="17" t="s">
        <v>298</v>
      </c>
      <c r="C45" s="89" t="s">
        <v>299</v>
      </c>
      <c r="D45" s="17" t="s">
        <v>255</v>
      </c>
      <c r="E45" s="17" t="s">
        <v>1729</v>
      </c>
      <c r="F45" s="64">
        <f t="shared" si="0"/>
        <v>5116468</v>
      </c>
      <c r="G45" s="36">
        <v>2318996</v>
      </c>
      <c r="H45" s="36">
        <v>2797472</v>
      </c>
      <c r="I45" s="36">
        <v>0</v>
      </c>
      <c r="J45" s="36">
        <v>0</v>
      </c>
      <c r="K45" s="36"/>
      <c r="L45" s="79" t="s">
        <v>2277</v>
      </c>
    </row>
    <row r="46" spans="1:12" ht="15">
      <c r="A46" s="7">
        <v>16</v>
      </c>
      <c r="B46" s="17" t="s">
        <v>301</v>
      </c>
      <c r="C46" s="89" t="s">
        <v>302</v>
      </c>
      <c r="D46" s="17" t="s">
        <v>255</v>
      </c>
      <c r="E46" s="17" t="s">
        <v>303</v>
      </c>
      <c r="F46" s="64">
        <f t="shared" si="0"/>
        <v>9892141</v>
      </c>
      <c r="G46" s="36">
        <v>4439395</v>
      </c>
      <c r="H46" s="36">
        <v>3931947</v>
      </c>
      <c r="I46" s="36">
        <v>0</v>
      </c>
      <c r="J46" s="36">
        <v>1520799</v>
      </c>
      <c r="K46" s="36"/>
      <c r="L46" s="79">
        <v>20130408</v>
      </c>
    </row>
    <row r="47" spans="1:12" ht="15">
      <c r="A47" s="7">
        <v>17</v>
      </c>
      <c r="B47" s="17" t="s">
        <v>304</v>
      </c>
      <c r="C47" s="89" t="s">
        <v>305</v>
      </c>
      <c r="D47" s="17" t="s">
        <v>255</v>
      </c>
      <c r="E47" s="17" t="s">
        <v>1730</v>
      </c>
      <c r="F47" s="64">
        <f t="shared" si="0"/>
        <v>564957</v>
      </c>
      <c r="G47" s="36">
        <v>0</v>
      </c>
      <c r="H47" s="36">
        <v>426361</v>
      </c>
      <c r="I47" s="36">
        <v>69500</v>
      </c>
      <c r="J47" s="36">
        <v>69096</v>
      </c>
      <c r="K47" s="36"/>
      <c r="L47" s="79">
        <v>20130507</v>
      </c>
    </row>
    <row r="48" spans="1:12" ht="15">
      <c r="A48" s="7">
        <v>18</v>
      </c>
      <c r="B48" s="17" t="s">
        <v>307</v>
      </c>
      <c r="C48" s="89" t="s">
        <v>308</v>
      </c>
      <c r="D48" s="17" t="s">
        <v>255</v>
      </c>
      <c r="E48" s="17" t="s">
        <v>309</v>
      </c>
      <c r="F48" s="64">
        <f t="shared" si="0"/>
        <v>665519</v>
      </c>
      <c r="G48" s="36">
        <v>121000</v>
      </c>
      <c r="H48" s="36">
        <v>224093</v>
      </c>
      <c r="I48" s="36">
        <v>11800</v>
      </c>
      <c r="J48" s="36">
        <v>308626</v>
      </c>
      <c r="K48" s="36"/>
      <c r="L48" s="79">
        <v>20130408</v>
      </c>
    </row>
    <row r="49" spans="1:12" ht="15">
      <c r="A49" s="7">
        <v>19</v>
      </c>
      <c r="B49" s="17" t="s">
        <v>310</v>
      </c>
      <c r="C49" s="89" t="s">
        <v>311</v>
      </c>
      <c r="D49" s="17" t="s">
        <v>255</v>
      </c>
      <c r="E49" s="17" t="s">
        <v>312</v>
      </c>
      <c r="F49" s="64">
        <f t="shared" si="0"/>
        <v>1556995</v>
      </c>
      <c r="G49" s="36">
        <v>426200</v>
      </c>
      <c r="H49" s="36">
        <v>502530</v>
      </c>
      <c r="I49" s="36">
        <v>205500</v>
      </c>
      <c r="J49" s="36">
        <v>422765</v>
      </c>
      <c r="K49" s="36"/>
      <c r="L49" s="79">
        <v>20130408</v>
      </c>
    </row>
    <row r="50" spans="1:12" ht="15">
      <c r="A50" s="7">
        <v>20</v>
      </c>
      <c r="B50" s="17" t="s">
        <v>313</v>
      </c>
      <c r="C50" s="89" t="s">
        <v>314</v>
      </c>
      <c r="D50" s="17" t="s">
        <v>255</v>
      </c>
      <c r="E50" s="17" t="s">
        <v>315</v>
      </c>
      <c r="F50" s="64">
        <f t="shared" si="0"/>
        <v>275950</v>
      </c>
      <c r="G50" s="36">
        <v>41000</v>
      </c>
      <c r="H50" s="36">
        <v>234950</v>
      </c>
      <c r="I50" s="36">
        <v>0</v>
      </c>
      <c r="J50" s="36">
        <v>0</v>
      </c>
      <c r="K50" s="36"/>
      <c r="L50" s="79">
        <v>20130507</v>
      </c>
    </row>
    <row r="51" spans="1:12" ht="15">
      <c r="A51" s="7">
        <v>21</v>
      </c>
      <c r="B51" s="17" t="s">
        <v>316</v>
      </c>
      <c r="C51" s="89" t="s">
        <v>317</v>
      </c>
      <c r="D51" s="17" t="s">
        <v>255</v>
      </c>
      <c r="E51" s="17" t="s">
        <v>318</v>
      </c>
      <c r="F51" s="64">
        <f t="shared" si="0"/>
        <v>3506475</v>
      </c>
      <c r="G51" s="36">
        <v>1541250</v>
      </c>
      <c r="H51" s="36">
        <v>384325</v>
      </c>
      <c r="I51" s="36">
        <v>153775</v>
      </c>
      <c r="J51" s="36">
        <v>1427125</v>
      </c>
      <c r="K51" s="36"/>
      <c r="L51" s="79">
        <v>20130408</v>
      </c>
    </row>
    <row r="52" spans="1:12" ht="15">
      <c r="A52" s="7">
        <v>22</v>
      </c>
      <c r="B52" s="17" t="s">
        <v>319</v>
      </c>
      <c r="C52" s="89" t="s">
        <v>320</v>
      </c>
      <c r="D52" s="17" t="s">
        <v>255</v>
      </c>
      <c r="E52" s="17" t="s">
        <v>321</v>
      </c>
      <c r="F52" s="64">
        <f t="shared" si="0"/>
        <v>4858594</v>
      </c>
      <c r="G52" s="36">
        <v>0</v>
      </c>
      <c r="H52" s="36">
        <v>4834594</v>
      </c>
      <c r="I52" s="36">
        <v>0</v>
      </c>
      <c r="J52" s="36">
        <v>24000</v>
      </c>
      <c r="K52" s="36"/>
      <c r="L52" s="79">
        <v>20130408</v>
      </c>
    </row>
    <row r="53" spans="1:12" ht="15">
      <c r="A53" s="7">
        <v>23</v>
      </c>
      <c r="B53" s="17" t="s">
        <v>322</v>
      </c>
      <c r="C53" s="89" t="s">
        <v>323</v>
      </c>
      <c r="D53" s="17" t="s">
        <v>255</v>
      </c>
      <c r="E53" s="17" t="s">
        <v>324</v>
      </c>
      <c r="F53" s="64">
        <f t="shared" si="0"/>
        <v>153774</v>
      </c>
      <c r="G53" s="36">
        <v>0</v>
      </c>
      <c r="H53" s="36">
        <v>147572</v>
      </c>
      <c r="I53" s="36">
        <v>0</v>
      </c>
      <c r="J53" s="36">
        <v>6202</v>
      </c>
      <c r="K53" s="36"/>
      <c r="L53" s="79">
        <v>20130408</v>
      </c>
    </row>
    <row r="54" spans="1:12" ht="15">
      <c r="A54" s="7">
        <v>24</v>
      </c>
      <c r="B54" s="17" t="s">
        <v>326</v>
      </c>
      <c r="C54" s="89" t="s">
        <v>327</v>
      </c>
      <c r="D54" s="17" t="s">
        <v>325</v>
      </c>
      <c r="E54" s="17" t="s">
        <v>328</v>
      </c>
      <c r="F54" s="64">
        <f t="shared" si="0"/>
        <v>1993289</v>
      </c>
      <c r="G54" s="36">
        <v>0</v>
      </c>
      <c r="H54" s="36">
        <v>1305789</v>
      </c>
      <c r="I54" s="36">
        <v>0</v>
      </c>
      <c r="J54" s="36">
        <v>687500</v>
      </c>
      <c r="K54" s="36"/>
      <c r="L54" s="79">
        <v>20130408</v>
      </c>
    </row>
    <row r="55" spans="1:12" ht="15">
      <c r="A55" s="7">
        <v>25</v>
      </c>
      <c r="B55" s="17" t="s">
        <v>329</v>
      </c>
      <c r="C55" s="89" t="s">
        <v>330</v>
      </c>
      <c r="D55" s="17" t="s">
        <v>325</v>
      </c>
      <c r="E55" s="17" t="s">
        <v>331</v>
      </c>
      <c r="F55" s="64">
        <f t="shared" si="0"/>
        <v>1741822</v>
      </c>
      <c r="G55" s="36">
        <v>56500</v>
      </c>
      <c r="H55" s="36">
        <v>1181366</v>
      </c>
      <c r="I55" s="36">
        <v>0</v>
      </c>
      <c r="J55" s="36">
        <v>503956</v>
      </c>
      <c r="K55" s="36"/>
      <c r="L55" s="79">
        <v>20130408</v>
      </c>
    </row>
    <row r="56" spans="1:12" ht="15">
      <c r="A56" s="7">
        <v>26</v>
      </c>
      <c r="B56" s="17" t="s">
        <v>332</v>
      </c>
      <c r="C56" s="89" t="s">
        <v>333</v>
      </c>
      <c r="D56" s="17" t="s">
        <v>325</v>
      </c>
      <c r="E56" s="17" t="s">
        <v>334</v>
      </c>
      <c r="F56" s="64">
        <f t="shared" si="0"/>
        <v>3911254</v>
      </c>
      <c r="G56" s="36">
        <v>1471400</v>
      </c>
      <c r="H56" s="36">
        <v>1667441</v>
      </c>
      <c r="I56" s="36">
        <v>0</v>
      </c>
      <c r="J56" s="36">
        <v>772413</v>
      </c>
      <c r="K56" s="36"/>
      <c r="L56" s="79">
        <v>20130408</v>
      </c>
    </row>
    <row r="57" spans="1:12" ht="15">
      <c r="A57" s="7">
        <v>27</v>
      </c>
      <c r="B57" s="17" t="s">
        <v>335</v>
      </c>
      <c r="C57" s="89" t="s">
        <v>336</v>
      </c>
      <c r="D57" s="17" t="s">
        <v>325</v>
      </c>
      <c r="E57" s="17" t="s">
        <v>337</v>
      </c>
      <c r="F57" s="64">
        <f t="shared" si="0"/>
        <v>518428</v>
      </c>
      <c r="G57" s="36">
        <v>0</v>
      </c>
      <c r="H57" s="36">
        <v>455378</v>
      </c>
      <c r="I57" s="36">
        <v>16000</v>
      </c>
      <c r="J57" s="36">
        <v>47050</v>
      </c>
      <c r="K57" s="36"/>
      <c r="L57" s="79">
        <v>20130507</v>
      </c>
    </row>
    <row r="58" spans="1:12" ht="15">
      <c r="A58" s="7">
        <v>28</v>
      </c>
      <c r="B58" s="17" t="s">
        <v>338</v>
      </c>
      <c r="C58" s="89" t="s">
        <v>339</v>
      </c>
      <c r="D58" s="17" t="s">
        <v>325</v>
      </c>
      <c r="E58" s="17" t="s">
        <v>340</v>
      </c>
      <c r="F58" s="64">
        <f t="shared" si="0"/>
        <v>14084643</v>
      </c>
      <c r="G58" s="36">
        <v>0</v>
      </c>
      <c r="H58" s="36">
        <v>264070</v>
      </c>
      <c r="I58" s="36">
        <v>138100</v>
      </c>
      <c r="J58" s="36">
        <v>13682473</v>
      </c>
      <c r="K58" s="36"/>
      <c r="L58" s="79">
        <v>20130408</v>
      </c>
    </row>
    <row r="59" spans="1:12" ht="15">
      <c r="A59" s="7">
        <v>29</v>
      </c>
      <c r="B59" s="17" t="s">
        <v>341</v>
      </c>
      <c r="C59" s="89" t="s">
        <v>342</v>
      </c>
      <c r="D59" s="17" t="s">
        <v>325</v>
      </c>
      <c r="E59" s="17" t="s">
        <v>343</v>
      </c>
      <c r="F59" s="64">
        <f t="shared" si="0"/>
        <v>5444607</v>
      </c>
      <c r="G59" s="36">
        <v>2605500</v>
      </c>
      <c r="H59" s="36">
        <v>2437207</v>
      </c>
      <c r="I59" s="36">
        <v>0</v>
      </c>
      <c r="J59" s="36">
        <v>401900</v>
      </c>
      <c r="K59" s="36"/>
      <c r="L59" s="79">
        <v>20130408</v>
      </c>
    </row>
    <row r="60" spans="1:12" ht="15">
      <c r="A60" s="7">
        <v>30</v>
      </c>
      <c r="B60" s="17" t="s">
        <v>344</v>
      </c>
      <c r="C60" s="89" t="s">
        <v>345</v>
      </c>
      <c r="D60" s="17" t="s">
        <v>325</v>
      </c>
      <c r="E60" s="17" t="s">
        <v>346</v>
      </c>
      <c r="F60" s="64">
        <f t="shared" si="0"/>
        <v>2131612</v>
      </c>
      <c r="G60" s="36">
        <v>539599</v>
      </c>
      <c r="H60" s="36">
        <v>911513</v>
      </c>
      <c r="I60" s="36">
        <v>30010</v>
      </c>
      <c r="J60" s="36">
        <v>650490</v>
      </c>
      <c r="K60" s="36"/>
      <c r="L60" s="79">
        <v>20130408</v>
      </c>
    </row>
    <row r="61" spans="1:12" ht="15">
      <c r="A61" s="7">
        <v>31</v>
      </c>
      <c r="B61" s="17" t="s">
        <v>347</v>
      </c>
      <c r="C61" s="89" t="s">
        <v>348</v>
      </c>
      <c r="D61" s="17" t="s">
        <v>325</v>
      </c>
      <c r="E61" s="17" t="s">
        <v>349</v>
      </c>
      <c r="F61" s="64">
        <f t="shared" si="0"/>
        <v>1222039</v>
      </c>
      <c r="G61" s="36">
        <v>390100</v>
      </c>
      <c r="H61" s="36">
        <v>602442</v>
      </c>
      <c r="I61" s="36">
        <v>0</v>
      </c>
      <c r="J61" s="36">
        <v>229497</v>
      </c>
      <c r="K61" s="36"/>
      <c r="L61" s="79">
        <v>20130408</v>
      </c>
    </row>
    <row r="62" spans="1:12" ht="15">
      <c r="A62" s="7">
        <v>32</v>
      </c>
      <c r="B62" s="17" t="s">
        <v>350</v>
      </c>
      <c r="C62" s="89" t="s">
        <v>351</v>
      </c>
      <c r="D62" s="17" t="s">
        <v>325</v>
      </c>
      <c r="E62" s="17" t="s">
        <v>352</v>
      </c>
      <c r="F62" s="64">
        <f t="shared" si="0"/>
        <v>1653879</v>
      </c>
      <c r="G62" s="36">
        <v>604550</v>
      </c>
      <c r="H62" s="36">
        <v>660554</v>
      </c>
      <c r="I62" s="36">
        <v>0</v>
      </c>
      <c r="J62" s="36">
        <v>388775</v>
      </c>
      <c r="K62" s="36"/>
      <c r="L62" s="79">
        <v>20130408</v>
      </c>
    </row>
    <row r="63" spans="1:12" ht="15">
      <c r="A63" s="7">
        <v>33</v>
      </c>
      <c r="B63" s="17" t="s">
        <v>353</v>
      </c>
      <c r="C63" s="89" t="s">
        <v>354</v>
      </c>
      <c r="D63" s="17" t="s">
        <v>325</v>
      </c>
      <c r="E63" s="17" t="s">
        <v>355</v>
      </c>
      <c r="F63" s="64">
        <f t="shared" si="0"/>
        <v>784377</v>
      </c>
      <c r="G63" s="36">
        <v>0</v>
      </c>
      <c r="H63" s="36">
        <v>775977</v>
      </c>
      <c r="I63" s="36">
        <v>0</v>
      </c>
      <c r="J63" s="36">
        <v>8400</v>
      </c>
      <c r="K63" s="36"/>
      <c r="L63" s="79">
        <v>20130507</v>
      </c>
    </row>
    <row r="64" spans="1:12" ht="15">
      <c r="A64" s="7">
        <v>34</v>
      </c>
      <c r="B64" s="17" t="s">
        <v>356</v>
      </c>
      <c r="C64" s="89" t="s">
        <v>357</v>
      </c>
      <c r="D64" s="17" t="s">
        <v>325</v>
      </c>
      <c r="E64" s="17" t="s">
        <v>358</v>
      </c>
      <c r="F64" s="64">
        <f t="shared" si="0"/>
        <v>4254551</v>
      </c>
      <c r="G64" s="36">
        <v>207300</v>
      </c>
      <c r="H64" s="36">
        <v>1191151</v>
      </c>
      <c r="I64" s="36">
        <v>1754300</v>
      </c>
      <c r="J64" s="36">
        <v>1101800</v>
      </c>
      <c r="K64" s="36"/>
      <c r="L64" s="79">
        <v>20130507</v>
      </c>
    </row>
    <row r="65" spans="1:12" ht="15">
      <c r="A65" s="7">
        <v>35</v>
      </c>
      <c r="B65" s="17" t="s">
        <v>359</v>
      </c>
      <c r="C65" s="89" t="s">
        <v>360</v>
      </c>
      <c r="D65" s="17" t="s">
        <v>325</v>
      </c>
      <c r="E65" s="17" t="s">
        <v>361</v>
      </c>
      <c r="F65" s="64">
        <f t="shared" si="0"/>
        <v>3889551</v>
      </c>
      <c r="G65" s="36">
        <v>0</v>
      </c>
      <c r="H65" s="36">
        <v>350150</v>
      </c>
      <c r="I65" s="36">
        <v>920000</v>
      </c>
      <c r="J65" s="36">
        <v>2619401</v>
      </c>
      <c r="K65" s="36"/>
      <c r="L65" s="79">
        <v>20130408</v>
      </c>
    </row>
    <row r="66" spans="1:12" ht="15">
      <c r="A66" s="7">
        <v>36</v>
      </c>
      <c r="B66" s="17" t="s">
        <v>362</v>
      </c>
      <c r="C66" s="89" t="s">
        <v>363</v>
      </c>
      <c r="D66" s="17" t="s">
        <v>325</v>
      </c>
      <c r="E66" s="17" t="s">
        <v>364</v>
      </c>
      <c r="F66" s="64">
        <f t="shared" si="0"/>
        <v>5274869</v>
      </c>
      <c r="G66" s="36">
        <v>2949000</v>
      </c>
      <c r="H66" s="36">
        <v>806502</v>
      </c>
      <c r="I66" s="36">
        <v>0</v>
      </c>
      <c r="J66" s="36">
        <v>1519367</v>
      </c>
      <c r="K66" s="36"/>
      <c r="L66" s="79">
        <v>20130408</v>
      </c>
    </row>
    <row r="67" spans="1:12" ht="15">
      <c r="A67" s="7">
        <v>37</v>
      </c>
      <c r="B67" s="17" t="s">
        <v>365</v>
      </c>
      <c r="C67" s="89" t="s">
        <v>366</v>
      </c>
      <c r="D67" s="17" t="s">
        <v>325</v>
      </c>
      <c r="E67" s="17" t="s">
        <v>367</v>
      </c>
      <c r="F67" s="64">
        <f t="shared" si="0"/>
        <v>2321803</v>
      </c>
      <c r="G67" s="36">
        <v>486500</v>
      </c>
      <c r="H67" s="36">
        <v>613807</v>
      </c>
      <c r="I67" s="36">
        <v>7800</v>
      </c>
      <c r="J67" s="36">
        <v>1213696</v>
      </c>
      <c r="K67" s="36"/>
      <c r="L67" s="79">
        <v>20130408</v>
      </c>
    </row>
    <row r="68" spans="1:12" ht="15">
      <c r="A68" s="7">
        <v>38</v>
      </c>
      <c r="B68" s="17" t="s">
        <v>368</v>
      </c>
      <c r="C68" s="89" t="s">
        <v>369</v>
      </c>
      <c r="D68" s="17" t="s">
        <v>325</v>
      </c>
      <c r="E68" s="17" t="s">
        <v>370</v>
      </c>
      <c r="F68" s="64">
        <f t="shared" si="0"/>
        <v>5529674</v>
      </c>
      <c r="G68" s="36">
        <v>2218050</v>
      </c>
      <c r="H68" s="36">
        <v>1785784</v>
      </c>
      <c r="I68" s="36">
        <v>31100</v>
      </c>
      <c r="J68" s="36">
        <v>1494740</v>
      </c>
      <c r="K68" s="36"/>
      <c r="L68" s="79">
        <v>20130408</v>
      </c>
    </row>
    <row r="69" spans="1:12" ht="15">
      <c r="A69" s="7">
        <v>39</v>
      </c>
      <c r="B69" s="17" t="s">
        <v>371</v>
      </c>
      <c r="C69" s="89" t="s">
        <v>372</v>
      </c>
      <c r="D69" s="17" t="s">
        <v>325</v>
      </c>
      <c r="E69" s="17" t="s">
        <v>373</v>
      </c>
      <c r="F69" s="64">
        <f t="shared" si="0"/>
        <v>4349108</v>
      </c>
      <c r="G69" s="36">
        <v>3319000</v>
      </c>
      <c r="H69" s="36">
        <v>703372</v>
      </c>
      <c r="I69" s="36">
        <v>44000</v>
      </c>
      <c r="J69" s="36">
        <v>282736</v>
      </c>
      <c r="K69" s="36"/>
      <c r="L69" s="79">
        <v>20130408</v>
      </c>
    </row>
    <row r="70" spans="1:12" ht="15">
      <c r="A70" s="7">
        <v>40</v>
      </c>
      <c r="B70" s="17" t="s">
        <v>374</v>
      </c>
      <c r="C70" s="89" t="s">
        <v>375</v>
      </c>
      <c r="D70" s="17" t="s">
        <v>325</v>
      </c>
      <c r="E70" s="17" t="s">
        <v>376</v>
      </c>
      <c r="F70" s="64">
        <f t="shared" si="0"/>
        <v>6355504</v>
      </c>
      <c r="G70" s="36">
        <v>2354603</v>
      </c>
      <c r="H70" s="36">
        <v>3065211</v>
      </c>
      <c r="I70" s="36">
        <v>500001</v>
      </c>
      <c r="J70" s="36">
        <v>435689</v>
      </c>
      <c r="K70" s="36"/>
      <c r="L70" s="79">
        <v>20130507</v>
      </c>
    </row>
    <row r="71" spans="1:12" ht="15">
      <c r="A71" s="7">
        <v>41</v>
      </c>
      <c r="B71" s="17" t="s">
        <v>377</v>
      </c>
      <c r="C71" s="89" t="s">
        <v>378</v>
      </c>
      <c r="D71" s="17" t="s">
        <v>325</v>
      </c>
      <c r="E71" s="17" t="s">
        <v>379</v>
      </c>
      <c r="F71" s="64">
        <f t="shared" si="0"/>
        <v>836134</v>
      </c>
      <c r="G71" s="36">
        <v>443000</v>
      </c>
      <c r="H71" s="36">
        <v>289767</v>
      </c>
      <c r="I71" s="36">
        <v>0</v>
      </c>
      <c r="J71" s="36">
        <v>103367</v>
      </c>
      <c r="K71" s="36"/>
      <c r="L71" s="79">
        <v>20130408</v>
      </c>
    </row>
    <row r="72" spans="1:12" ht="15">
      <c r="A72" s="7">
        <v>42</v>
      </c>
      <c r="B72" s="17" t="s">
        <v>380</v>
      </c>
      <c r="C72" s="89" t="s">
        <v>381</v>
      </c>
      <c r="D72" s="17" t="s">
        <v>325</v>
      </c>
      <c r="E72" s="17" t="s">
        <v>382</v>
      </c>
      <c r="F72" s="64">
        <f t="shared" si="0"/>
        <v>5080861</v>
      </c>
      <c r="G72" s="36">
        <v>914500</v>
      </c>
      <c r="H72" s="36">
        <v>2601304</v>
      </c>
      <c r="I72" s="36">
        <v>0</v>
      </c>
      <c r="J72" s="36">
        <v>1565057</v>
      </c>
      <c r="K72" s="36"/>
      <c r="L72" s="79">
        <v>20130408</v>
      </c>
    </row>
    <row r="73" spans="1:12" ht="15">
      <c r="A73" s="7">
        <v>43</v>
      </c>
      <c r="B73" s="17" t="s">
        <v>383</v>
      </c>
      <c r="C73" s="89" t="s">
        <v>384</v>
      </c>
      <c r="D73" s="17" t="s">
        <v>325</v>
      </c>
      <c r="E73" s="17" t="s">
        <v>385</v>
      </c>
      <c r="F73" s="64">
        <f t="shared" si="0"/>
        <v>6927613</v>
      </c>
      <c r="G73" s="36">
        <v>784120</v>
      </c>
      <c r="H73" s="36">
        <v>2468009</v>
      </c>
      <c r="I73" s="36">
        <v>3000200</v>
      </c>
      <c r="J73" s="36">
        <v>675284</v>
      </c>
      <c r="K73" s="36"/>
      <c r="L73" s="79">
        <v>20130408</v>
      </c>
    </row>
    <row r="74" spans="1:12" ht="15">
      <c r="A74" s="7">
        <v>44</v>
      </c>
      <c r="B74" s="17" t="s">
        <v>386</v>
      </c>
      <c r="C74" s="89" t="s">
        <v>387</v>
      </c>
      <c r="D74" s="17" t="s">
        <v>325</v>
      </c>
      <c r="E74" s="17" t="s">
        <v>388</v>
      </c>
      <c r="F74" s="64">
        <f t="shared" si="0"/>
        <v>4862409</v>
      </c>
      <c r="G74" s="36">
        <v>199500</v>
      </c>
      <c r="H74" s="36">
        <v>1449969</v>
      </c>
      <c r="I74" s="36">
        <v>2711500</v>
      </c>
      <c r="J74" s="36">
        <v>501440</v>
      </c>
      <c r="K74" s="36"/>
      <c r="L74" s="79">
        <v>20130408</v>
      </c>
    </row>
    <row r="75" spans="1:12" ht="15">
      <c r="A75" s="7">
        <v>45</v>
      </c>
      <c r="B75" s="17" t="s">
        <v>389</v>
      </c>
      <c r="C75" s="89" t="s">
        <v>390</v>
      </c>
      <c r="D75" s="17" t="s">
        <v>325</v>
      </c>
      <c r="E75" s="17" t="s">
        <v>391</v>
      </c>
      <c r="F75" s="64">
        <f t="shared" si="0"/>
        <v>3589298</v>
      </c>
      <c r="G75" s="36">
        <v>297250</v>
      </c>
      <c r="H75" s="36">
        <v>2918869</v>
      </c>
      <c r="I75" s="36">
        <v>0</v>
      </c>
      <c r="J75" s="36">
        <v>373179</v>
      </c>
      <c r="K75" s="36"/>
      <c r="L75" s="79">
        <v>20130408</v>
      </c>
    </row>
    <row r="76" spans="1:12" ht="15">
      <c r="A76" s="7">
        <v>46</v>
      </c>
      <c r="B76" s="17" t="s">
        <v>392</v>
      </c>
      <c r="C76" s="89" t="s">
        <v>393</v>
      </c>
      <c r="D76" s="17" t="s">
        <v>325</v>
      </c>
      <c r="E76" s="17" t="s">
        <v>394</v>
      </c>
      <c r="F76" s="64">
        <f t="shared" si="0"/>
        <v>19815558</v>
      </c>
      <c r="G76" s="36">
        <v>301450</v>
      </c>
      <c r="H76" s="36">
        <v>2403961</v>
      </c>
      <c r="I76" s="36">
        <v>5217500</v>
      </c>
      <c r="J76" s="36">
        <v>11892647</v>
      </c>
      <c r="K76" s="36"/>
      <c r="L76" s="79">
        <v>20130408</v>
      </c>
    </row>
    <row r="77" spans="1:12" ht="15">
      <c r="A77" s="7">
        <v>47</v>
      </c>
      <c r="B77" s="17" t="s">
        <v>395</v>
      </c>
      <c r="C77" s="89" t="s">
        <v>396</v>
      </c>
      <c r="D77" s="17" t="s">
        <v>325</v>
      </c>
      <c r="E77" s="17" t="s">
        <v>397</v>
      </c>
      <c r="F77" s="64">
        <f t="shared" si="0"/>
        <v>771825</v>
      </c>
      <c r="G77" s="36">
        <v>2301</v>
      </c>
      <c r="H77" s="36">
        <v>735274</v>
      </c>
      <c r="I77" s="36">
        <v>17050</v>
      </c>
      <c r="J77" s="36">
        <v>17200</v>
      </c>
      <c r="K77" s="36"/>
      <c r="L77" s="79">
        <v>20130408</v>
      </c>
    </row>
    <row r="78" spans="1:12" ht="15">
      <c r="A78" s="7">
        <v>48</v>
      </c>
      <c r="B78" s="17" t="s">
        <v>398</v>
      </c>
      <c r="C78" s="89" t="s">
        <v>399</v>
      </c>
      <c r="D78" s="17" t="s">
        <v>325</v>
      </c>
      <c r="E78" s="17" t="s">
        <v>400</v>
      </c>
      <c r="F78" s="64">
        <f t="shared" si="0"/>
        <v>1874928</v>
      </c>
      <c r="G78" s="36">
        <v>420275</v>
      </c>
      <c r="H78" s="36">
        <v>1074553</v>
      </c>
      <c r="I78" s="36">
        <v>0</v>
      </c>
      <c r="J78" s="36">
        <v>380100</v>
      </c>
      <c r="K78" s="36"/>
      <c r="L78" s="79">
        <v>20130408</v>
      </c>
    </row>
    <row r="79" spans="1:12" ht="15">
      <c r="A79" s="7">
        <v>49</v>
      </c>
      <c r="B79" s="17" t="s">
        <v>401</v>
      </c>
      <c r="C79" s="89" t="s">
        <v>402</v>
      </c>
      <c r="D79" s="17" t="s">
        <v>325</v>
      </c>
      <c r="E79" s="17" t="s">
        <v>403</v>
      </c>
      <c r="F79" s="64">
        <f t="shared" si="0"/>
        <v>1068465</v>
      </c>
      <c r="G79" s="36">
        <v>355500</v>
      </c>
      <c r="H79" s="36">
        <v>536577</v>
      </c>
      <c r="I79" s="36">
        <v>0</v>
      </c>
      <c r="J79" s="36">
        <v>176388</v>
      </c>
      <c r="K79" s="36"/>
      <c r="L79" s="79">
        <v>20130408</v>
      </c>
    </row>
    <row r="80" spans="1:12" ht="15">
      <c r="A80" s="7">
        <v>50</v>
      </c>
      <c r="B80" s="17" t="s">
        <v>404</v>
      </c>
      <c r="C80" s="89" t="s">
        <v>405</v>
      </c>
      <c r="D80" s="17" t="s">
        <v>325</v>
      </c>
      <c r="E80" s="17" t="s">
        <v>406</v>
      </c>
      <c r="F80" s="64">
        <f t="shared" si="0"/>
        <v>617817</v>
      </c>
      <c r="G80" s="36">
        <v>0</v>
      </c>
      <c r="H80" s="36">
        <v>590417</v>
      </c>
      <c r="I80" s="36">
        <v>0</v>
      </c>
      <c r="J80" s="36">
        <v>27400</v>
      </c>
      <c r="K80" s="36"/>
      <c r="L80" s="79">
        <v>20130408</v>
      </c>
    </row>
    <row r="81" spans="1:12" ht="15">
      <c r="A81" s="7">
        <v>51</v>
      </c>
      <c r="B81" s="17" t="s">
        <v>407</v>
      </c>
      <c r="C81" s="89" t="s">
        <v>408</v>
      </c>
      <c r="D81" s="17" t="s">
        <v>325</v>
      </c>
      <c r="E81" s="17" t="s">
        <v>409</v>
      </c>
      <c r="F81" s="64">
        <f t="shared" si="0"/>
        <v>1441367</v>
      </c>
      <c r="G81" s="36">
        <v>0</v>
      </c>
      <c r="H81" s="36">
        <v>1172271</v>
      </c>
      <c r="I81" s="36">
        <v>0</v>
      </c>
      <c r="J81" s="36">
        <v>269096</v>
      </c>
      <c r="K81" s="36"/>
      <c r="L81" s="79">
        <v>20130408</v>
      </c>
    </row>
    <row r="82" spans="1:12" ht="15">
      <c r="A82" s="7">
        <v>52</v>
      </c>
      <c r="B82" s="17" t="s">
        <v>410</v>
      </c>
      <c r="C82" s="89" t="s">
        <v>411</v>
      </c>
      <c r="D82" s="17" t="s">
        <v>325</v>
      </c>
      <c r="E82" s="17" t="s">
        <v>412</v>
      </c>
      <c r="F82" s="64">
        <f t="shared" si="0"/>
        <v>712695</v>
      </c>
      <c r="G82" s="36">
        <v>900</v>
      </c>
      <c r="H82" s="36">
        <v>610106</v>
      </c>
      <c r="I82" s="36">
        <v>0</v>
      </c>
      <c r="J82" s="36">
        <v>101689</v>
      </c>
      <c r="K82" s="36"/>
      <c r="L82" s="79">
        <v>20130408</v>
      </c>
    </row>
    <row r="83" spans="1:12" ht="15">
      <c r="A83" s="7">
        <v>53</v>
      </c>
      <c r="B83" s="17" t="s">
        <v>413</v>
      </c>
      <c r="C83" s="89" t="s">
        <v>414</v>
      </c>
      <c r="D83" s="17" t="s">
        <v>325</v>
      </c>
      <c r="E83" s="17" t="s">
        <v>415</v>
      </c>
      <c r="F83" s="64">
        <f t="shared" si="0"/>
        <v>2326386</v>
      </c>
      <c r="G83" s="36">
        <v>0</v>
      </c>
      <c r="H83" s="36">
        <v>1844521</v>
      </c>
      <c r="I83" s="36">
        <v>0</v>
      </c>
      <c r="J83" s="36">
        <v>481865</v>
      </c>
      <c r="K83" s="36"/>
      <c r="L83" s="79">
        <v>20130408</v>
      </c>
    </row>
    <row r="84" spans="1:12" ht="15">
      <c r="A84" s="7">
        <v>54</v>
      </c>
      <c r="B84" s="17" t="s">
        <v>416</v>
      </c>
      <c r="C84" s="89" t="s">
        <v>417</v>
      </c>
      <c r="D84" s="17" t="s">
        <v>325</v>
      </c>
      <c r="E84" s="17" t="s">
        <v>418</v>
      </c>
      <c r="F84" s="64">
        <f t="shared" si="0"/>
        <v>964786</v>
      </c>
      <c r="G84" s="36">
        <v>0</v>
      </c>
      <c r="H84" s="36">
        <v>652261</v>
      </c>
      <c r="I84" s="36">
        <v>0</v>
      </c>
      <c r="J84" s="36">
        <v>312525</v>
      </c>
      <c r="K84" s="36"/>
      <c r="L84" s="79">
        <v>20130408</v>
      </c>
    </row>
    <row r="85" spans="1:12" ht="15">
      <c r="A85" s="7">
        <v>55</v>
      </c>
      <c r="B85" s="17" t="s">
        <v>419</v>
      </c>
      <c r="C85" s="89" t="s">
        <v>420</v>
      </c>
      <c r="D85" s="17" t="s">
        <v>325</v>
      </c>
      <c r="E85" s="17" t="s">
        <v>421</v>
      </c>
      <c r="F85" s="64">
        <f t="shared" si="0"/>
        <v>27562805</v>
      </c>
      <c r="G85" s="36">
        <v>23941743</v>
      </c>
      <c r="H85" s="36">
        <v>2071963</v>
      </c>
      <c r="I85" s="36">
        <v>27525</v>
      </c>
      <c r="J85" s="36">
        <v>1521574</v>
      </c>
      <c r="K85" s="36"/>
      <c r="L85" s="79">
        <v>20130408</v>
      </c>
    </row>
    <row r="86" spans="1:12" ht="15">
      <c r="A86" s="7">
        <v>56</v>
      </c>
      <c r="B86" s="17" t="s">
        <v>422</v>
      </c>
      <c r="C86" s="89" t="s">
        <v>423</v>
      </c>
      <c r="D86" s="17" t="s">
        <v>325</v>
      </c>
      <c r="E86" s="17" t="s">
        <v>424</v>
      </c>
      <c r="F86" s="64">
        <f t="shared" si="0"/>
        <v>8372752</v>
      </c>
      <c r="G86" s="36">
        <v>597600</v>
      </c>
      <c r="H86" s="36">
        <v>3589185</v>
      </c>
      <c r="I86" s="36">
        <v>0</v>
      </c>
      <c r="J86" s="36">
        <v>4185967</v>
      </c>
      <c r="K86" s="36"/>
      <c r="L86" s="79">
        <v>20130507</v>
      </c>
    </row>
    <row r="87" spans="1:12" ht="15">
      <c r="A87" s="7">
        <v>57</v>
      </c>
      <c r="B87" s="17" t="s">
        <v>425</v>
      </c>
      <c r="C87" s="89" t="s">
        <v>426</v>
      </c>
      <c r="D87" s="17" t="s">
        <v>325</v>
      </c>
      <c r="E87" s="17" t="s">
        <v>427</v>
      </c>
      <c r="F87" s="64">
        <f t="shared" si="0"/>
        <v>13125347</v>
      </c>
      <c r="G87" s="36">
        <v>226000</v>
      </c>
      <c r="H87" s="36">
        <v>1203427</v>
      </c>
      <c r="I87" s="36">
        <v>11028050</v>
      </c>
      <c r="J87" s="36">
        <v>667870</v>
      </c>
      <c r="K87" s="36"/>
      <c r="L87" s="79">
        <v>20130408</v>
      </c>
    </row>
    <row r="88" spans="1:12" ht="15">
      <c r="A88" s="7">
        <v>58</v>
      </c>
      <c r="B88" s="17" t="s">
        <v>428</v>
      </c>
      <c r="C88" s="89" t="s">
        <v>429</v>
      </c>
      <c r="D88" s="17" t="s">
        <v>325</v>
      </c>
      <c r="E88" s="17" t="s">
        <v>430</v>
      </c>
      <c r="F88" s="64">
        <f t="shared" si="0"/>
        <v>745280</v>
      </c>
      <c r="G88" s="36">
        <v>0</v>
      </c>
      <c r="H88" s="36">
        <v>579678</v>
      </c>
      <c r="I88" s="36">
        <v>0</v>
      </c>
      <c r="J88" s="36">
        <v>165602</v>
      </c>
      <c r="K88" s="36"/>
      <c r="L88" s="79">
        <v>20130408</v>
      </c>
    </row>
    <row r="89" spans="1:12" ht="15">
      <c r="A89" s="7">
        <v>59</v>
      </c>
      <c r="B89" s="17" t="s">
        <v>431</v>
      </c>
      <c r="C89" s="89" t="s">
        <v>432</v>
      </c>
      <c r="D89" s="17" t="s">
        <v>325</v>
      </c>
      <c r="E89" s="17" t="s">
        <v>433</v>
      </c>
      <c r="F89" s="64">
        <f t="shared" si="0"/>
        <v>9049321</v>
      </c>
      <c r="G89" s="36">
        <v>4593160</v>
      </c>
      <c r="H89" s="36">
        <v>848953</v>
      </c>
      <c r="I89" s="36">
        <v>0</v>
      </c>
      <c r="J89" s="36">
        <v>3607208</v>
      </c>
      <c r="K89" s="36"/>
      <c r="L89" s="79">
        <v>20130408</v>
      </c>
    </row>
    <row r="90" spans="1:12" ht="15">
      <c r="A90" s="7">
        <v>60</v>
      </c>
      <c r="B90" s="17" t="s">
        <v>434</v>
      </c>
      <c r="C90" s="89" t="s">
        <v>435</v>
      </c>
      <c r="D90" s="17" t="s">
        <v>325</v>
      </c>
      <c r="E90" s="17" t="s">
        <v>436</v>
      </c>
      <c r="F90" s="64">
        <f t="shared" si="0"/>
        <v>705261</v>
      </c>
      <c r="G90" s="36">
        <v>0</v>
      </c>
      <c r="H90" s="36">
        <v>254295</v>
      </c>
      <c r="I90" s="36">
        <v>0</v>
      </c>
      <c r="J90" s="36">
        <v>450966</v>
      </c>
      <c r="K90" s="36"/>
      <c r="L90" s="79">
        <v>20130307</v>
      </c>
    </row>
    <row r="91" spans="1:12" ht="15">
      <c r="A91" s="7">
        <v>61</v>
      </c>
      <c r="B91" s="17" t="s">
        <v>437</v>
      </c>
      <c r="C91" s="89" t="s">
        <v>438</v>
      </c>
      <c r="D91" s="17" t="s">
        <v>325</v>
      </c>
      <c r="E91" s="17" t="s">
        <v>439</v>
      </c>
      <c r="F91" s="64">
        <f t="shared" si="0"/>
        <v>633500</v>
      </c>
      <c r="G91" s="36">
        <v>700</v>
      </c>
      <c r="H91" s="36">
        <v>581739</v>
      </c>
      <c r="I91" s="36">
        <v>0</v>
      </c>
      <c r="J91" s="36">
        <v>51061</v>
      </c>
      <c r="K91" s="36"/>
      <c r="L91" s="79">
        <v>20130307</v>
      </c>
    </row>
    <row r="92" spans="1:12" ht="15">
      <c r="A92" s="7">
        <v>62</v>
      </c>
      <c r="B92" s="17" t="s">
        <v>440</v>
      </c>
      <c r="C92" s="89" t="s">
        <v>441</v>
      </c>
      <c r="D92" s="17" t="s">
        <v>325</v>
      </c>
      <c r="E92" s="17" t="s">
        <v>442</v>
      </c>
      <c r="F92" s="64">
        <f t="shared" si="0"/>
        <v>1559029</v>
      </c>
      <c r="G92" s="36">
        <v>0</v>
      </c>
      <c r="H92" s="36">
        <v>700285</v>
      </c>
      <c r="I92" s="36">
        <v>0</v>
      </c>
      <c r="J92" s="36">
        <v>858744</v>
      </c>
      <c r="K92" s="36"/>
      <c r="L92" s="79">
        <v>20130408</v>
      </c>
    </row>
    <row r="93" spans="1:12" ht="15">
      <c r="A93" s="7">
        <v>63</v>
      </c>
      <c r="B93" s="17" t="s">
        <v>443</v>
      </c>
      <c r="C93" s="89" t="s">
        <v>444</v>
      </c>
      <c r="D93" s="17" t="s">
        <v>325</v>
      </c>
      <c r="E93" s="17" t="s">
        <v>445</v>
      </c>
      <c r="F93" s="64">
        <f t="shared" si="0"/>
        <v>487834</v>
      </c>
      <c r="G93" s="36">
        <v>100000</v>
      </c>
      <c r="H93" s="36">
        <v>142884</v>
      </c>
      <c r="I93" s="36">
        <v>0</v>
      </c>
      <c r="J93" s="36">
        <v>244950</v>
      </c>
      <c r="K93" s="36"/>
      <c r="L93" s="79">
        <v>20130408</v>
      </c>
    </row>
    <row r="94" spans="1:12" ht="15">
      <c r="A94" s="7">
        <v>64</v>
      </c>
      <c r="B94" s="17" t="s">
        <v>446</v>
      </c>
      <c r="C94" s="89" t="s">
        <v>447</v>
      </c>
      <c r="D94" s="17" t="s">
        <v>325</v>
      </c>
      <c r="E94" s="17" t="s">
        <v>448</v>
      </c>
      <c r="F94" s="64">
        <f t="shared" si="0"/>
        <v>908804</v>
      </c>
      <c r="G94" s="36">
        <v>185000</v>
      </c>
      <c r="H94" s="36">
        <v>723804</v>
      </c>
      <c r="I94" s="36">
        <v>0</v>
      </c>
      <c r="J94" s="36">
        <v>0</v>
      </c>
      <c r="K94" s="36"/>
      <c r="L94" s="79">
        <v>20130408</v>
      </c>
    </row>
    <row r="95" spans="1:12" ht="15">
      <c r="A95" s="7">
        <v>65</v>
      </c>
      <c r="B95" s="17" t="s">
        <v>449</v>
      </c>
      <c r="C95" s="89" t="s">
        <v>450</v>
      </c>
      <c r="D95" s="17" t="s">
        <v>325</v>
      </c>
      <c r="E95" s="17" t="s">
        <v>452</v>
      </c>
      <c r="F95" s="64">
        <f aca="true" t="shared" si="1" ref="F95:F158">G95+H95+I95+J95</f>
        <v>1953663</v>
      </c>
      <c r="G95" s="36">
        <v>0</v>
      </c>
      <c r="H95" s="36">
        <v>1359436</v>
      </c>
      <c r="I95" s="36">
        <v>0</v>
      </c>
      <c r="J95" s="36">
        <v>594227</v>
      </c>
      <c r="K95" s="36"/>
      <c r="L95" s="79">
        <v>20130408</v>
      </c>
    </row>
    <row r="96" spans="1:12" ht="15">
      <c r="A96" s="7">
        <v>66</v>
      </c>
      <c r="B96" s="17" t="s">
        <v>453</v>
      </c>
      <c r="C96" s="89" t="s">
        <v>454</v>
      </c>
      <c r="D96" s="17" t="s">
        <v>325</v>
      </c>
      <c r="E96" s="17" t="s">
        <v>455</v>
      </c>
      <c r="F96" s="64">
        <f t="shared" si="1"/>
        <v>2682176</v>
      </c>
      <c r="G96" s="36">
        <v>227000</v>
      </c>
      <c r="H96" s="36">
        <v>733085</v>
      </c>
      <c r="I96" s="36">
        <v>0</v>
      </c>
      <c r="J96" s="36">
        <v>1722091</v>
      </c>
      <c r="K96" s="36"/>
      <c r="L96" s="79">
        <v>20130507</v>
      </c>
    </row>
    <row r="97" spans="1:12" ht="15">
      <c r="A97" s="7">
        <v>67</v>
      </c>
      <c r="B97" s="17" t="s">
        <v>456</v>
      </c>
      <c r="C97" s="89" t="s">
        <v>457</v>
      </c>
      <c r="D97" s="17" t="s">
        <v>325</v>
      </c>
      <c r="E97" s="17" t="s">
        <v>458</v>
      </c>
      <c r="F97" s="64">
        <f t="shared" si="1"/>
        <v>1717287</v>
      </c>
      <c r="G97" s="36">
        <v>0</v>
      </c>
      <c r="H97" s="36">
        <v>1269272</v>
      </c>
      <c r="I97" s="36">
        <v>0</v>
      </c>
      <c r="J97" s="36">
        <v>448015</v>
      </c>
      <c r="K97" s="36"/>
      <c r="L97" s="79">
        <v>20130408</v>
      </c>
    </row>
    <row r="98" spans="1:12" ht="15">
      <c r="A98" s="7">
        <v>68</v>
      </c>
      <c r="B98" s="17" t="s">
        <v>459</v>
      </c>
      <c r="C98" s="89" t="s">
        <v>460</v>
      </c>
      <c r="D98" s="17" t="s">
        <v>325</v>
      </c>
      <c r="E98" s="17" t="s">
        <v>461</v>
      </c>
      <c r="F98" s="64">
        <f t="shared" si="1"/>
        <v>3419250</v>
      </c>
      <c r="G98" s="36">
        <v>2287500</v>
      </c>
      <c r="H98" s="36">
        <v>360319</v>
      </c>
      <c r="I98" s="36">
        <v>0</v>
      </c>
      <c r="J98" s="36">
        <v>771431</v>
      </c>
      <c r="K98" s="36"/>
      <c r="L98" s="79">
        <v>20130507</v>
      </c>
    </row>
    <row r="99" spans="1:12" ht="15">
      <c r="A99" s="7">
        <v>69</v>
      </c>
      <c r="B99" s="17" t="s">
        <v>462</v>
      </c>
      <c r="C99" s="89" t="s">
        <v>463</v>
      </c>
      <c r="D99" s="17" t="s">
        <v>325</v>
      </c>
      <c r="E99" s="17" t="s">
        <v>464</v>
      </c>
      <c r="F99" s="64">
        <f t="shared" si="1"/>
        <v>22502154</v>
      </c>
      <c r="G99" s="36">
        <v>2587740</v>
      </c>
      <c r="H99" s="36">
        <v>3215354</v>
      </c>
      <c r="I99" s="36">
        <v>0</v>
      </c>
      <c r="J99" s="36">
        <v>16699060</v>
      </c>
      <c r="K99" s="36"/>
      <c r="L99" s="79">
        <v>20130408</v>
      </c>
    </row>
    <row r="100" spans="1:12" ht="15">
      <c r="A100" s="7">
        <v>70</v>
      </c>
      <c r="B100" s="17" t="s">
        <v>465</v>
      </c>
      <c r="C100" s="89" t="s">
        <v>466</v>
      </c>
      <c r="D100" s="17" t="s">
        <v>325</v>
      </c>
      <c r="E100" s="17" t="s">
        <v>467</v>
      </c>
      <c r="F100" s="64">
        <f t="shared" si="1"/>
        <v>2017905</v>
      </c>
      <c r="G100" s="36">
        <v>0</v>
      </c>
      <c r="H100" s="36">
        <v>683577</v>
      </c>
      <c r="I100" s="36">
        <v>0</v>
      </c>
      <c r="J100" s="36">
        <v>1334328</v>
      </c>
      <c r="K100" s="36"/>
      <c r="L100" s="79">
        <v>20130408</v>
      </c>
    </row>
    <row r="101" spans="1:12" ht="15">
      <c r="A101" s="7">
        <v>71</v>
      </c>
      <c r="B101" s="17" t="s">
        <v>468</v>
      </c>
      <c r="C101" s="89" t="s">
        <v>469</v>
      </c>
      <c r="D101" s="17" t="s">
        <v>325</v>
      </c>
      <c r="E101" s="17" t="s">
        <v>470</v>
      </c>
      <c r="F101" s="64">
        <f t="shared" si="1"/>
        <v>3233791</v>
      </c>
      <c r="G101" s="36">
        <v>0</v>
      </c>
      <c r="H101" s="36">
        <v>1459963</v>
      </c>
      <c r="I101" s="36">
        <v>0</v>
      </c>
      <c r="J101" s="36">
        <v>1773828</v>
      </c>
      <c r="K101" s="36"/>
      <c r="L101" s="79">
        <v>20130507</v>
      </c>
    </row>
    <row r="102" spans="1:12" ht="15">
      <c r="A102" s="7">
        <v>72</v>
      </c>
      <c r="B102" s="17" t="s">
        <v>471</v>
      </c>
      <c r="C102" s="89" t="s">
        <v>472</v>
      </c>
      <c r="D102" s="17" t="s">
        <v>325</v>
      </c>
      <c r="E102" s="17" t="s">
        <v>473</v>
      </c>
      <c r="F102" s="64">
        <f t="shared" si="1"/>
        <v>2946665</v>
      </c>
      <c r="G102" s="36">
        <v>2150</v>
      </c>
      <c r="H102" s="36">
        <v>429873</v>
      </c>
      <c r="I102" s="36">
        <v>0</v>
      </c>
      <c r="J102" s="36">
        <v>2514642</v>
      </c>
      <c r="K102" s="36"/>
      <c r="L102" s="79">
        <v>20130408</v>
      </c>
    </row>
    <row r="103" spans="1:12" ht="15">
      <c r="A103" s="7">
        <v>73</v>
      </c>
      <c r="B103" s="17" t="s">
        <v>474</v>
      </c>
      <c r="C103" s="89" t="s">
        <v>475</v>
      </c>
      <c r="D103" s="17" t="s">
        <v>325</v>
      </c>
      <c r="E103" s="17" t="s">
        <v>476</v>
      </c>
      <c r="F103" s="64">
        <f t="shared" si="1"/>
        <v>1036550</v>
      </c>
      <c r="G103" s="36">
        <v>0</v>
      </c>
      <c r="H103" s="36">
        <v>769848</v>
      </c>
      <c r="I103" s="36">
        <v>0</v>
      </c>
      <c r="J103" s="36">
        <v>266702</v>
      </c>
      <c r="K103" s="36"/>
      <c r="L103" s="79">
        <v>20130507</v>
      </c>
    </row>
    <row r="104" spans="1:12" ht="15">
      <c r="A104" s="7">
        <v>74</v>
      </c>
      <c r="B104" s="17" t="s">
        <v>477</v>
      </c>
      <c r="C104" s="89" t="s">
        <v>478</v>
      </c>
      <c r="D104" s="17" t="s">
        <v>325</v>
      </c>
      <c r="E104" s="17" t="s">
        <v>479</v>
      </c>
      <c r="F104" s="64">
        <f t="shared" si="1"/>
        <v>5869937</v>
      </c>
      <c r="G104" s="36">
        <v>479400</v>
      </c>
      <c r="H104" s="36">
        <v>4384158</v>
      </c>
      <c r="I104" s="36">
        <v>37000</v>
      </c>
      <c r="J104" s="36">
        <v>969379</v>
      </c>
      <c r="K104" s="36"/>
      <c r="L104" s="79">
        <v>20130507</v>
      </c>
    </row>
    <row r="105" spans="1:12" ht="15">
      <c r="A105" s="7">
        <v>75</v>
      </c>
      <c r="B105" s="17" t="s">
        <v>480</v>
      </c>
      <c r="C105" s="89" t="s">
        <v>481</v>
      </c>
      <c r="D105" s="17" t="s">
        <v>325</v>
      </c>
      <c r="E105" s="17" t="s">
        <v>482</v>
      </c>
      <c r="F105" s="64">
        <f t="shared" si="1"/>
        <v>1621374</v>
      </c>
      <c r="G105" s="36">
        <v>0</v>
      </c>
      <c r="H105" s="36">
        <v>1343217</v>
      </c>
      <c r="I105" s="36">
        <v>0</v>
      </c>
      <c r="J105" s="36">
        <v>278157</v>
      </c>
      <c r="K105" s="36"/>
      <c r="L105" s="79">
        <v>20130507</v>
      </c>
    </row>
    <row r="106" spans="1:12" ht="15">
      <c r="A106" s="7">
        <v>76</v>
      </c>
      <c r="B106" s="17" t="s">
        <v>483</v>
      </c>
      <c r="C106" s="89" t="s">
        <v>484</v>
      </c>
      <c r="D106" s="17" t="s">
        <v>325</v>
      </c>
      <c r="E106" s="17" t="s">
        <v>485</v>
      </c>
      <c r="F106" s="64">
        <f t="shared" si="1"/>
        <v>1679255</v>
      </c>
      <c r="G106" s="36">
        <v>342900</v>
      </c>
      <c r="H106" s="36">
        <v>1151900</v>
      </c>
      <c r="I106" s="36">
        <v>0</v>
      </c>
      <c r="J106" s="36">
        <v>184455</v>
      </c>
      <c r="K106" s="36"/>
      <c r="L106" s="79">
        <v>20130408</v>
      </c>
    </row>
    <row r="107" spans="1:12" ht="15">
      <c r="A107" s="7">
        <v>77</v>
      </c>
      <c r="B107" s="17" t="s">
        <v>486</v>
      </c>
      <c r="C107" s="89" t="s">
        <v>487</v>
      </c>
      <c r="D107" s="17" t="s">
        <v>325</v>
      </c>
      <c r="E107" s="17" t="s">
        <v>488</v>
      </c>
      <c r="F107" s="64">
        <f t="shared" si="1"/>
        <v>863127</v>
      </c>
      <c r="G107" s="36">
        <v>0</v>
      </c>
      <c r="H107" s="36">
        <v>239414</v>
      </c>
      <c r="I107" s="36">
        <v>0</v>
      </c>
      <c r="J107" s="36">
        <v>623713</v>
      </c>
      <c r="K107" s="36"/>
      <c r="L107" s="79">
        <v>20130408</v>
      </c>
    </row>
    <row r="108" spans="1:12" ht="15">
      <c r="A108" s="7">
        <v>78</v>
      </c>
      <c r="B108" s="17" t="s">
        <v>489</v>
      </c>
      <c r="C108" s="89" t="s">
        <v>490</v>
      </c>
      <c r="D108" s="17" t="s">
        <v>325</v>
      </c>
      <c r="E108" s="17" t="s">
        <v>491</v>
      </c>
      <c r="F108" s="64">
        <f t="shared" si="1"/>
        <v>293850</v>
      </c>
      <c r="G108" s="36">
        <v>0</v>
      </c>
      <c r="H108" s="36">
        <v>44750</v>
      </c>
      <c r="I108" s="36">
        <v>0</v>
      </c>
      <c r="J108" s="36">
        <v>249100</v>
      </c>
      <c r="K108" s="36"/>
      <c r="L108" s="79">
        <v>20130408</v>
      </c>
    </row>
    <row r="109" spans="1:12" ht="15">
      <c r="A109" s="7">
        <v>79</v>
      </c>
      <c r="B109" s="17" t="s">
        <v>492</v>
      </c>
      <c r="C109" s="89" t="s">
        <v>493</v>
      </c>
      <c r="D109" s="17" t="s">
        <v>325</v>
      </c>
      <c r="E109" s="17" t="s">
        <v>494</v>
      </c>
      <c r="F109" s="64">
        <f t="shared" si="1"/>
        <v>3443437</v>
      </c>
      <c r="G109" s="36">
        <v>455550</v>
      </c>
      <c r="H109" s="36">
        <v>2223592</v>
      </c>
      <c r="I109" s="36">
        <v>520</v>
      </c>
      <c r="J109" s="36">
        <v>763775</v>
      </c>
      <c r="K109" s="36"/>
      <c r="L109" s="79">
        <v>20130408</v>
      </c>
    </row>
    <row r="110" spans="1:12" ht="15">
      <c r="A110" s="7">
        <v>80</v>
      </c>
      <c r="B110" s="17" t="s">
        <v>495</v>
      </c>
      <c r="C110" s="89" t="s">
        <v>496</v>
      </c>
      <c r="D110" s="17" t="s">
        <v>325</v>
      </c>
      <c r="E110" s="17" t="s">
        <v>497</v>
      </c>
      <c r="F110" s="64">
        <f t="shared" si="1"/>
        <v>2385109</v>
      </c>
      <c r="G110" s="36">
        <v>612661</v>
      </c>
      <c r="H110" s="36">
        <v>1271774</v>
      </c>
      <c r="I110" s="36">
        <v>0</v>
      </c>
      <c r="J110" s="36">
        <v>500674</v>
      </c>
      <c r="K110" s="36"/>
      <c r="L110" s="79">
        <v>20130408</v>
      </c>
    </row>
    <row r="111" spans="1:12" ht="15">
      <c r="A111" s="7">
        <v>81</v>
      </c>
      <c r="B111" s="17" t="s">
        <v>498</v>
      </c>
      <c r="C111" s="89" t="s">
        <v>499</v>
      </c>
      <c r="D111" s="17" t="s">
        <v>325</v>
      </c>
      <c r="E111" s="17" t="s">
        <v>500</v>
      </c>
      <c r="F111" s="64">
        <f t="shared" si="1"/>
        <v>8385959</v>
      </c>
      <c r="G111" s="36">
        <v>939120</v>
      </c>
      <c r="H111" s="36">
        <v>6177252</v>
      </c>
      <c r="I111" s="36">
        <v>0</v>
      </c>
      <c r="J111" s="36">
        <v>1269587</v>
      </c>
      <c r="K111" s="36"/>
      <c r="L111" s="79">
        <v>20130408</v>
      </c>
    </row>
    <row r="112" spans="1:12" ht="15">
      <c r="A112" s="7">
        <v>82</v>
      </c>
      <c r="B112" s="17" t="s">
        <v>501</v>
      </c>
      <c r="C112" s="89" t="s">
        <v>502</v>
      </c>
      <c r="D112" s="17" t="s">
        <v>325</v>
      </c>
      <c r="E112" s="17" t="s">
        <v>1682</v>
      </c>
      <c r="F112" s="64">
        <f t="shared" si="1"/>
        <v>1500137</v>
      </c>
      <c r="G112" s="36">
        <v>0</v>
      </c>
      <c r="H112" s="36">
        <v>143274</v>
      </c>
      <c r="I112" s="36">
        <v>4650</v>
      </c>
      <c r="J112" s="36">
        <v>1352213</v>
      </c>
      <c r="K112" s="36"/>
      <c r="L112" s="79">
        <v>20130408</v>
      </c>
    </row>
    <row r="113" spans="1:12" ht="15">
      <c r="A113" s="7">
        <v>83</v>
      </c>
      <c r="B113" s="17" t="s">
        <v>503</v>
      </c>
      <c r="C113" s="89" t="s">
        <v>504</v>
      </c>
      <c r="D113" s="17" t="s">
        <v>325</v>
      </c>
      <c r="E113" s="17" t="s">
        <v>505</v>
      </c>
      <c r="F113" s="64">
        <f t="shared" si="1"/>
        <v>63098359</v>
      </c>
      <c r="G113" s="36">
        <v>2800400</v>
      </c>
      <c r="H113" s="36">
        <v>5021821</v>
      </c>
      <c r="I113" s="36">
        <v>866000</v>
      </c>
      <c r="J113" s="36">
        <v>54410138</v>
      </c>
      <c r="K113" s="36"/>
      <c r="L113" s="79">
        <v>20130408</v>
      </c>
    </row>
    <row r="114" spans="1:12" ht="15">
      <c r="A114" s="7">
        <v>84</v>
      </c>
      <c r="B114" s="17" t="s">
        <v>506</v>
      </c>
      <c r="C114" s="89" t="s">
        <v>507</v>
      </c>
      <c r="D114" s="17" t="s">
        <v>325</v>
      </c>
      <c r="E114" s="17" t="s">
        <v>508</v>
      </c>
      <c r="F114" s="64">
        <f t="shared" si="1"/>
        <v>4535423</v>
      </c>
      <c r="G114" s="36">
        <v>2025900</v>
      </c>
      <c r="H114" s="36">
        <v>2055382</v>
      </c>
      <c r="I114" s="36">
        <v>0</v>
      </c>
      <c r="J114" s="36">
        <v>454141</v>
      </c>
      <c r="K114" s="36"/>
      <c r="L114" s="79">
        <v>20130408</v>
      </c>
    </row>
    <row r="115" spans="1:12" ht="15">
      <c r="A115" s="7">
        <v>85</v>
      </c>
      <c r="B115" s="17" t="s">
        <v>509</v>
      </c>
      <c r="C115" s="89" t="s">
        <v>510</v>
      </c>
      <c r="D115" s="17" t="s">
        <v>325</v>
      </c>
      <c r="E115" s="17" t="s">
        <v>511</v>
      </c>
      <c r="F115" s="64">
        <f t="shared" si="1"/>
        <v>324261</v>
      </c>
      <c r="G115" s="36">
        <v>0</v>
      </c>
      <c r="H115" s="36">
        <v>0</v>
      </c>
      <c r="I115" s="36">
        <v>0</v>
      </c>
      <c r="J115" s="36">
        <v>324261</v>
      </c>
      <c r="K115" s="36"/>
      <c r="L115" s="79">
        <v>20130408</v>
      </c>
    </row>
    <row r="116" spans="1:12" ht="15">
      <c r="A116" s="7">
        <v>86</v>
      </c>
      <c r="B116" s="17" t="s">
        <v>512</v>
      </c>
      <c r="C116" s="89" t="s">
        <v>513</v>
      </c>
      <c r="D116" s="17" t="s">
        <v>325</v>
      </c>
      <c r="E116" s="17" t="s">
        <v>514</v>
      </c>
      <c r="F116" s="64">
        <f t="shared" si="1"/>
        <v>7566082</v>
      </c>
      <c r="G116" s="36">
        <v>4099252</v>
      </c>
      <c r="H116" s="36">
        <v>3213024</v>
      </c>
      <c r="I116" s="36">
        <v>0</v>
      </c>
      <c r="J116" s="36">
        <v>253806</v>
      </c>
      <c r="K116" s="36"/>
      <c r="L116" s="79">
        <v>20130507</v>
      </c>
    </row>
    <row r="117" spans="1:12" ht="15">
      <c r="A117" s="7">
        <v>87</v>
      </c>
      <c r="B117" s="17" t="s">
        <v>515</v>
      </c>
      <c r="C117" s="89" t="s">
        <v>516</v>
      </c>
      <c r="D117" s="17" t="s">
        <v>325</v>
      </c>
      <c r="E117" s="17" t="s">
        <v>517</v>
      </c>
      <c r="F117" s="64">
        <f t="shared" si="1"/>
        <v>2211655</v>
      </c>
      <c r="G117" s="36">
        <v>872500</v>
      </c>
      <c r="H117" s="36">
        <v>637930</v>
      </c>
      <c r="I117" s="36">
        <v>0</v>
      </c>
      <c r="J117" s="36">
        <v>701225</v>
      </c>
      <c r="K117" s="36"/>
      <c r="L117" s="79">
        <v>20130408</v>
      </c>
    </row>
    <row r="118" spans="1:12" ht="15">
      <c r="A118" s="7">
        <v>88</v>
      </c>
      <c r="B118" s="17" t="s">
        <v>518</v>
      </c>
      <c r="C118" s="89" t="s">
        <v>519</v>
      </c>
      <c r="D118" s="17" t="s">
        <v>325</v>
      </c>
      <c r="E118" s="17" t="s">
        <v>520</v>
      </c>
      <c r="F118" s="64">
        <f t="shared" si="1"/>
        <v>767772</v>
      </c>
      <c r="G118" s="36">
        <v>308000</v>
      </c>
      <c r="H118" s="36">
        <v>352222</v>
      </c>
      <c r="I118" s="36">
        <v>0</v>
      </c>
      <c r="J118" s="36">
        <v>107550</v>
      </c>
      <c r="K118" s="36"/>
      <c r="L118" s="79">
        <v>20130408</v>
      </c>
    </row>
    <row r="119" spans="1:12" ht="15">
      <c r="A119" s="7">
        <v>89</v>
      </c>
      <c r="B119" s="17" t="s">
        <v>521</v>
      </c>
      <c r="C119" s="89" t="s">
        <v>522</v>
      </c>
      <c r="D119" s="17" t="s">
        <v>325</v>
      </c>
      <c r="E119" s="17" t="s">
        <v>523</v>
      </c>
      <c r="F119" s="64">
        <f t="shared" si="1"/>
        <v>1190666</v>
      </c>
      <c r="G119" s="36">
        <v>303500</v>
      </c>
      <c r="H119" s="36">
        <v>820666</v>
      </c>
      <c r="I119" s="36">
        <v>0</v>
      </c>
      <c r="J119" s="36">
        <v>66500</v>
      </c>
      <c r="K119" s="36"/>
      <c r="L119" s="79">
        <v>20130307</v>
      </c>
    </row>
    <row r="120" spans="1:12" ht="15">
      <c r="A120" s="7">
        <v>90</v>
      </c>
      <c r="B120" s="17" t="s">
        <v>524</v>
      </c>
      <c r="C120" s="89" t="s">
        <v>525</v>
      </c>
      <c r="D120" s="17" t="s">
        <v>325</v>
      </c>
      <c r="E120" s="17" t="s">
        <v>526</v>
      </c>
      <c r="F120" s="64">
        <f t="shared" si="1"/>
        <v>3644295</v>
      </c>
      <c r="G120" s="36">
        <v>536500</v>
      </c>
      <c r="H120" s="36">
        <v>723151</v>
      </c>
      <c r="I120" s="36">
        <v>0</v>
      </c>
      <c r="J120" s="36">
        <v>2384644</v>
      </c>
      <c r="K120" s="36"/>
      <c r="L120" s="79">
        <v>20130408</v>
      </c>
    </row>
    <row r="121" spans="1:12" ht="15">
      <c r="A121" s="7">
        <v>91</v>
      </c>
      <c r="B121" s="17" t="s">
        <v>527</v>
      </c>
      <c r="C121" s="89" t="s">
        <v>528</v>
      </c>
      <c r="D121" s="17" t="s">
        <v>325</v>
      </c>
      <c r="E121" s="17" t="s">
        <v>529</v>
      </c>
      <c r="F121" s="64">
        <f t="shared" si="1"/>
        <v>3301216</v>
      </c>
      <c r="G121" s="36">
        <v>1100000</v>
      </c>
      <c r="H121" s="36">
        <v>1367101</v>
      </c>
      <c r="I121" s="36">
        <v>0</v>
      </c>
      <c r="J121" s="36">
        <v>834115</v>
      </c>
      <c r="K121" s="50"/>
      <c r="L121" s="79">
        <v>20130408</v>
      </c>
    </row>
    <row r="122" spans="1:12" ht="15">
      <c r="A122" s="7">
        <v>92</v>
      </c>
      <c r="B122" s="17" t="s">
        <v>530</v>
      </c>
      <c r="C122" s="89" t="s">
        <v>531</v>
      </c>
      <c r="D122" s="17" t="s">
        <v>325</v>
      </c>
      <c r="E122" s="17" t="s">
        <v>532</v>
      </c>
      <c r="F122" s="64">
        <f t="shared" si="1"/>
        <v>1144163</v>
      </c>
      <c r="G122" s="36">
        <v>277500</v>
      </c>
      <c r="H122" s="36">
        <v>583237</v>
      </c>
      <c r="I122" s="36">
        <v>0</v>
      </c>
      <c r="J122" s="36">
        <v>283426</v>
      </c>
      <c r="K122" s="36"/>
      <c r="L122" s="79">
        <v>20130408</v>
      </c>
    </row>
    <row r="123" spans="1:12" ht="15">
      <c r="A123" s="7">
        <v>93</v>
      </c>
      <c r="B123" s="17" t="s">
        <v>533</v>
      </c>
      <c r="C123" s="89" t="s">
        <v>534</v>
      </c>
      <c r="D123" s="17" t="s">
        <v>325</v>
      </c>
      <c r="E123" s="17" t="s">
        <v>535</v>
      </c>
      <c r="F123" s="64">
        <f t="shared" si="1"/>
        <v>7016321</v>
      </c>
      <c r="G123" s="36">
        <v>2330300</v>
      </c>
      <c r="H123" s="36">
        <v>3828296</v>
      </c>
      <c r="I123" s="36">
        <v>0</v>
      </c>
      <c r="J123" s="36">
        <v>857725</v>
      </c>
      <c r="K123" s="36"/>
      <c r="L123" s="79">
        <v>20130408</v>
      </c>
    </row>
    <row r="124" spans="1:12" ht="15">
      <c r="A124" s="7">
        <v>94</v>
      </c>
      <c r="B124" s="17" t="s">
        <v>537</v>
      </c>
      <c r="C124" s="89" t="s">
        <v>538</v>
      </c>
      <c r="D124" s="17" t="s">
        <v>536</v>
      </c>
      <c r="E124" s="17" t="s">
        <v>539</v>
      </c>
      <c r="F124" s="64">
        <f t="shared" si="1"/>
        <v>132238</v>
      </c>
      <c r="G124" s="36">
        <v>0</v>
      </c>
      <c r="H124" s="36">
        <v>127238</v>
      </c>
      <c r="I124" s="36">
        <v>0</v>
      </c>
      <c r="J124" s="36">
        <v>5000</v>
      </c>
      <c r="K124" s="36"/>
      <c r="L124" s="79">
        <v>20130507</v>
      </c>
    </row>
    <row r="125" spans="1:12" ht="15">
      <c r="A125" s="7">
        <v>95</v>
      </c>
      <c r="B125" s="17" t="s">
        <v>540</v>
      </c>
      <c r="C125" s="89" t="s">
        <v>541</v>
      </c>
      <c r="D125" s="17" t="s">
        <v>536</v>
      </c>
      <c r="E125" s="17" t="s">
        <v>542</v>
      </c>
      <c r="F125" s="64">
        <f t="shared" si="1"/>
        <v>185509</v>
      </c>
      <c r="G125" s="36">
        <v>0</v>
      </c>
      <c r="H125" s="36">
        <v>43939</v>
      </c>
      <c r="I125" s="36">
        <v>0</v>
      </c>
      <c r="J125" s="36">
        <v>141570</v>
      </c>
      <c r="K125" s="36"/>
      <c r="L125" s="79">
        <v>20130408</v>
      </c>
    </row>
    <row r="126" spans="1:12" ht="15">
      <c r="A126" s="7">
        <v>96</v>
      </c>
      <c r="B126" s="17" t="s">
        <v>543</v>
      </c>
      <c r="C126" s="89" t="s">
        <v>544</v>
      </c>
      <c r="D126" s="17" t="s">
        <v>536</v>
      </c>
      <c r="E126" s="17" t="s">
        <v>545</v>
      </c>
      <c r="F126" s="64">
        <f t="shared" si="1"/>
        <v>289929</v>
      </c>
      <c r="G126" s="36">
        <v>0</v>
      </c>
      <c r="H126" s="36">
        <v>191254</v>
      </c>
      <c r="I126" s="36">
        <v>0</v>
      </c>
      <c r="J126" s="36">
        <v>98675</v>
      </c>
      <c r="K126" s="36"/>
      <c r="L126" s="79">
        <v>20130408</v>
      </c>
    </row>
    <row r="127" spans="1:12" ht="15">
      <c r="A127" s="7">
        <v>97</v>
      </c>
      <c r="B127" s="17" t="s">
        <v>546</v>
      </c>
      <c r="C127" s="89" t="s">
        <v>547</v>
      </c>
      <c r="D127" s="17" t="s">
        <v>536</v>
      </c>
      <c r="E127" s="17" t="s">
        <v>548</v>
      </c>
      <c r="F127" s="64">
        <f t="shared" si="1"/>
        <v>3082889</v>
      </c>
      <c r="G127" s="36">
        <v>1547504</v>
      </c>
      <c r="H127" s="36">
        <v>655661</v>
      </c>
      <c r="I127" s="36">
        <v>668500</v>
      </c>
      <c r="J127" s="36">
        <v>211224</v>
      </c>
      <c r="K127" s="36"/>
      <c r="L127" s="79">
        <v>20130408</v>
      </c>
    </row>
    <row r="128" spans="1:12" ht="15">
      <c r="A128" s="7">
        <v>98</v>
      </c>
      <c r="B128" s="17" t="s">
        <v>549</v>
      </c>
      <c r="C128" s="89" t="s">
        <v>550</v>
      </c>
      <c r="D128" s="17" t="s">
        <v>536</v>
      </c>
      <c r="E128" s="17" t="s">
        <v>551</v>
      </c>
      <c r="F128" s="64">
        <f t="shared" si="1"/>
        <v>3241390</v>
      </c>
      <c r="G128" s="36">
        <v>0</v>
      </c>
      <c r="H128" s="36">
        <v>283751</v>
      </c>
      <c r="I128" s="36">
        <v>50000</v>
      </c>
      <c r="J128" s="36">
        <v>2907639</v>
      </c>
      <c r="K128" s="36"/>
      <c r="L128" s="79">
        <v>20130408</v>
      </c>
    </row>
    <row r="129" spans="1:12" ht="15">
      <c r="A129" s="7">
        <v>99</v>
      </c>
      <c r="B129" s="17" t="s">
        <v>552</v>
      </c>
      <c r="C129" s="89" t="s">
        <v>553</v>
      </c>
      <c r="D129" s="17" t="s">
        <v>536</v>
      </c>
      <c r="E129" s="17" t="s">
        <v>554</v>
      </c>
      <c r="F129" s="64">
        <f t="shared" si="1"/>
        <v>5347884</v>
      </c>
      <c r="G129" s="36">
        <v>780000</v>
      </c>
      <c r="H129" s="36">
        <v>1032914</v>
      </c>
      <c r="I129" s="36">
        <v>4500</v>
      </c>
      <c r="J129" s="36">
        <v>3530470</v>
      </c>
      <c r="K129" s="36"/>
      <c r="L129" s="79">
        <v>20130507</v>
      </c>
    </row>
    <row r="130" spans="1:12" ht="15">
      <c r="A130" s="7">
        <v>100</v>
      </c>
      <c r="B130" s="17" t="s">
        <v>555</v>
      </c>
      <c r="C130" s="89" t="s">
        <v>556</v>
      </c>
      <c r="D130" s="17" t="s">
        <v>536</v>
      </c>
      <c r="E130" s="17" t="s">
        <v>557</v>
      </c>
      <c r="F130" s="64">
        <f t="shared" si="1"/>
        <v>2116425</v>
      </c>
      <c r="G130" s="36">
        <v>1483475</v>
      </c>
      <c r="H130" s="36">
        <v>453950</v>
      </c>
      <c r="I130" s="36">
        <v>154000</v>
      </c>
      <c r="J130" s="36">
        <v>25000</v>
      </c>
      <c r="K130" s="36"/>
      <c r="L130" s="79">
        <v>20130307</v>
      </c>
    </row>
    <row r="131" spans="1:12" ht="15">
      <c r="A131" s="7">
        <v>101</v>
      </c>
      <c r="B131" s="17" t="s">
        <v>558</v>
      </c>
      <c r="C131" s="89" t="s">
        <v>559</v>
      </c>
      <c r="D131" s="17" t="s">
        <v>536</v>
      </c>
      <c r="E131" s="17" t="s">
        <v>560</v>
      </c>
      <c r="F131" s="64">
        <f t="shared" si="1"/>
        <v>6002519</v>
      </c>
      <c r="G131" s="36">
        <v>4245300</v>
      </c>
      <c r="H131" s="36">
        <v>896382</v>
      </c>
      <c r="I131" s="36">
        <v>86650</v>
      </c>
      <c r="J131" s="36">
        <v>774187</v>
      </c>
      <c r="K131" s="36"/>
      <c r="L131" s="79">
        <v>20130507</v>
      </c>
    </row>
    <row r="132" spans="1:12" ht="15">
      <c r="A132" s="7">
        <v>102</v>
      </c>
      <c r="B132" s="17" t="s">
        <v>561</v>
      </c>
      <c r="C132" s="89" t="s">
        <v>562</v>
      </c>
      <c r="D132" s="17" t="s">
        <v>536</v>
      </c>
      <c r="E132" s="17" t="s">
        <v>563</v>
      </c>
      <c r="F132" s="64">
        <f t="shared" si="1"/>
        <v>391257</v>
      </c>
      <c r="G132" s="36">
        <v>190900</v>
      </c>
      <c r="H132" s="36">
        <v>119357</v>
      </c>
      <c r="I132" s="36">
        <v>0</v>
      </c>
      <c r="J132" s="36">
        <v>81000</v>
      </c>
      <c r="K132" s="36"/>
      <c r="L132" s="79">
        <v>20130507</v>
      </c>
    </row>
    <row r="133" spans="1:12" ht="15">
      <c r="A133" s="7">
        <v>103</v>
      </c>
      <c r="B133" s="17" t="s">
        <v>564</v>
      </c>
      <c r="C133" s="89" t="s">
        <v>565</v>
      </c>
      <c r="D133" s="17" t="s">
        <v>536</v>
      </c>
      <c r="E133" s="17" t="s">
        <v>566</v>
      </c>
      <c r="F133" s="64">
        <f t="shared" si="1"/>
        <v>1175772</v>
      </c>
      <c r="G133" s="36">
        <v>4000</v>
      </c>
      <c r="H133" s="36">
        <v>639974</v>
      </c>
      <c r="I133" s="36">
        <v>0</v>
      </c>
      <c r="J133" s="36">
        <v>531798</v>
      </c>
      <c r="K133" s="36"/>
      <c r="L133" s="79">
        <v>20130408</v>
      </c>
    </row>
    <row r="134" spans="1:12" ht="15">
      <c r="A134" s="7">
        <v>104</v>
      </c>
      <c r="B134" s="17" t="s">
        <v>567</v>
      </c>
      <c r="C134" s="89" t="s">
        <v>568</v>
      </c>
      <c r="D134" s="17" t="s">
        <v>536</v>
      </c>
      <c r="E134" s="17" t="s">
        <v>569</v>
      </c>
      <c r="F134" s="64">
        <f t="shared" si="1"/>
        <v>386496</v>
      </c>
      <c r="G134" s="36">
        <v>0</v>
      </c>
      <c r="H134" s="36">
        <v>312696</v>
      </c>
      <c r="I134" s="36">
        <v>0</v>
      </c>
      <c r="J134" s="36">
        <v>73800</v>
      </c>
      <c r="K134" s="36"/>
      <c r="L134" s="79">
        <v>20130408</v>
      </c>
    </row>
    <row r="135" spans="1:12" ht="15">
      <c r="A135" s="7">
        <v>105</v>
      </c>
      <c r="B135" s="17" t="s">
        <v>570</v>
      </c>
      <c r="C135" s="89" t="s">
        <v>571</v>
      </c>
      <c r="D135" s="17" t="s">
        <v>536</v>
      </c>
      <c r="E135" s="17" t="s">
        <v>572</v>
      </c>
      <c r="F135" s="64">
        <f t="shared" si="1"/>
        <v>301536</v>
      </c>
      <c r="G135" s="36">
        <v>0</v>
      </c>
      <c r="H135" s="36">
        <v>269963</v>
      </c>
      <c r="I135" s="36">
        <v>0</v>
      </c>
      <c r="J135" s="36">
        <v>31573</v>
      </c>
      <c r="K135" s="36"/>
      <c r="L135" s="79">
        <v>20130507</v>
      </c>
    </row>
    <row r="136" spans="1:12" ht="15">
      <c r="A136" s="7">
        <v>106</v>
      </c>
      <c r="B136" s="17" t="s">
        <v>573</v>
      </c>
      <c r="C136" s="89" t="s">
        <v>574</v>
      </c>
      <c r="D136" s="17" t="s">
        <v>536</v>
      </c>
      <c r="E136" s="17" t="s">
        <v>575</v>
      </c>
      <c r="F136" s="64">
        <f t="shared" si="1"/>
        <v>9493046</v>
      </c>
      <c r="G136" s="36">
        <v>1358194</v>
      </c>
      <c r="H136" s="36">
        <v>274502</v>
      </c>
      <c r="I136" s="36">
        <v>2280201</v>
      </c>
      <c r="J136" s="36">
        <v>5580149</v>
      </c>
      <c r="K136" s="36"/>
      <c r="L136" s="79">
        <v>20130507</v>
      </c>
    </row>
    <row r="137" spans="1:12" ht="15">
      <c r="A137" s="7">
        <v>107</v>
      </c>
      <c r="B137" s="17" t="s">
        <v>576</v>
      </c>
      <c r="C137" s="89" t="s">
        <v>577</v>
      </c>
      <c r="D137" s="17" t="s">
        <v>536</v>
      </c>
      <c r="E137" s="17" t="s">
        <v>578</v>
      </c>
      <c r="F137" s="64">
        <f t="shared" si="1"/>
        <v>17201</v>
      </c>
      <c r="G137" s="36">
        <v>0</v>
      </c>
      <c r="H137" s="36">
        <v>17201</v>
      </c>
      <c r="I137" s="36">
        <v>0</v>
      </c>
      <c r="J137" s="36">
        <v>0</v>
      </c>
      <c r="K137" s="36"/>
      <c r="L137" s="79">
        <v>20130408</v>
      </c>
    </row>
    <row r="138" spans="1:12" ht="15">
      <c r="A138" s="7">
        <v>108</v>
      </c>
      <c r="B138" s="17" t="s">
        <v>579</v>
      </c>
      <c r="C138" s="89" t="s">
        <v>580</v>
      </c>
      <c r="D138" s="17" t="s">
        <v>536</v>
      </c>
      <c r="E138" s="17" t="s">
        <v>581</v>
      </c>
      <c r="F138" s="64">
        <f t="shared" si="1"/>
        <v>3547759</v>
      </c>
      <c r="G138" s="36">
        <v>893743</v>
      </c>
      <c r="H138" s="36">
        <v>760705</v>
      </c>
      <c r="I138" s="36">
        <v>6500</v>
      </c>
      <c r="J138" s="36">
        <v>1886811</v>
      </c>
      <c r="K138" s="36"/>
      <c r="L138" s="79">
        <v>20130408</v>
      </c>
    </row>
    <row r="139" spans="1:12" ht="15">
      <c r="A139" s="7">
        <v>109</v>
      </c>
      <c r="B139" s="17" t="s">
        <v>582</v>
      </c>
      <c r="C139" s="89" t="s">
        <v>583</v>
      </c>
      <c r="D139" s="17" t="s">
        <v>536</v>
      </c>
      <c r="E139" s="17" t="s">
        <v>584</v>
      </c>
      <c r="F139" s="64">
        <f t="shared" si="1"/>
        <v>993868</v>
      </c>
      <c r="G139" s="36">
        <v>0</v>
      </c>
      <c r="H139" s="36">
        <v>522281</v>
      </c>
      <c r="I139" s="36">
        <v>4197</v>
      </c>
      <c r="J139" s="36">
        <v>467390</v>
      </c>
      <c r="K139" s="36"/>
      <c r="L139" s="79">
        <v>20130408</v>
      </c>
    </row>
    <row r="140" spans="1:12" ht="15">
      <c r="A140" s="7">
        <v>110</v>
      </c>
      <c r="B140" s="17" t="s">
        <v>585</v>
      </c>
      <c r="C140" s="89" t="s">
        <v>586</v>
      </c>
      <c r="D140" s="17" t="s">
        <v>536</v>
      </c>
      <c r="E140" s="17" t="s">
        <v>587</v>
      </c>
      <c r="F140" s="64">
        <f t="shared" si="1"/>
        <v>5175175</v>
      </c>
      <c r="G140" s="36">
        <v>134465</v>
      </c>
      <c r="H140" s="36">
        <v>732535</v>
      </c>
      <c r="I140" s="36">
        <v>65100</v>
      </c>
      <c r="J140" s="36">
        <v>4243075</v>
      </c>
      <c r="K140" s="36"/>
      <c r="L140" s="79">
        <v>20130408</v>
      </c>
    </row>
    <row r="141" spans="1:12" ht="15">
      <c r="A141" s="7">
        <v>111</v>
      </c>
      <c r="B141" s="17" t="s">
        <v>588</v>
      </c>
      <c r="C141" s="89" t="s">
        <v>589</v>
      </c>
      <c r="D141" s="17" t="s">
        <v>536</v>
      </c>
      <c r="E141" s="17" t="s">
        <v>590</v>
      </c>
      <c r="F141" s="64">
        <f t="shared" si="1"/>
        <v>967429</v>
      </c>
      <c r="G141" s="36">
        <v>12100</v>
      </c>
      <c r="H141" s="36">
        <v>616462</v>
      </c>
      <c r="I141" s="36">
        <v>0</v>
      </c>
      <c r="J141" s="36">
        <v>338867</v>
      </c>
      <c r="K141" s="36"/>
      <c r="L141" s="79">
        <v>20130408</v>
      </c>
    </row>
    <row r="142" spans="1:12" ht="15">
      <c r="A142" s="7">
        <v>112</v>
      </c>
      <c r="B142" s="17" t="s">
        <v>591</v>
      </c>
      <c r="C142" s="89" t="s">
        <v>592</v>
      </c>
      <c r="D142" s="17" t="s">
        <v>536</v>
      </c>
      <c r="E142" s="17" t="s">
        <v>1731</v>
      </c>
      <c r="F142" s="64">
        <f t="shared" si="1"/>
        <v>854302</v>
      </c>
      <c r="G142" s="36">
        <v>121004</v>
      </c>
      <c r="H142" s="36">
        <v>581751</v>
      </c>
      <c r="I142" s="36">
        <v>0</v>
      </c>
      <c r="J142" s="36">
        <v>151547</v>
      </c>
      <c r="K142" s="36"/>
      <c r="L142" s="79">
        <v>20130507</v>
      </c>
    </row>
    <row r="143" spans="1:12" ht="15">
      <c r="A143" s="7">
        <v>113</v>
      </c>
      <c r="B143" s="17" t="s">
        <v>594</v>
      </c>
      <c r="C143" s="89" t="s">
        <v>595</v>
      </c>
      <c r="D143" s="17" t="s">
        <v>536</v>
      </c>
      <c r="E143" s="17" t="s">
        <v>596</v>
      </c>
      <c r="F143" s="64">
        <f t="shared" si="1"/>
        <v>4252487</v>
      </c>
      <c r="G143" s="36">
        <v>1865652</v>
      </c>
      <c r="H143" s="36">
        <v>1881461</v>
      </c>
      <c r="I143" s="36">
        <v>17200</v>
      </c>
      <c r="J143" s="36">
        <v>488174</v>
      </c>
      <c r="K143" s="36"/>
      <c r="L143" s="79">
        <v>20130408</v>
      </c>
    </row>
    <row r="144" spans="1:12" ht="15">
      <c r="A144" s="7">
        <v>114</v>
      </c>
      <c r="B144" s="17" t="s">
        <v>597</v>
      </c>
      <c r="C144" s="89" t="s">
        <v>598</v>
      </c>
      <c r="D144" s="17" t="s">
        <v>536</v>
      </c>
      <c r="E144" s="17" t="s">
        <v>599</v>
      </c>
      <c r="F144" s="64">
        <f t="shared" si="1"/>
        <v>631698</v>
      </c>
      <c r="G144" s="36">
        <v>0</v>
      </c>
      <c r="H144" s="36">
        <v>233558</v>
      </c>
      <c r="I144" s="36">
        <v>0</v>
      </c>
      <c r="J144" s="36">
        <v>398140</v>
      </c>
      <c r="K144" s="36"/>
      <c r="L144" s="79">
        <v>20130408</v>
      </c>
    </row>
    <row r="145" spans="1:12" ht="15">
      <c r="A145" s="7">
        <v>115</v>
      </c>
      <c r="B145" s="17" t="s">
        <v>600</v>
      </c>
      <c r="C145" s="89" t="s">
        <v>601</v>
      </c>
      <c r="D145" s="17" t="s">
        <v>536</v>
      </c>
      <c r="E145" s="17" t="s">
        <v>602</v>
      </c>
      <c r="F145" s="64">
        <f t="shared" si="1"/>
        <v>18635311</v>
      </c>
      <c r="G145" s="36">
        <v>2916810</v>
      </c>
      <c r="H145" s="36">
        <v>2472751</v>
      </c>
      <c r="I145" s="36">
        <v>295490</v>
      </c>
      <c r="J145" s="36">
        <v>12950260</v>
      </c>
      <c r="K145" s="36"/>
      <c r="L145" s="79">
        <v>20130408</v>
      </c>
    </row>
    <row r="146" spans="1:12" ht="15">
      <c r="A146" s="7">
        <v>116</v>
      </c>
      <c r="B146" s="17" t="s">
        <v>603</v>
      </c>
      <c r="C146" s="89" t="s">
        <v>604</v>
      </c>
      <c r="D146" s="17" t="s">
        <v>536</v>
      </c>
      <c r="E146" s="17" t="s">
        <v>605</v>
      </c>
      <c r="F146" s="64">
        <f t="shared" si="1"/>
        <v>1824624</v>
      </c>
      <c r="G146" s="36">
        <v>202000</v>
      </c>
      <c r="H146" s="36">
        <v>314248</v>
      </c>
      <c r="I146" s="36">
        <v>0</v>
      </c>
      <c r="J146" s="36">
        <v>1308376</v>
      </c>
      <c r="K146" s="36"/>
      <c r="L146" s="79">
        <v>20130408</v>
      </c>
    </row>
    <row r="147" spans="1:12" ht="15">
      <c r="A147" s="7">
        <v>117</v>
      </c>
      <c r="B147" s="17" t="s">
        <v>606</v>
      </c>
      <c r="C147" s="89" t="s">
        <v>607</v>
      </c>
      <c r="D147" s="17" t="s">
        <v>536</v>
      </c>
      <c r="E147" s="17" t="s">
        <v>608</v>
      </c>
      <c r="F147" s="64">
        <f t="shared" si="1"/>
        <v>9849731</v>
      </c>
      <c r="G147" s="36">
        <v>1673346</v>
      </c>
      <c r="H147" s="36">
        <v>2399997</v>
      </c>
      <c r="I147" s="36">
        <v>250</v>
      </c>
      <c r="J147" s="36">
        <v>5776138</v>
      </c>
      <c r="K147" s="36"/>
      <c r="L147" s="79">
        <v>20130408</v>
      </c>
    </row>
    <row r="148" spans="1:12" ht="15">
      <c r="A148" s="7">
        <v>118</v>
      </c>
      <c r="B148" s="17" t="s">
        <v>609</v>
      </c>
      <c r="C148" s="89" t="s">
        <v>610</v>
      </c>
      <c r="D148" s="17" t="s">
        <v>536</v>
      </c>
      <c r="E148" s="17" t="s">
        <v>611</v>
      </c>
      <c r="F148" s="64">
        <f t="shared" si="1"/>
        <v>31400</v>
      </c>
      <c r="G148" s="36">
        <v>0</v>
      </c>
      <c r="H148" s="36">
        <v>6400</v>
      </c>
      <c r="I148" s="36">
        <v>0</v>
      </c>
      <c r="J148" s="36">
        <v>25000</v>
      </c>
      <c r="K148" s="36"/>
      <c r="L148" s="79" t="s">
        <v>2277</v>
      </c>
    </row>
    <row r="149" spans="1:12" ht="15">
      <c r="A149" s="7">
        <v>119</v>
      </c>
      <c r="B149" s="17" t="s">
        <v>612</v>
      </c>
      <c r="C149" s="89" t="s">
        <v>613</v>
      </c>
      <c r="D149" s="17" t="s">
        <v>536</v>
      </c>
      <c r="E149" s="17" t="s">
        <v>614</v>
      </c>
      <c r="F149" s="64">
        <f t="shared" si="1"/>
        <v>444492</v>
      </c>
      <c r="G149" s="36">
        <v>140</v>
      </c>
      <c r="H149" s="36">
        <v>293305</v>
      </c>
      <c r="I149" s="36">
        <v>0</v>
      </c>
      <c r="J149" s="36">
        <v>151047</v>
      </c>
      <c r="K149" s="36"/>
      <c r="L149" s="79">
        <v>20130408</v>
      </c>
    </row>
    <row r="150" spans="1:12" ht="15">
      <c r="A150" s="7">
        <v>120</v>
      </c>
      <c r="B150" s="17" t="s">
        <v>615</v>
      </c>
      <c r="C150" s="89" t="s">
        <v>616</v>
      </c>
      <c r="D150" s="17" t="s">
        <v>536</v>
      </c>
      <c r="E150" s="17" t="s">
        <v>617</v>
      </c>
      <c r="F150" s="64">
        <f t="shared" si="1"/>
        <v>387412</v>
      </c>
      <c r="G150" s="36">
        <v>0</v>
      </c>
      <c r="H150" s="36">
        <v>291732</v>
      </c>
      <c r="I150" s="36">
        <v>0</v>
      </c>
      <c r="J150" s="36">
        <v>95680</v>
      </c>
      <c r="K150" s="36"/>
      <c r="L150" s="79">
        <v>20130408</v>
      </c>
    </row>
    <row r="151" spans="1:12" ht="15">
      <c r="A151" s="7">
        <v>121</v>
      </c>
      <c r="B151" s="17" t="s">
        <v>618</v>
      </c>
      <c r="C151" s="89" t="s">
        <v>619</v>
      </c>
      <c r="D151" s="17" t="s">
        <v>536</v>
      </c>
      <c r="E151" s="17" t="s">
        <v>620</v>
      </c>
      <c r="F151" s="64">
        <f t="shared" si="1"/>
        <v>49870</v>
      </c>
      <c r="G151" s="36">
        <v>0</v>
      </c>
      <c r="H151" s="36">
        <v>49870</v>
      </c>
      <c r="I151" s="36">
        <v>0</v>
      </c>
      <c r="J151" s="36">
        <v>0</v>
      </c>
      <c r="K151" s="36"/>
      <c r="L151" s="79">
        <v>20130408</v>
      </c>
    </row>
    <row r="152" spans="1:12" ht="15">
      <c r="A152" s="7">
        <v>122</v>
      </c>
      <c r="B152" s="17" t="s">
        <v>621</v>
      </c>
      <c r="C152" s="89" t="s">
        <v>622</v>
      </c>
      <c r="D152" s="17" t="s">
        <v>536</v>
      </c>
      <c r="E152" s="17" t="s">
        <v>623</v>
      </c>
      <c r="F152" s="64">
        <f t="shared" si="1"/>
        <v>1209583</v>
      </c>
      <c r="G152" s="36">
        <v>369670</v>
      </c>
      <c r="H152" s="36">
        <v>776887</v>
      </c>
      <c r="I152" s="36">
        <v>15600</v>
      </c>
      <c r="J152" s="36">
        <v>47426</v>
      </c>
      <c r="K152" s="36"/>
      <c r="L152" s="79">
        <v>20130408</v>
      </c>
    </row>
    <row r="153" spans="1:12" ht="15">
      <c r="A153" s="7">
        <v>123</v>
      </c>
      <c r="B153" s="17" t="s">
        <v>624</v>
      </c>
      <c r="C153" s="89" t="s">
        <v>625</v>
      </c>
      <c r="D153" s="17" t="s">
        <v>536</v>
      </c>
      <c r="E153" s="17" t="s">
        <v>626</v>
      </c>
      <c r="F153" s="64">
        <f t="shared" si="1"/>
        <v>378996</v>
      </c>
      <c r="G153" s="36">
        <v>0</v>
      </c>
      <c r="H153" s="36">
        <v>334246</v>
      </c>
      <c r="I153" s="36">
        <v>0</v>
      </c>
      <c r="J153" s="36">
        <v>44750</v>
      </c>
      <c r="K153" s="36"/>
      <c r="L153" s="79">
        <v>20130408</v>
      </c>
    </row>
    <row r="154" spans="1:12" ht="15">
      <c r="A154" s="7">
        <v>124</v>
      </c>
      <c r="B154" s="17" t="s">
        <v>627</v>
      </c>
      <c r="C154" s="89" t="s">
        <v>628</v>
      </c>
      <c r="D154" s="17" t="s">
        <v>536</v>
      </c>
      <c r="E154" s="17" t="s">
        <v>629</v>
      </c>
      <c r="F154" s="64">
        <f t="shared" si="1"/>
        <v>371244</v>
      </c>
      <c r="G154" s="36">
        <v>0</v>
      </c>
      <c r="H154" s="36">
        <v>360844</v>
      </c>
      <c r="I154" s="36">
        <v>0</v>
      </c>
      <c r="J154" s="36">
        <v>10400</v>
      </c>
      <c r="K154" s="36"/>
      <c r="L154" s="79">
        <v>20130507</v>
      </c>
    </row>
    <row r="155" spans="1:12" ht="15">
      <c r="A155" s="7">
        <v>125</v>
      </c>
      <c r="B155" s="17" t="s">
        <v>630</v>
      </c>
      <c r="C155" s="89" t="s">
        <v>631</v>
      </c>
      <c r="D155" s="17" t="s">
        <v>536</v>
      </c>
      <c r="E155" s="17" t="s">
        <v>632</v>
      </c>
      <c r="F155" s="64">
        <f t="shared" si="1"/>
        <v>689057</v>
      </c>
      <c r="G155" s="36">
        <v>229500</v>
      </c>
      <c r="H155" s="36">
        <v>379097</v>
      </c>
      <c r="I155" s="36">
        <v>54800</v>
      </c>
      <c r="J155" s="36">
        <v>25660</v>
      </c>
      <c r="K155" s="36"/>
      <c r="L155" s="79">
        <v>20130408</v>
      </c>
    </row>
    <row r="156" spans="1:12" ht="15">
      <c r="A156" s="7">
        <v>126</v>
      </c>
      <c r="B156" s="17" t="s">
        <v>633</v>
      </c>
      <c r="C156" s="89" t="s">
        <v>634</v>
      </c>
      <c r="D156" s="17" t="s">
        <v>536</v>
      </c>
      <c r="E156" s="17" t="s">
        <v>635</v>
      </c>
      <c r="F156" s="64">
        <f t="shared" si="1"/>
        <v>715582</v>
      </c>
      <c r="G156" s="36">
        <v>0</v>
      </c>
      <c r="H156" s="36">
        <v>532210</v>
      </c>
      <c r="I156" s="36">
        <v>2695</v>
      </c>
      <c r="J156" s="36">
        <v>180677</v>
      </c>
      <c r="K156" s="36"/>
      <c r="L156" s="79">
        <v>20130507</v>
      </c>
    </row>
    <row r="157" spans="1:12" ht="15">
      <c r="A157" s="7">
        <v>127</v>
      </c>
      <c r="B157" s="17" t="s">
        <v>636</v>
      </c>
      <c r="C157" s="89" t="s">
        <v>637</v>
      </c>
      <c r="D157" s="17" t="s">
        <v>536</v>
      </c>
      <c r="E157" s="17" t="s">
        <v>638</v>
      </c>
      <c r="F157" s="64">
        <f t="shared" si="1"/>
        <v>457136</v>
      </c>
      <c r="G157" s="36">
        <v>0</v>
      </c>
      <c r="H157" s="36">
        <v>243826</v>
      </c>
      <c r="I157" s="36">
        <v>137900</v>
      </c>
      <c r="J157" s="36">
        <v>75410</v>
      </c>
      <c r="K157" s="36"/>
      <c r="L157" s="79">
        <v>20130408</v>
      </c>
    </row>
    <row r="158" spans="1:12" ht="15">
      <c r="A158" s="7">
        <v>128</v>
      </c>
      <c r="B158" s="17" t="s">
        <v>639</v>
      </c>
      <c r="C158" s="89" t="s">
        <v>640</v>
      </c>
      <c r="D158" s="17" t="s">
        <v>536</v>
      </c>
      <c r="E158" s="17" t="s">
        <v>641</v>
      </c>
      <c r="F158" s="64">
        <f t="shared" si="1"/>
        <v>897547</v>
      </c>
      <c r="G158" s="36">
        <v>59000</v>
      </c>
      <c r="H158" s="36">
        <v>529627</v>
      </c>
      <c r="I158" s="36">
        <v>16400</v>
      </c>
      <c r="J158" s="36">
        <v>292520</v>
      </c>
      <c r="K158" s="36"/>
      <c r="L158" s="79">
        <v>20130408</v>
      </c>
    </row>
    <row r="159" spans="1:12" ht="15">
      <c r="A159" s="7">
        <v>129</v>
      </c>
      <c r="B159" s="17" t="s">
        <v>642</v>
      </c>
      <c r="C159" s="89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43451</v>
      </c>
      <c r="G159" s="36">
        <v>0</v>
      </c>
      <c r="H159" s="36">
        <v>16551</v>
      </c>
      <c r="I159" s="36">
        <v>0</v>
      </c>
      <c r="J159" s="36">
        <v>26900</v>
      </c>
      <c r="K159" s="36"/>
      <c r="L159" s="79">
        <v>20130408</v>
      </c>
    </row>
    <row r="160" spans="1:12" ht="15">
      <c r="A160" s="7">
        <v>130</v>
      </c>
      <c r="B160" s="17" t="s">
        <v>644</v>
      </c>
      <c r="C160" s="89" t="s">
        <v>645</v>
      </c>
      <c r="D160" s="17" t="s">
        <v>536</v>
      </c>
      <c r="E160" s="17" t="s">
        <v>646</v>
      </c>
      <c r="F160" s="64">
        <f t="shared" si="2"/>
        <v>1925221</v>
      </c>
      <c r="G160" s="36">
        <v>0</v>
      </c>
      <c r="H160" s="36">
        <v>689185</v>
      </c>
      <c r="I160" s="36">
        <v>2155</v>
      </c>
      <c r="J160" s="36">
        <v>1233881</v>
      </c>
      <c r="K160" s="36"/>
      <c r="L160" s="79">
        <v>20130408</v>
      </c>
    </row>
    <row r="161" spans="1:12" ht="15">
      <c r="A161" s="7">
        <v>131</v>
      </c>
      <c r="B161" s="17" t="s">
        <v>647</v>
      </c>
      <c r="C161" s="89" t="s">
        <v>648</v>
      </c>
      <c r="D161" s="17" t="s">
        <v>536</v>
      </c>
      <c r="E161" s="17" t="s">
        <v>649</v>
      </c>
      <c r="F161" s="64">
        <f t="shared" si="2"/>
        <v>3351714</v>
      </c>
      <c r="G161" s="36">
        <v>0</v>
      </c>
      <c r="H161" s="36">
        <v>1696127</v>
      </c>
      <c r="I161" s="36">
        <v>6897</v>
      </c>
      <c r="J161" s="36">
        <v>1648690</v>
      </c>
      <c r="K161" s="36"/>
      <c r="L161" s="79">
        <v>20130408</v>
      </c>
    </row>
    <row r="162" spans="1:12" ht="15">
      <c r="A162" s="7">
        <v>132</v>
      </c>
      <c r="B162" s="17" t="s">
        <v>650</v>
      </c>
      <c r="C162" s="89" t="s">
        <v>651</v>
      </c>
      <c r="D162" s="17" t="s">
        <v>536</v>
      </c>
      <c r="E162" s="17" t="s">
        <v>652</v>
      </c>
      <c r="F162" s="64">
        <f t="shared" si="2"/>
        <v>258995</v>
      </c>
      <c r="G162" s="36">
        <v>143000</v>
      </c>
      <c r="H162" s="36">
        <v>45700</v>
      </c>
      <c r="I162" s="36">
        <v>0</v>
      </c>
      <c r="J162" s="36">
        <v>70295</v>
      </c>
      <c r="K162" s="36"/>
      <c r="L162" s="79">
        <v>20130408</v>
      </c>
    </row>
    <row r="163" spans="1:12" ht="15">
      <c r="A163" s="7">
        <v>133</v>
      </c>
      <c r="B163" s="17" t="s">
        <v>653</v>
      </c>
      <c r="C163" s="89" t="s">
        <v>654</v>
      </c>
      <c r="D163" s="17" t="s">
        <v>536</v>
      </c>
      <c r="E163" s="17" t="s">
        <v>655</v>
      </c>
      <c r="F163" s="64">
        <f t="shared" si="2"/>
        <v>17650</v>
      </c>
      <c r="G163" s="36">
        <v>0</v>
      </c>
      <c r="H163" s="36">
        <v>8650</v>
      </c>
      <c r="I163" s="36">
        <v>0</v>
      </c>
      <c r="J163" s="36">
        <v>9000</v>
      </c>
      <c r="K163" s="36"/>
      <c r="L163" s="79" t="s">
        <v>2277</v>
      </c>
    </row>
    <row r="164" spans="1:12" ht="15">
      <c r="A164" s="7">
        <v>134</v>
      </c>
      <c r="B164" s="17" t="s">
        <v>657</v>
      </c>
      <c r="C164" s="89" t="s">
        <v>658</v>
      </c>
      <c r="D164" s="17" t="s">
        <v>656</v>
      </c>
      <c r="E164" s="17" t="s">
        <v>659</v>
      </c>
      <c r="F164" s="64">
        <f t="shared" si="2"/>
        <v>522209</v>
      </c>
      <c r="G164" s="36">
        <v>92100</v>
      </c>
      <c r="H164" s="36">
        <v>274134</v>
      </c>
      <c r="I164" s="36">
        <v>13000</v>
      </c>
      <c r="J164" s="36">
        <v>142975</v>
      </c>
      <c r="K164" s="36"/>
      <c r="L164" s="79">
        <v>20130408</v>
      </c>
    </row>
    <row r="165" spans="1:12" ht="15">
      <c r="A165" s="7">
        <v>135</v>
      </c>
      <c r="B165" s="17" t="s">
        <v>660</v>
      </c>
      <c r="C165" s="89" t="s">
        <v>661</v>
      </c>
      <c r="D165" s="17" t="s">
        <v>656</v>
      </c>
      <c r="E165" s="17" t="s">
        <v>662</v>
      </c>
      <c r="F165" s="64">
        <f t="shared" si="2"/>
        <v>7720</v>
      </c>
      <c r="G165" s="36">
        <v>0</v>
      </c>
      <c r="H165" s="36">
        <v>7720</v>
      </c>
      <c r="I165" s="36">
        <v>0</v>
      </c>
      <c r="J165" s="36">
        <v>0</v>
      </c>
      <c r="K165" s="36"/>
      <c r="L165" s="79">
        <v>20130408</v>
      </c>
    </row>
    <row r="166" spans="1:12" ht="15">
      <c r="A166" s="7">
        <v>136</v>
      </c>
      <c r="B166" s="17" t="s">
        <v>663</v>
      </c>
      <c r="C166" s="89" t="s">
        <v>664</v>
      </c>
      <c r="D166" s="17" t="s">
        <v>656</v>
      </c>
      <c r="E166" s="17" t="s">
        <v>665</v>
      </c>
      <c r="F166" s="64">
        <f t="shared" si="2"/>
        <v>648942</v>
      </c>
      <c r="G166" s="36">
        <v>0</v>
      </c>
      <c r="H166" s="36">
        <v>402590</v>
      </c>
      <c r="I166" s="36">
        <v>0</v>
      </c>
      <c r="J166" s="36">
        <v>246352</v>
      </c>
      <c r="K166" s="36"/>
      <c r="L166" s="79">
        <v>20130408</v>
      </c>
    </row>
    <row r="167" spans="1:12" ht="15">
      <c r="A167" s="7">
        <v>137</v>
      </c>
      <c r="B167" s="17" t="s">
        <v>666</v>
      </c>
      <c r="C167" s="89" t="s">
        <v>667</v>
      </c>
      <c r="D167" s="17" t="s">
        <v>656</v>
      </c>
      <c r="E167" s="17" t="s">
        <v>668</v>
      </c>
      <c r="F167" s="64">
        <f t="shared" si="2"/>
        <v>1682302</v>
      </c>
      <c r="G167" s="36">
        <v>88500</v>
      </c>
      <c r="H167" s="36">
        <v>427791</v>
      </c>
      <c r="I167" s="36">
        <v>0</v>
      </c>
      <c r="J167" s="36">
        <v>1166011</v>
      </c>
      <c r="K167" s="36"/>
      <c r="L167" s="79">
        <v>20130408</v>
      </c>
    </row>
    <row r="168" spans="1:12" ht="15">
      <c r="A168" s="7">
        <v>138</v>
      </c>
      <c r="B168" s="17" t="s">
        <v>669</v>
      </c>
      <c r="C168" s="89" t="s">
        <v>670</v>
      </c>
      <c r="D168" s="17" t="s">
        <v>656</v>
      </c>
      <c r="E168" s="17" t="s">
        <v>671</v>
      </c>
      <c r="F168" s="64">
        <f t="shared" si="2"/>
        <v>712429</v>
      </c>
      <c r="G168" s="36">
        <v>73755</v>
      </c>
      <c r="H168" s="36">
        <v>169807</v>
      </c>
      <c r="I168" s="36">
        <v>8500</v>
      </c>
      <c r="J168" s="36">
        <v>460367</v>
      </c>
      <c r="K168" s="36"/>
      <c r="L168" s="79">
        <v>20130408</v>
      </c>
    </row>
    <row r="169" spans="1:12" ht="15">
      <c r="A169" s="7">
        <v>139</v>
      </c>
      <c r="B169" s="17" t="s">
        <v>672</v>
      </c>
      <c r="C169" s="89" t="s">
        <v>673</v>
      </c>
      <c r="D169" s="17" t="s">
        <v>656</v>
      </c>
      <c r="E169" s="17" t="s">
        <v>674</v>
      </c>
      <c r="F169" s="64">
        <f t="shared" si="2"/>
        <v>3996364</v>
      </c>
      <c r="G169" s="36">
        <v>100000</v>
      </c>
      <c r="H169" s="36">
        <v>260740</v>
      </c>
      <c r="I169" s="36">
        <v>1635000</v>
      </c>
      <c r="J169" s="36">
        <v>2000624</v>
      </c>
      <c r="K169" s="36"/>
      <c r="L169" s="79">
        <v>20130408</v>
      </c>
    </row>
    <row r="170" spans="1:12" ht="15">
      <c r="A170" s="7">
        <v>140</v>
      </c>
      <c r="B170" s="17" t="s">
        <v>675</v>
      </c>
      <c r="C170" s="89" t="s">
        <v>676</v>
      </c>
      <c r="D170" s="17" t="s">
        <v>656</v>
      </c>
      <c r="E170" s="17" t="s">
        <v>677</v>
      </c>
      <c r="F170" s="64">
        <f t="shared" si="2"/>
        <v>515704</v>
      </c>
      <c r="G170" s="36">
        <v>0</v>
      </c>
      <c r="H170" s="36">
        <v>55404</v>
      </c>
      <c r="I170" s="36">
        <v>0</v>
      </c>
      <c r="J170" s="36">
        <v>460300</v>
      </c>
      <c r="K170" s="36"/>
      <c r="L170" s="79">
        <v>20130408</v>
      </c>
    </row>
    <row r="171" spans="1:12" ht="15">
      <c r="A171" s="7">
        <v>141</v>
      </c>
      <c r="B171" s="17" t="s">
        <v>678</v>
      </c>
      <c r="C171" s="89" t="s">
        <v>679</v>
      </c>
      <c r="D171" s="17" t="s">
        <v>656</v>
      </c>
      <c r="E171" s="17" t="s">
        <v>680</v>
      </c>
      <c r="F171" s="64">
        <f t="shared" si="2"/>
        <v>8835689</v>
      </c>
      <c r="G171" s="36">
        <v>1646000</v>
      </c>
      <c r="H171" s="36">
        <v>2534869</v>
      </c>
      <c r="I171" s="36">
        <v>2525150</v>
      </c>
      <c r="J171" s="36">
        <v>2129670</v>
      </c>
      <c r="K171" s="36"/>
      <c r="L171" s="79">
        <v>20130408</v>
      </c>
    </row>
    <row r="172" spans="1:12" ht="15">
      <c r="A172" s="7">
        <v>142</v>
      </c>
      <c r="B172" s="17" t="s">
        <v>681</v>
      </c>
      <c r="C172" s="89" t="s">
        <v>682</v>
      </c>
      <c r="D172" s="17" t="s">
        <v>656</v>
      </c>
      <c r="E172" s="17" t="s">
        <v>683</v>
      </c>
      <c r="F172" s="64">
        <f t="shared" si="2"/>
        <v>6266566</v>
      </c>
      <c r="G172" s="36">
        <v>651100</v>
      </c>
      <c r="H172" s="36">
        <v>3510838</v>
      </c>
      <c r="I172" s="36">
        <v>0</v>
      </c>
      <c r="J172" s="36">
        <v>2104628</v>
      </c>
      <c r="K172" s="36"/>
      <c r="L172" s="79">
        <v>20130507</v>
      </c>
    </row>
    <row r="173" spans="1:12" ht="15">
      <c r="A173" s="7">
        <v>143</v>
      </c>
      <c r="B173" s="17" t="s">
        <v>684</v>
      </c>
      <c r="C173" s="89" t="s">
        <v>685</v>
      </c>
      <c r="D173" s="17" t="s">
        <v>656</v>
      </c>
      <c r="E173" s="17" t="s">
        <v>686</v>
      </c>
      <c r="F173" s="64">
        <f t="shared" si="2"/>
        <v>119617</v>
      </c>
      <c r="G173" s="36">
        <v>0</v>
      </c>
      <c r="H173" s="36">
        <v>85117</v>
      </c>
      <c r="I173" s="36">
        <v>0</v>
      </c>
      <c r="J173" s="36">
        <v>34500</v>
      </c>
      <c r="K173" s="36"/>
      <c r="L173" s="79">
        <v>20130408</v>
      </c>
    </row>
    <row r="174" spans="1:12" ht="15">
      <c r="A174" s="7">
        <v>144</v>
      </c>
      <c r="B174" s="17" t="s">
        <v>687</v>
      </c>
      <c r="C174" s="89" t="s">
        <v>688</v>
      </c>
      <c r="D174" s="17" t="s">
        <v>656</v>
      </c>
      <c r="E174" s="17" t="s">
        <v>689</v>
      </c>
      <c r="F174" s="64">
        <f t="shared" si="2"/>
        <v>302858</v>
      </c>
      <c r="G174" s="36">
        <v>0</v>
      </c>
      <c r="H174" s="36">
        <v>111183</v>
      </c>
      <c r="I174" s="36">
        <v>0</v>
      </c>
      <c r="J174" s="36">
        <v>191675</v>
      </c>
      <c r="K174" s="36"/>
      <c r="L174" s="79">
        <v>20130507</v>
      </c>
    </row>
    <row r="175" spans="1:12" ht="15">
      <c r="A175" s="7">
        <v>145</v>
      </c>
      <c r="B175" s="17" t="s">
        <v>690</v>
      </c>
      <c r="C175" s="89" t="s">
        <v>691</v>
      </c>
      <c r="D175" s="17" t="s">
        <v>656</v>
      </c>
      <c r="E175" s="17" t="s">
        <v>692</v>
      </c>
      <c r="F175" s="64">
        <f t="shared" si="2"/>
        <v>1784402</v>
      </c>
      <c r="G175" s="36">
        <v>0</v>
      </c>
      <c r="H175" s="36">
        <v>1720502</v>
      </c>
      <c r="I175" s="36">
        <v>20000</v>
      </c>
      <c r="J175" s="36">
        <v>43900</v>
      </c>
      <c r="K175" s="36"/>
      <c r="L175" s="79">
        <v>20130408</v>
      </c>
    </row>
    <row r="176" spans="1:12" ht="15">
      <c r="A176" s="7">
        <v>146</v>
      </c>
      <c r="B176" s="17" t="s">
        <v>693</v>
      </c>
      <c r="C176" s="89" t="s">
        <v>694</v>
      </c>
      <c r="D176" s="17" t="s">
        <v>656</v>
      </c>
      <c r="E176" s="17" t="s">
        <v>695</v>
      </c>
      <c r="F176" s="64">
        <f t="shared" si="2"/>
        <v>127558</v>
      </c>
      <c r="G176" s="36">
        <v>0</v>
      </c>
      <c r="H176" s="36">
        <v>69658</v>
      </c>
      <c r="I176" s="36">
        <v>0</v>
      </c>
      <c r="J176" s="36">
        <v>57900</v>
      </c>
      <c r="K176" s="36"/>
      <c r="L176" s="79">
        <v>20130408</v>
      </c>
    </row>
    <row r="177" spans="1:12" ht="15">
      <c r="A177" s="7">
        <v>147</v>
      </c>
      <c r="B177" s="17" t="s">
        <v>696</v>
      </c>
      <c r="C177" s="89" t="s">
        <v>697</v>
      </c>
      <c r="D177" s="17" t="s">
        <v>656</v>
      </c>
      <c r="E177" s="17" t="s">
        <v>698</v>
      </c>
      <c r="F177" s="64">
        <f t="shared" si="2"/>
        <v>2208355</v>
      </c>
      <c r="G177" s="36">
        <v>0</v>
      </c>
      <c r="H177" s="36">
        <v>270737</v>
      </c>
      <c r="I177" s="36">
        <v>0</v>
      </c>
      <c r="J177" s="36">
        <v>1937618</v>
      </c>
      <c r="K177" s="36"/>
      <c r="L177" s="79">
        <v>20130507</v>
      </c>
    </row>
    <row r="178" spans="1:12" ht="15">
      <c r="A178" s="7">
        <v>148</v>
      </c>
      <c r="B178" s="17" t="s">
        <v>699</v>
      </c>
      <c r="C178" s="89" t="s">
        <v>700</v>
      </c>
      <c r="D178" s="17" t="s">
        <v>656</v>
      </c>
      <c r="E178" s="17" t="s">
        <v>701</v>
      </c>
      <c r="F178" s="64">
        <f t="shared" si="2"/>
        <v>21794228</v>
      </c>
      <c r="G178" s="36">
        <v>6795848</v>
      </c>
      <c r="H178" s="36">
        <v>3020563</v>
      </c>
      <c r="I178" s="36">
        <v>10503012</v>
      </c>
      <c r="J178" s="36">
        <v>1474805</v>
      </c>
      <c r="K178" s="36"/>
      <c r="L178" s="79">
        <v>20130507</v>
      </c>
    </row>
    <row r="179" spans="1:12" ht="15">
      <c r="A179" s="7">
        <v>149</v>
      </c>
      <c r="B179" s="17" t="s">
        <v>702</v>
      </c>
      <c r="C179" s="89" t="s">
        <v>703</v>
      </c>
      <c r="D179" s="17" t="s">
        <v>656</v>
      </c>
      <c r="E179" s="17" t="s">
        <v>704</v>
      </c>
      <c r="F179" s="64">
        <f t="shared" si="2"/>
        <v>1239450</v>
      </c>
      <c r="G179" s="36">
        <v>140850</v>
      </c>
      <c r="H179" s="36">
        <v>902341</v>
      </c>
      <c r="I179" s="36">
        <v>0</v>
      </c>
      <c r="J179" s="36">
        <v>196259</v>
      </c>
      <c r="K179" s="36"/>
      <c r="L179" s="79">
        <v>20130408</v>
      </c>
    </row>
    <row r="180" spans="1:12" ht="15">
      <c r="A180" s="7">
        <v>150</v>
      </c>
      <c r="B180" s="17" t="s">
        <v>705</v>
      </c>
      <c r="C180" s="89" t="s">
        <v>706</v>
      </c>
      <c r="D180" s="17" t="s">
        <v>656</v>
      </c>
      <c r="E180" s="17" t="s">
        <v>707</v>
      </c>
      <c r="F180" s="64">
        <f t="shared" si="2"/>
        <v>2913822</v>
      </c>
      <c r="G180" s="36">
        <v>647500</v>
      </c>
      <c r="H180" s="36">
        <v>1883571</v>
      </c>
      <c r="I180" s="36">
        <v>35000</v>
      </c>
      <c r="J180" s="36">
        <v>347751</v>
      </c>
      <c r="K180" s="36"/>
      <c r="L180" s="79">
        <v>20130408</v>
      </c>
    </row>
    <row r="181" spans="1:12" ht="15">
      <c r="A181" s="7">
        <v>151</v>
      </c>
      <c r="B181" s="17" t="s">
        <v>708</v>
      </c>
      <c r="C181" s="89" t="s">
        <v>709</v>
      </c>
      <c r="D181" s="17" t="s">
        <v>656</v>
      </c>
      <c r="E181" s="17" t="s">
        <v>710</v>
      </c>
      <c r="F181" s="64">
        <f t="shared" si="2"/>
        <v>610801</v>
      </c>
      <c r="G181" s="36">
        <v>0</v>
      </c>
      <c r="H181" s="36">
        <v>555500</v>
      </c>
      <c r="I181" s="36">
        <v>0</v>
      </c>
      <c r="J181" s="36">
        <v>55301</v>
      </c>
      <c r="K181" s="36"/>
      <c r="L181" s="79">
        <v>20130408</v>
      </c>
    </row>
    <row r="182" spans="1:12" ht="15">
      <c r="A182" s="7">
        <v>152</v>
      </c>
      <c r="B182" s="17" t="s">
        <v>711</v>
      </c>
      <c r="C182" s="89" t="s">
        <v>712</v>
      </c>
      <c r="D182" s="17" t="s">
        <v>656</v>
      </c>
      <c r="E182" s="17" t="s">
        <v>713</v>
      </c>
      <c r="F182" s="64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79" t="s">
        <v>2277</v>
      </c>
    </row>
    <row r="183" spans="1:12" ht="15">
      <c r="A183" s="7">
        <v>153</v>
      </c>
      <c r="B183" s="17" t="s">
        <v>714</v>
      </c>
      <c r="C183" s="89" t="s">
        <v>715</v>
      </c>
      <c r="D183" s="17" t="s">
        <v>656</v>
      </c>
      <c r="E183" s="17" t="s">
        <v>716</v>
      </c>
      <c r="F183" s="64">
        <f t="shared" si="2"/>
        <v>131259</v>
      </c>
      <c r="G183" s="36">
        <v>0</v>
      </c>
      <c r="H183" s="36">
        <v>57423</v>
      </c>
      <c r="I183" s="36">
        <v>0</v>
      </c>
      <c r="J183" s="36">
        <v>73836</v>
      </c>
      <c r="K183" s="36"/>
      <c r="L183" s="79">
        <v>20130408</v>
      </c>
    </row>
    <row r="184" spans="1:12" ht="15">
      <c r="A184" s="7">
        <v>154</v>
      </c>
      <c r="B184" s="17" t="s">
        <v>717</v>
      </c>
      <c r="C184" s="89" t="s">
        <v>718</v>
      </c>
      <c r="D184" s="17" t="s">
        <v>656</v>
      </c>
      <c r="E184" s="17" t="s">
        <v>719</v>
      </c>
      <c r="F184" s="64">
        <f t="shared" si="2"/>
        <v>4219496</v>
      </c>
      <c r="G184" s="36">
        <v>0</v>
      </c>
      <c r="H184" s="36">
        <v>67996</v>
      </c>
      <c r="I184" s="36">
        <v>134800</v>
      </c>
      <c r="J184" s="36">
        <v>4016700</v>
      </c>
      <c r="K184" s="36"/>
      <c r="L184" s="79">
        <v>20130408</v>
      </c>
    </row>
    <row r="185" spans="1:12" ht="15">
      <c r="A185" s="7">
        <v>155</v>
      </c>
      <c r="B185" s="17" t="s">
        <v>720</v>
      </c>
      <c r="C185" s="89" t="s">
        <v>721</v>
      </c>
      <c r="D185" s="17" t="s">
        <v>656</v>
      </c>
      <c r="E185" s="17" t="s">
        <v>722</v>
      </c>
      <c r="F185" s="64">
        <f t="shared" si="2"/>
        <v>1049039</v>
      </c>
      <c r="G185" s="36">
        <v>0</v>
      </c>
      <c r="H185" s="36">
        <v>483722</v>
      </c>
      <c r="I185" s="36">
        <v>182553</v>
      </c>
      <c r="J185" s="36">
        <v>382764</v>
      </c>
      <c r="K185" s="36"/>
      <c r="L185" s="79">
        <v>20130408</v>
      </c>
    </row>
    <row r="186" spans="1:12" ht="15">
      <c r="A186" s="7">
        <v>156</v>
      </c>
      <c r="B186" s="17" t="s">
        <v>723</v>
      </c>
      <c r="C186" s="89" t="s">
        <v>724</v>
      </c>
      <c r="D186" s="17" t="s">
        <v>656</v>
      </c>
      <c r="E186" s="17" t="s">
        <v>725</v>
      </c>
      <c r="F186" s="64">
        <f t="shared" si="2"/>
        <v>254916</v>
      </c>
      <c r="G186" s="36">
        <v>75000</v>
      </c>
      <c r="H186" s="36">
        <v>151365</v>
      </c>
      <c r="I186" s="36">
        <v>0</v>
      </c>
      <c r="J186" s="36">
        <v>28551</v>
      </c>
      <c r="K186" s="36"/>
      <c r="L186" s="79">
        <v>20130408</v>
      </c>
    </row>
    <row r="187" spans="1:12" ht="15">
      <c r="A187" s="7">
        <v>157</v>
      </c>
      <c r="B187" s="17" t="s">
        <v>726</v>
      </c>
      <c r="C187" s="89" t="s">
        <v>727</v>
      </c>
      <c r="D187" s="17" t="s">
        <v>656</v>
      </c>
      <c r="E187" s="17" t="s">
        <v>728</v>
      </c>
      <c r="F187" s="64">
        <f t="shared" si="2"/>
        <v>439957</v>
      </c>
      <c r="G187" s="36">
        <v>0</v>
      </c>
      <c r="H187" s="36">
        <v>163505</v>
      </c>
      <c r="I187" s="36">
        <v>0</v>
      </c>
      <c r="J187" s="36">
        <v>276452</v>
      </c>
      <c r="K187" s="36"/>
      <c r="L187" s="79">
        <v>20130507</v>
      </c>
    </row>
    <row r="188" spans="1:12" ht="15">
      <c r="A188" s="7">
        <v>158</v>
      </c>
      <c r="B188" s="17" t="s">
        <v>729</v>
      </c>
      <c r="C188" s="89" t="s">
        <v>730</v>
      </c>
      <c r="D188" s="17" t="s">
        <v>656</v>
      </c>
      <c r="E188" s="17" t="s">
        <v>731</v>
      </c>
      <c r="F188" s="64">
        <f t="shared" si="2"/>
        <v>72475</v>
      </c>
      <c r="G188" s="36">
        <v>0</v>
      </c>
      <c r="H188" s="36">
        <v>66695</v>
      </c>
      <c r="I188" s="36">
        <v>0</v>
      </c>
      <c r="J188" s="36">
        <v>5780</v>
      </c>
      <c r="K188" s="36"/>
      <c r="L188" s="79" t="s">
        <v>2277</v>
      </c>
    </row>
    <row r="189" spans="1:12" ht="15">
      <c r="A189" s="7">
        <v>159</v>
      </c>
      <c r="B189" s="17" t="s">
        <v>732</v>
      </c>
      <c r="C189" s="89" t="s">
        <v>733</v>
      </c>
      <c r="D189" s="17" t="s">
        <v>656</v>
      </c>
      <c r="E189" s="17" t="s">
        <v>734</v>
      </c>
      <c r="F189" s="64">
        <f t="shared" si="2"/>
        <v>150405</v>
      </c>
      <c r="G189" s="36">
        <v>0</v>
      </c>
      <c r="H189" s="36">
        <v>150405</v>
      </c>
      <c r="I189" s="36">
        <v>0</v>
      </c>
      <c r="J189" s="36">
        <v>0</v>
      </c>
      <c r="K189" s="36"/>
      <c r="L189" s="79">
        <v>20130408</v>
      </c>
    </row>
    <row r="190" spans="1:12" ht="15">
      <c r="A190" s="7">
        <v>160</v>
      </c>
      <c r="B190" s="17" t="s">
        <v>735</v>
      </c>
      <c r="C190" s="89" t="s">
        <v>736</v>
      </c>
      <c r="D190" s="17" t="s">
        <v>656</v>
      </c>
      <c r="E190" s="17" t="s">
        <v>737</v>
      </c>
      <c r="F190" s="64">
        <f t="shared" si="2"/>
        <v>5287167</v>
      </c>
      <c r="G190" s="36">
        <v>91180</v>
      </c>
      <c r="H190" s="36">
        <v>970535</v>
      </c>
      <c r="I190" s="36">
        <v>7000</v>
      </c>
      <c r="J190" s="36">
        <v>4218452</v>
      </c>
      <c r="K190" s="64"/>
      <c r="L190" s="79">
        <v>20130408</v>
      </c>
    </row>
    <row r="191" spans="1:12" ht="15">
      <c r="A191" s="7">
        <v>161</v>
      </c>
      <c r="B191" s="17" t="s">
        <v>738</v>
      </c>
      <c r="C191" s="89" t="s">
        <v>739</v>
      </c>
      <c r="D191" s="17" t="s">
        <v>656</v>
      </c>
      <c r="E191" s="17" t="s">
        <v>740</v>
      </c>
      <c r="F191" s="64">
        <f t="shared" si="2"/>
        <v>836296</v>
      </c>
      <c r="G191" s="36">
        <v>0</v>
      </c>
      <c r="H191" s="36">
        <v>471752</v>
      </c>
      <c r="I191" s="36">
        <v>0</v>
      </c>
      <c r="J191" s="36">
        <v>364544</v>
      </c>
      <c r="K191" s="36"/>
      <c r="L191" s="79">
        <v>20130408</v>
      </c>
    </row>
    <row r="192" spans="1:12" ht="15">
      <c r="A192" s="7">
        <v>162</v>
      </c>
      <c r="B192" s="17" t="s">
        <v>741</v>
      </c>
      <c r="C192" s="89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79">
        <v>20130408</v>
      </c>
    </row>
    <row r="193" spans="1:12" ht="15">
      <c r="A193" s="7">
        <v>163</v>
      </c>
      <c r="B193" s="17" t="s">
        <v>744</v>
      </c>
      <c r="C193" s="89" t="s">
        <v>745</v>
      </c>
      <c r="D193" s="17" t="s">
        <v>656</v>
      </c>
      <c r="E193" s="17" t="s">
        <v>746</v>
      </c>
      <c r="F193" s="64">
        <f t="shared" si="2"/>
        <v>702885</v>
      </c>
      <c r="G193" s="36">
        <v>0</v>
      </c>
      <c r="H193" s="36">
        <v>580230</v>
      </c>
      <c r="I193" s="36">
        <v>0</v>
      </c>
      <c r="J193" s="36">
        <v>122655</v>
      </c>
      <c r="K193" s="36"/>
      <c r="L193" s="79">
        <v>20130408</v>
      </c>
    </row>
    <row r="194" spans="1:12" ht="15">
      <c r="A194" s="7">
        <v>164</v>
      </c>
      <c r="B194" s="17" t="s">
        <v>747</v>
      </c>
      <c r="C194" s="89" t="s">
        <v>748</v>
      </c>
      <c r="D194" s="17" t="s">
        <v>656</v>
      </c>
      <c r="E194" s="17" t="s">
        <v>749</v>
      </c>
      <c r="F194" s="64">
        <f t="shared" si="2"/>
        <v>2084250</v>
      </c>
      <c r="G194" s="36">
        <v>1579310</v>
      </c>
      <c r="H194" s="36">
        <v>230510</v>
      </c>
      <c r="I194" s="36">
        <v>0</v>
      </c>
      <c r="J194" s="36">
        <v>274430</v>
      </c>
      <c r="K194" s="36"/>
      <c r="L194" s="79">
        <v>20130507</v>
      </c>
    </row>
    <row r="195" spans="1:12" ht="15">
      <c r="A195" s="7">
        <v>165</v>
      </c>
      <c r="B195" s="17" t="s">
        <v>750</v>
      </c>
      <c r="C195" s="89" t="s">
        <v>751</v>
      </c>
      <c r="D195" s="17" t="s">
        <v>656</v>
      </c>
      <c r="E195" s="17" t="s">
        <v>752</v>
      </c>
      <c r="F195" s="64">
        <f t="shared" si="2"/>
        <v>310919</v>
      </c>
      <c r="G195" s="36">
        <v>0</v>
      </c>
      <c r="H195" s="36">
        <v>248259</v>
      </c>
      <c r="I195" s="36">
        <v>0</v>
      </c>
      <c r="J195" s="36">
        <v>62660</v>
      </c>
      <c r="K195" s="36"/>
      <c r="L195" s="79">
        <v>20130408</v>
      </c>
    </row>
    <row r="196" spans="1:12" ht="15">
      <c r="A196" s="7">
        <v>166</v>
      </c>
      <c r="B196" s="17" t="s">
        <v>753</v>
      </c>
      <c r="C196" s="89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79">
        <v>20130207</v>
      </c>
    </row>
    <row r="197" spans="1:12" ht="15">
      <c r="A197" s="7">
        <v>167</v>
      </c>
      <c r="B197" s="17" t="s">
        <v>756</v>
      </c>
      <c r="C197" s="89" t="s">
        <v>757</v>
      </c>
      <c r="D197" s="17" t="s">
        <v>656</v>
      </c>
      <c r="E197" s="17" t="s">
        <v>758</v>
      </c>
      <c r="F197" s="64">
        <f t="shared" si="2"/>
        <v>4167057</v>
      </c>
      <c r="G197" s="36">
        <v>0</v>
      </c>
      <c r="H197" s="36">
        <v>1331202</v>
      </c>
      <c r="I197" s="36">
        <v>0</v>
      </c>
      <c r="J197" s="36">
        <v>2835855</v>
      </c>
      <c r="K197" s="36"/>
      <c r="L197" s="79">
        <v>20130507</v>
      </c>
    </row>
    <row r="198" spans="1:12" ht="15">
      <c r="A198" s="7">
        <v>168</v>
      </c>
      <c r="B198" s="17" t="s">
        <v>759</v>
      </c>
      <c r="C198" s="89" t="s">
        <v>760</v>
      </c>
      <c r="D198" s="17" t="s">
        <v>656</v>
      </c>
      <c r="E198" s="17" t="s">
        <v>761</v>
      </c>
      <c r="F198" s="64">
        <f t="shared" si="2"/>
        <v>1361863</v>
      </c>
      <c r="G198" s="36">
        <v>730300</v>
      </c>
      <c r="H198" s="36">
        <v>447527</v>
      </c>
      <c r="I198" s="36">
        <v>20265</v>
      </c>
      <c r="J198" s="36">
        <v>163771</v>
      </c>
      <c r="K198" s="36"/>
      <c r="L198" s="79">
        <v>20130507</v>
      </c>
    </row>
    <row r="199" spans="1:12" ht="15">
      <c r="A199" s="7">
        <v>169</v>
      </c>
      <c r="B199" s="17" t="s">
        <v>762</v>
      </c>
      <c r="C199" s="89" t="s">
        <v>763</v>
      </c>
      <c r="D199" s="17" t="s">
        <v>656</v>
      </c>
      <c r="E199" s="17" t="s">
        <v>764</v>
      </c>
      <c r="F199" s="64">
        <f t="shared" si="2"/>
        <v>2529645</v>
      </c>
      <c r="G199" s="36">
        <v>769269</v>
      </c>
      <c r="H199" s="36">
        <v>1084852</v>
      </c>
      <c r="I199" s="36">
        <v>203282</v>
      </c>
      <c r="J199" s="36">
        <v>472242</v>
      </c>
      <c r="K199" s="36"/>
      <c r="L199" s="79">
        <v>20130408</v>
      </c>
    </row>
    <row r="200" spans="1:12" ht="15">
      <c r="A200" s="7">
        <v>170</v>
      </c>
      <c r="B200" s="17" t="s">
        <v>765</v>
      </c>
      <c r="C200" s="89" t="s">
        <v>766</v>
      </c>
      <c r="D200" s="17" t="s">
        <v>656</v>
      </c>
      <c r="E200" s="17" t="s">
        <v>767</v>
      </c>
      <c r="F200" s="64">
        <f t="shared" si="2"/>
        <v>28999</v>
      </c>
      <c r="G200" s="36">
        <v>0</v>
      </c>
      <c r="H200" s="36">
        <v>28999</v>
      </c>
      <c r="I200" s="36">
        <v>0</v>
      </c>
      <c r="J200" s="36">
        <v>0</v>
      </c>
      <c r="K200" s="36"/>
      <c r="L200" s="79">
        <v>20130507</v>
      </c>
    </row>
    <row r="201" spans="1:12" ht="15">
      <c r="A201" s="7">
        <v>171</v>
      </c>
      <c r="B201" s="17" t="s">
        <v>769</v>
      </c>
      <c r="C201" s="89" t="s">
        <v>770</v>
      </c>
      <c r="D201" s="17" t="s">
        <v>768</v>
      </c>
      <c r="E201" s="17" t="s">
        <v>771</v>
      </c>
      <c r="F201" s="64">
        <f t="shared" si="2"/>
        <v>6892126</v>
      </c>
      <c r="G201" s="36">
        <v>3172700</v>
      </c>
      <c r="H201" s="36">
        <v>2567768</v>
      </c>
      <c r="I201" s="36">
        <v>18600</v>
      </c>
      <c r="J201" s="36">
        <v>1133058</v>
      </c>
      <c r="K201" s="36"/>
      <c r="L201" s="79">
        <v>20130408</v>
      </c>
    </row>
    <row r="202" spans="1:12" ht="15">
      <c r="A202" s="7">
        <v>172</v>
      </c>
      <c r="B202" s="17" t="s">
        <v>772</v>
      </c>
      <c r="C202" s="89" t="s">
        <v>773</v>
      </c>
      <c r="D202" s="17" t="s">
        <v>768</v>
      </c>
      <c r="E202" s="17" t="s">
        <v>774</v>
      </c>
      <c r="F202" s="64">
        <f t="shared" si="2"/>
        <v>2093882</v>
      </c>
      <c r="G202" s="36">
        <v>373552</v>
      </c>
      <c r="H202" s="36">
        <v>1370375</v>
      </c>
      <c r="I202" s="36">
        <v>0</v>
      </c>
      <c r="J202" s="36">
        <v>349955</v>
      </c>
      <c r="K202" s="36"/>
      <c r="L202" s="79">
        <v>20130507</v>
      </c>
    </row>
    <row r="203" spans="1:12" ht="15">
      <c r="A203" s="7">
        <v>173</v>
      </c>
      <c r="B203" s="17" t="s">
        <v>775</v>
      </c>
      <c r="C203" s="89" t="s">
        <v>776</v>
      </c>
      <c r="D203" s="17" t="s">
        <v>768</v>
      </c>
      <c r="E203" s="17" t="s">
        <v>777</v>
      </c>
      <c r="F203" s="64">
        <f t="shared" si="2"/>
        <v>107835</v>
      </c>
      <c r="G203" s="36">
        <v>0</v>
      </c>
      <c r="H203" s="36">
        <v>93835</v>
      </c>
      <c r="I203" s="36">
        <v>0</v>
      </c>
      <c r="J203" s="36">
        <v>14000</v>
      </c>
      <c r="K203" s="36"/>
      <c r="L203" s="79">
        <v>20130408</v>
      </c>
    </row>
    <row r="204" spans="1:12" ht="15">
      <c r="A204" s="7">
        <v>174</v>
      </c>
      <c r="B204" s="17" t="s">
        <v>778</v>
      </c>
      <c r="C204" s="89" t="s">
        <v>779</v>
      </c>
      <c r="D204" s="17" t="s">
        <v>768</v>
      </c>
      <c r="E204" s="17" t="s">
        <v>780</v>
      </c>
      <c r="F204" s="64">
        <f t="shared" si="2"/>
        <v>756860</v>
      </c>
      <c r="G204" s="36">
        <v>1500</v>
      </c>
      <c r="H204" s="36">
        <v>193858</v>
      </c>
      <c r="I204" s="36">
        <v>317900</v>
      </c>
      <c r="J204" s="36">
        <v>243602</v>
      </c>
      <c r="K204" s="36"/>
      <c r="L204" s="79">
        <v>20130408</v>
      </c>
    </row>
    <row r="205" spans="1:12" ht="15">
      <c r="A205" s="7">
        <v>175</v>
      </c>
      <c r="B205" s="17" t="s">
        <v>781</v>
      </c>
      <c r="C205" s="89" t="s">
        <v>782</v>
      </c>
      <c r="D205" s="17" t="s">
        <v>768</v>
      </c>
      <c r="E205" s="17" t="s">
        <v>783</v>
      </c>
      <c r="F205" s="64">
        <f t="shared" si="2"/>
        <v>3921846</v>
      </c>
      <c r="G205" s="36">
        <v>829001</v>
      </c>
      <c r="H205" s="36">
        <v>2042344</v>
      </c>
      <c r="I205" s="36">
        <v>30750</v>
      </c>
      <c r="J205" s="36">
        <v>1019751</v>
      </c>
      <c r="K205" s="36"/>
      <c r="L205" s="79">
        <v>20130507</v>
      </c>
    </row>
    <row r="206" spans="1:12" ht="15">
      <c r="A206" s="7">
        <v>176</v>
      </c>
      <c r="B206" s="17" t="s">
        <v>784</v>
      </c>
      <c r="C206" s="89" t="s">
        <v>785</v>
      </c>
      <c r="D206" s="17" t="s">
        <v>768</v>
      </c>
      <c r="E206" s="17" t="s">
        <v>786</v>
      </c>
      <c r="F206" s="64">
        <f t="shared" si="2"/>
        <v>7251719</v>
      </c>
      <c r="G206" s="36">
        <v>5171852</v>
      </c>
      <c r="H206" s="36">
        <v>929740</v>
      </c>
      <c r="I206" s="36">
        <v>242501</v>
      </c>
      <c r="J206" s="36">
        <v>907626</v>
      </c>
      <c r="K206" s="36"/>
      <c r="L206" s="79">
        <v>20130408</v>
      </c>
    </row>
    <row r="207" spans="1:12" ht="15">
      <c r="A207" s="7">
        <v>177</v>
      </c>
      <c r="B207" s="17" t="s">
        <v>787</v>
      </c>
      <c r="C207" s="89" t="s">
        <v>788</v>
      </c>
      <c r="D207" s="17" t="s">
        <v>768</v>
      </c>
      <c r="E207" s="17" t="s">
        <v>789</v>
      </c>
      <c r="F207" s="64">
        <f t="shared" si="2"/>
        <v>1591190</v>
      </c>
      <c r="G207" s="36">
        <v>606854</v>
      </c>
      <c r="H207" s="36">
        <v>898025</v>
      </c>
      <c r="I207" s="36">
        <v>0</v>
      </c>
      <c r="J207" s="36">
        <v>86311</v>
      </c>
      <c r="K207" s="36"/>
      <c r="L207" s="79">
        <v>20130408</v>
      </c>
    </row>
    <row r="208" spans="1:12" ht="15">
      <c r="A208" s="7">
        <v>178</v>
      </c>
      <c r="B208" s="17" t="s">
        <v>790</v>
      </c>
      <c r="C208" s="89" t="s">
        <v>791</v>
      </c>
      <c r="D208" s="17" t="s">
        <v>768</v>
      </c>
      <c r="E208" s="17" t="s">
        <v>792</v>
      </c>
      <c r="F208" s="64">
        <f t="shared" si="2"/>
        <v>20249444</v>
      </c>
      <c r="G208" s="36">
        <v>10349026</v>
      </c>
      <c r="H208" s="36">
        <v>8534974</v>
      </c>
      <c r="I208" s="36">
        <v>39000</v>
      </c>
      <c r="J208" s="36">
        <v>1326444</v>
      </c>
      <c r="K208" s="36"/>
      <c r="L208" s="79">
        <v>20130408</v>
      </c>
    </row>
    <row r="209" spans="1:12" ht="15">
      <c r="A209" s="7">
        <v>179</v>
      </c>
      <c r="B209" s="17" t="s">
        <v>793</v>
      </c>
      <c r="C209" s="89" t="s">
        <v>794</v>
      </c>
      <c r="D209" s="17" t="s">
        <v>768</v>
      </c>
      <c r="E209" s="17" t="s">
        <v>795</v>
      </c>
      <c r="F209" s="64">
        <f t="shared" si="2"/>
        <v>6848017</v>
      </c>
      <c r="G209" s="36">
        <v>3163663</v>
      </c>
      <c r="H209" s="36">
        <v>2095917</v>
      </c>
      <c r="I209" s="36">
        <v>827500</v>
      </c>
      <c r="J209" s="36">
        <v>760937</v>
      </c>
      <c r="K209" s="36"/>
      <c r="L209" s="79">
        <v>20130408</v>
      </c>
    </row>
    <row r="210" spans="1:12" ht="15">
      <c r="A210" s="7">
        <v>180</v>
      </c>
      <c r="B210" s="17" t="s">
        <v>796</v>
      </c>
      <c r="C210" s="89" t="s">
        <v>797</v>
      </c>
      <c r="D210" s="17" t="s">
        <v>768</v>
      </c>
      <c r="E210" s="17" t="s">
        <v>798</v>
      </c>
      <c r="F210" s="64">
        <f t="shared" si="2"/>
        <v>8119709</v>
      </c>
      <c r="G210" s="36">
        <v>5722230</v>
      </c>
      <c r="H210" s="36">
        <v>2164560</v>
      </c>
      <c r="I210" s="36">
        <v>0</v>
      </c>
      <c r="J210" s="36">
        <v>232919</v>
      </c>
      <c r="K210" s="36"/>
      <c r="L210" s="79">
        <v>20130408</v>
      </c>
    </row>
    <row r="211" spans="1:12" ht="15">
      <c r="A211" s="7">
        <v>181</v>
      </c>
      <c r="B211" s="17" t="s">
        <v>799</v>
      </c>
      <c r="C211" s="89" t="s">
        <v>800</v>
      </c>
      <c r="D211" s="17" t="s">
        <v>768</v>
      </c>
      <c r="E211" s="17" t="s">
        <v>801</v>
      </c>
      <c r="F211" s="64">
        <f t="shared" si="2"/>
        <v>1636926</v>
      </c>
      <c r="G211" s="36">
        <v>460000</v>
      </c>
      <c r="H211" s="36">
        <v>681786</v>
      </c>
      <c r="I211" s="36">
        <v>34400</v>
      </c>
      <c r="J211" s="36">
        <v>460740</v>
      </c>
      <c r="K211" s="36"/>
      <c r="L211" s="79">
        <v>20130408</v>
      </c>
    </row>
    <row r="212" spans="1:12" ht="15">
      <c r="A212" s="7">
        <v>182</v>
      </c>
      <c r="B212" s="17" t="s">
        <v>802</v>
      </c>
      <c r="C212" s="89" t="s">
        <v>803</v>
      </c>
      <c r="D212" s="17" t="s">
        <v>768</v>
      </c>
      <c r="E212" s="17" t="s">
        <v>804</v>
      </c>
      <c r="F212" s="64">
        <f t="shared" si="2"/>
        <v>1370517</v>
      </c>
      <c r="G212" s="36">
        <v>913435</v>
      </c>
      <c r="H212" s="36">
        <v>425636</v>
      </c>
      <c r="I212" s="36">
        <v>1000</v>
      </c>
      <c r="J212" s="36">
        <v>30446</v>
      </c>
      <c r="K212" s="36"/>
      <c r="L212" s="79">
        <v>20130507</v>
      </c>
    </row>
    <row r="213" spans="1:12" ht="15">
      <c r="A213" s="7">
        <v>183</v>
      </c>
      <c r="B213" s="17" t="s">
        <v>805</v>
      </c>
      <c r="C213" s="89" t="s">
        <v>806</v>
      </c>
      <c r="D213" s="17" t="s">
        <v>768</v>
      </c>
      <c r="E213" s="17" t="s">
        <v>807</v>
      </c>
      <c r="F213" s="64">
        <f t="shared" si="2"/>
        <v>509752</v>
      </c>
      <c r="G213" s="36">
        <v>354400</v>
      </c>
      <c r="H213" s="36">
        <v>140252</v>
      </c>
      <c r="I213" s="36">
        <v>0</v>
      </c>
      <c r="J213" s="36">
        <v>15100</v>
      </c>
      <c r="K213" s="36"/>
      <c r="L213" s="79">
        <v>20130408</v>
      </c>
    </row>
    <row r="214" spans="1:12" ht="15">
      <c r="A214" s="7">
        <v>184</v>
      </c>
      <c r="B214" s="17" t="s">
        <v>808</v>
      </c>
      <c r="C214" s="89" t="s">
        <v>809</v>
      </c>
      <c r="D214" s="17" t="s">
        <v>768</v>
      </c>
      <c r="E214" s="17" t="s">
        <v>810</v>
      </c>
      <c r="F214" s="64">
        <f t="shared" si="2"/>
        <v>2132043</v>
      </c>
      <c r="G214" s="36">
        <v>0</v>
      </c>
      <c r="H214" s="36">
        <v>808362</v>
      </c>
      <c r="I214" s="36">
        <v>0</v>
      </c>
      <c r="J214" s="36">
        <v>1323681</v>
      </c>
      <c r="K214" s="36"/>
      <c r="L214" s="79">
        <v>20130408</v>
      </c>
    </row>
    <row r="215" spans="1:12" ht="15">
      <c r="A215" s="7">
        <v>185</v>
      </c>
      <c r="B215" s="17" t="s">
        <v>811</v>
      </c>
      <c r="C215" s="89" t="s">
        <v>812</v>
      </c>
      <c r="D215" s="17" t="s">
        <v>768</v>
      </c>
      <c r="E215" s="17" t="s">
        <v>813</v>
      </c>
      <c r="F215" s="64">
        <f t="shared" si="2"/>
        <v>2328074</v>
      </c>
      <c r="G215" s="36">
        <v>1652225</v>
      </c>
      <c r="H215" s="36">
        <v>550848</v>
      </c>
      <c r="I215" s="36">
        <v>0</v>
      </c>
      <c r="J215" s="36">
        <v>125001</v>
      </c>
      <c r="K215" s="36"/>
      <c r="L215" s="79">
        <v>20130408</v>
      </c>
    </row>
    <row r="216" spans="1:12" ht="15">
      <c r="A216" s="7">
        <v>186</v>
      </c>
      <c r="B216" s="17" t="s">
        <v>814</v>
      </c>
      <c r="C216" s="89" t="s">
        <v>815</v>
      </c>
      <c r="D216" s="17" t="s">
        <v>768</v>
      </c>
      <c r="E216" s="17" t="s">
        <v>816</v>
      </c>
      <c r="F216" s="64">
        <f t="shared" si="2"/>
        <v>310135</v>
      </c>
      <c r="G216" s="36">
        <v>47000</v>
      </c>
      <c r="H216" s="36">
        <v>43911</v>
      </c>
      <c r="I216" s="36">
        <v>32150</v>
      </c>
      <c r="J216" s="36">
        <v>187074</v>
      </c>
      <c r="K216" s="36"/>
      <c r="L216" s="79">
        <v>20130408</v>
      </c>
    </row>
    <row r="217" spans="1:12" ht="15">
      <c r="A217" s="7">
        <v>187</v>
      </c>
      <c r="B217" s="17" t="s">
        <v>818</v>
      </c>
      <c r="C217" s="89" t="s">
        <v>819</v>
      </c>
      <c r="D217" s="17" t="s">
        <v>817</v>
      </c>
      <c r="E217" s="17" t="s">
        <v>820</v>
      </c>
      <c r="F217" s="64">
        <f t="shared" si="2"/>
        <v>12196185</v>
      </c>
      <c r="G217" s="36">
        <v>96000</v>
      </c>
      <c r="H217" s="36">
        <v>322011</v>
      </c>
      <c r="I217" s="36">
        <v>0</v>
      </c>
      <c r="J217" s="36">
        <v>11778174</v>
      </c>
      <c r="K217" s="36"/>
      <c r="L217" s="79">
        <v>20130408</v>
      </c>
    </row>
    <row r="218" spans="1:12" ht="15">
      <c r="A218" s="7">
        <v>188</v>
      </c>
      <c r="B218" s="17" t="s">
        <v>821</v>
      </c>
      <c r="C218" s="89" t="s">
        <v>822</v>
      </c>
      <c r="D218" s="17" t="s">
        <v>817</v>
      </c>
      <c r="E218" s="17" t="s">
        <v>823</v>
      </c>
      <c r="F218" s="64">
        <f t="shared" si="2"/>
        <v>358209</v>
      </c>
      <c r="G218" s="36">
        <v>8000</v>
      </c>
      <c r="H218" s="36">
        <v>149070</v>
      </c>
      <c r="I218" s="36">
        <v>10500</v>
      </c>
      <c r="J218" s="36">
        <v>190639</v>
      </c>
      <c r="K218" s="36"/>
      <c r="L218" s="79">
        <v>20130507</v>
      </c>
    </row>
    <row r="219" spans="1:12" ht="15">
      <c r="A219" s="7">
        <v>189</v>
      </c>
      <c r="B219" s="17" t="s">
        <v>824</v>
      </c>
      <c r="C219" s="89" t="s">
        <v>825</v>
      </c>
      <c r="D219" s="17" t="s">
        <v>817</v>
      </c>
      <c r="E219" s="17" t="s">
        <v>826</v>
      </c>
      <c r="F219" s="64">
        <f t="shared" si="2"/>
        <v>86743</v>
      </c>
      <c r="G219" s="36">
        <v>0</v>
      </c>
      <c r="H219" s="36">
        <v>17383</v>
      </c>
      <c r="I219" s="36">
        <v>0</v>
      </c>
      <c r="J219" s="36">
        <v>69360</v>
      </c>
      <c r="K219" s="36"/>
      <c r="L219" s="79" t="s">
        <v>2277</v>
      </c>
    </row>
    <row r="220" spans="1:12" ht="15">
      <c r="A220" s="7">
        <v>190</v>
      </c>
      <c r="B220" s="17" t="s">
        <v>827</v>
      </c>
      <c r="C220" s="89" t="s">
        <v>828</v>
      </c>
      <c r="D220" s="17" t="s">
        <v>817</v>
      </c>
      <c r="E220" s="17" t="s">
        <v>829</v>
      </c>
      <c r="F220" s="64">
        <f t="shared" si="2"/>
        <v>212246</v>
      </c>
      <c r="G220" s="36">
        <v>10000</v>
      </c>
      <c r="H220" s="36">
        <v>167346</v>
      </c>
      <c r="I220" s="36">
        <v>0</v>
      </c>
      <c r="J220" s="36">
        <v>34900</v>
      </c>
      <c r="K220" s="36"/>
      <c r="L220" s="79">
        <v>20130408</v>
      </c>
    </row>
    <row r="221" spans="1:12" ht="15">
      <c r="A221" s="7">
        <v>191</v>
      </c>
      <c r="B221" s="17" t="s">
        <v>830</v>
      </c>
      <c r="C221" s="89" t="s">
        <v>831</v>
      </c>
      <c r="D221" s="17" t="s">
        <v>817</v>
      </c>
      <c r="E221" s="17" t="s">
        <v>832</v>
      </c>
      <c r="F221" s="64">
        <f t="shared" si="2"/>
        <v>222571</v>
      </c>
      <c r="G221" s="36">
        <v>0</v>
      </c>
      <c r="H221" s="36">
        <v>0</v>
      </c>
      <c r="I221" s="36">
        <v>0</v>
      </c>
      <c r="J221" s="36">
        <v>222571</v>
      </c>
      <c r="K221" s="36"/>
      <c r="L221" s="79">
        <v>20130507</v>
      </c>
    </row>
    <row r="222" spans="1:12" ht="15">
      <c r="A222" s="7">
        <v>192</v>
      </c>
      <c r="B222" s="17" t="s">
        <v>833</v>
      </c>
      <c r="C222" s="89" t="s">
        <v>834</v>
      </c>
      <c r="D222" s="17" t="s">
        <v>817</v>
      </c>
      <c r="E222" s="17" t="s">
        <v>835</v>
      </c>
      <c r="F222" s="64">
        <f t="shared" si="2"/>
        <v>36981</v>
      </c>
      <c r="G222" s="36">
        <v>0</v>
      </c>
      <c r="H222" s="36">
        <v>22500</v>
      </c>
      <c r="I222" s="36">
        <v>0</v>
      </c>
      <c r="J222" s="36">
        <v>14481</v>
      </c>
      <c r="K222" s="36"/>
      <c r="L222" s="79">
        <v>20130408</v>
      </c>
    </row>
    <row r="223" spans="1:12" ht="15">
      <c r="A223" s="7">
        <v>193</v>
      </c>
      <c r="B223" s="17" t="s">
        <v>836</v>
      </c>
      <c r="C223" s="89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225132</v>
      </c>
      <c r="G223" s="36">
        <v>0</v>
      </c>
      <c r="H223" s="36">
        <v>199582</v>
      </c>
      <c r="I223" s="36">
        <v>0</v>
      </c>
      <c r="J223" s="36">
        <v>25550</v>
      </c>
      <c r="K223" s="36"/>
      <c r="L223" s="79">
        <v>20130408</v>
      </c>
    </row>
    <row r="224" spans="1:12" ht="15">
      <c r="A224" s="7">
        <v>194</v>
      </c>
      <c r="B224" s="17" t="s">
        <v>839</v>
      </c>
      <c r="C224" s="89" t="s">
        <v>840</v>
      </c>
      <c r="D224" s="17" t="s">
        <v>817</v>
      </c>
      <c r="E224" s="17" t="s">
        <v>841</v>
      </c>
      <c r="F224" s="64">
        <f t="shared" si="3"/>
        <v>166845</v>
      </c>
      <c r="G224" s="36">
        <v>0</v>
      </c>
      <c r="H224" s="36">
        <v>166845</v>
      </c>
      <c r="I224" s="36">
        <v>0</v>
      </c>
      <c r="J224" s="36">
        <v>0</v>
      </c>
      <c r="K224" s="36"/>
      <c r="L224" s="79" t="s">
        <v>2277</v>
      </c>
    </row>
    <row r="225" spans="1:12" ht="15">
      <c r="A225" s="7">
        <v>195</v>
      </c>
      <c r="B225" s="17" t="s">
        <v>842</v>
      </c>
      <c r="C225" s="89" t="s">
        <v>843</v>
      </c>
      <c r="D225" s="17" t="s">
        <v>817</v>
      </c>
      <c r="E225" s="17" t="s">
        <v>844</v>
      </c>
      <c r="F225" s="64">
        <f t="shared" si="3"/>
        <v>340358</v>
      </c>
      <c r="G225" s="36">
        <v>0</v>
      </c>
      <c r="H225" s="36">
        <v>180058</v>
      </c>
      <c r="I225" s="36">
        <v>33500</v>
      </c>
      <c r="J225" s="36">
        <v>126800</v>
      </c>
      <c r="K225" s="36"/>
      <c r="L225" s="79">
        <v>20130408</v>
      </c>
    </row>
    <row r="226" spans="1:12" ht="15">
      <c r="A226" s="7">
        <v>196</v>
      </c>
      <c r="B226" s="17" t="s">
        <v>845</v>
      </c>
      <c r="C226" s="89" t="s">
        <v>846</v>
      </c>
      <c r="D226" s="17" t="s">
        <v>817</v>
      </c>
      <c r="E226" s="17" t="s">
        <v>847</v>
      </c>
      <c r="F226" s="64">
        <f t="shared" si="3"/>
        <v>3846222</v>
      </c>
      <c r="G226" s="36">
        <v>444200</v>
      </c>
      <c r="H226" s="36">
        <v>858137</v>
      </c>
      <c r="I226" s="36">
        <v>1931401</v>
      </c>
      <c r="J226" s="36">
        <v>612484</v>
      </c>
      <c r="K226" s="36"/>
      <c r="L226" s="79">
        <v>20130507</v>
      </c>
    </row>
    <row r="227" spans="1:12" ht="15">
      <c r="A227" s="7">
        <v>197</v>
      </c>
      <c r="B227" s="17" t="s">
        <v>848</v>
      </c>
      <c r="C227" s="89" t="s">
        <v>849</v>
      </c>
      <c r="D227" s="17" t="s">
        <v>817</v>
      </c>
      <c r="E227" s="17" t="s">
        <v>850</v>
      </c>
      <c r="F227" s="64">
        <f t="shared" si="3"/>
        <v>21100</v>
      </c>
      <c r="G227" s="36">
        <v>0</v>
      </c>
      <c r="H227" s="36">
        <v>2600</v>
      </c>
      <c r="I227" s="36">
        <v>0</v>
      </c>
      <c r="J227" s="36">
        <v>18500</v>
      </c>
      <c r="K227" s="36"/>
      <c r="L227" s="79">
        <v>20130408</v>
      </c>
    </row>
    <row r="228" spans="1:12" ht="15">
      <c r="A228" s="7">
        <v>198</v>
      </c>
      <c r="B228" s="17" t="s">
        <v>851</v>
      </c>
      <c r="C228" s="89" t="s">
        <v>852</v>
      </c>
      <c r="D228" s="17" t="s">
        <v>817</v>
      </c>
      <c r="E228" s="17" t="s">
        <v>853</v>
      </c>
      <c r="F228" s="64">
        <f t="shared" si="3"/>
        <v>399757</v>
      </c>
      <c r="G228" s="36">
        <v>172500</v>
      </c>
      <c r="H228" s="36">
        <v>220532</v>
      </c>
      <c r="I228" s="36">
        <v>0</v>
      </c>
      <c r="J228" s="36">
        <v>6725</v>
      </c>
      <c r="K228" s="36"/>
      <c r="L228" s="79">
        <v>20130408</v>
      </c>
    </row>
    <row r="229" spans="1:12" ht="15">
      <c r="A229" s="7">
        <v>199</v>
      </c>
      <c r="B229" s="17" t="s">
        <v>854</v>
      </c>
      <c r="C229" s="89" t="s">
        <v>855</v>
      </c>
      <c r="D229" s="17" t="s">
        <v>817</v>
      </c>
      <c r="E229" s="17" t="s">
        <v>856</v>
      </c>
      <c r="F229" s="64">
        <f t="shared" si="3"/>
        <v>1907538</v>
      </c>
      <c r="G229" s="36">
        <v>558200</v>
      </c>
      <c r="H229" s="36">
        <v>195152</v>
      </c>
      <c r="I229" s="36">
        <v>594343</v>
      </c>
      <c r="J229" s="36">
        <v>559843</v>
      </c>
      <c r="K229" s="36"/>
      <c r="L229" s="79">
        <v>20130507</v>
      </c>
    </row>
    <row r="230" spans="1:12" ht="15">
      <c r="A230" s="7">
        <v>200</v>
      </c>
      <c r="B230" s="17" t="s">
        <v>857</v>
      </c>
      <c r="C230" s="89" t="s">
        <v>858</v>
      </c>
      <c r="D230" s="17" t="s">
        <v>817</v>
      </c>
      <c r="E230" s="17" t="s">
        <v>859</v>
      </c>
      <c r="F230" s="64">
        <f t="shared" si="3"/>
        <v>9803212</v>
      </c>
      <c r="G230" s="36">
        <v>1979337</v>
      </c>
      <c r="H230" s="36">
        <v>1361371</v>
      </c>
      <c r="I230" s="36">
        <v>3550770</v>
      </c>
      <c r="J230" s="36">
        <v>2911734</v>
      </c>
      <c r="K230" s="36"/>
      <c r="L230" s="79">
        <v>20130408</v>
      </c>
    </row>
    <row r="231" spans="1:12" ht="15">
      <c r="A231" s="7">
        <v>201</v>
      </c>
      <c r="B231" s="17" t="s">
        <v>861</v>
      </c>
      <c r="C231" s="89" t="s">
        <v>862</v>
      </c>
      <c r="D231" s="17" t="s">
        <v>860</v>
      </c>
      <c r="E231" s="17" t="s">
        <v>1732</v>
      </c>
      <c r="F231" s="64">
        <f t="shared" si="3"/>
        <v>5133313</v>
      </c>
      <c r="G231" s="36">
        <v>1200000</v>
      </c>
      <c r="H231" s="36">
        <v>2426878</v>
      </c>
      <c r="I231" s="36">
        <v>0</v>
      </c>
      <c r="J231" s="36">
        <v>1506435</v>
      </c>
      <c r="K231" s="36"/>
      <c r="L231" s="79">
        <v>20130408</v>
      </c>
    </row>
    <row r="232" spans="1:12" ht="15">
      <c r="A232" s="7">
        <v>202</v>
      </c>
      <c r="B232" s="17" t="s">
        <v>864</v>
      </c>
      <c r="C232" s="89" t="s">
        <v>865</v>
      </c>
      <c r="D232" s="17" t="s">
        <v>860</v>
      </c>
      <c r="E232" s="17" t="s">
        <v>866</v>
      </c>
      <c r="F232" s="64">
        <f t="shared" si="3"/>
        <v>4366642</v>
      </c>
      <c r="G232" s="36">
        <v>1173900</v>
      </c>
      <c r="H232" s="36">
        <v>3181842</v>
      </c>
      <c r="I232" s="36">
        <v>0</v>
      </c>
      <c r="J232" s="36">
        <v>10900</v>
      </c>
      <c r="K232" s="36"/>
      <c r="L232" s="79">
        <v>20130408</v>
      </c>
    </row>
    <row r="233" spans="1:12" ht="15">
      <c r="A233" s="7">
        <v>203</v>
      </c>
      <c r="B233" s="17" t="s">
        <v>867</v>
      </c>
      <c r="C233" s="89" t="s">
        <v>868</v>
      </c>
      <c r="D233" s="17" t="s">
        <v>860</v>
      </c>
      <c r="E233" s="17" t="s">
        <v>1733</v>
      </c>
      <c r="F233" s="64">
        <f t="shared" si="3"/>
        <v>472476</v>
      </c>
      <c r="G233" s="36">
        <v>0</v>
      </c>
      <c r="H233" s="36">
        <v>422975</v>
      </c>
      <c r="I233" s="36">
        <v>0</v>
      </c>
      <c r="J233" s="36">
        <v>49501</v>
      </c>
      <c r="K233" s="36"/>
      <c r="L233" s="79">
        <v>20130408</v>
      </c>
    </row>
    <row r="234" spans="1:12" ht="15">
      <c r="A234" s="7">
        <v>204</v>
      </c>
      <c r="B234" s="17" t="s">
        <v>870</v>
      </c>
      <c r="C234" s="89" t="s">
        <v>871</v>
      </c>
      <c r="D234" s="17" t="s">
        <v>860</v>
      </c>
      <c r="E234" s="17" t="s">
        <v>872</v>
      </c>
      <c r="F234" s="64">
        <f t="shared" si="3"/>
        <v>2614248</v>
      </c>
      <c r="G234" s="36">
        <v>250000</v>
      </c>
      <c r="H234" s="36">
        <v>2016676</v>
      </c>
      <c r="I234" s="36">
        <v>0</v>
      </c>
      <c r="J234" s="36">
        <v>347572</v>
      </c>
      <c r="K234" s="36"/>
      <c r="L234" s="79">
        <v>20130408</v>
      </c>
    </row>
    <row r="235" spans="1:12" ht="15">
      <c r="A235" s="7">
        <v>205</v>
      </c>
      <c r="B235" s="17" t="s">
        <v>873</v>
      </c>
      <c r="C235" s="89" t="s">
        <v>874</v>
      </c>
      <c r="D235" s="17" t="s">
        <v>860</v>
      </c>
      <c r="E235" s="17" t="s">
        <v>875</v>
      </c>
      <c r="F235" s="64">
        <f t="shared" si="3"/>
        <v>4993474</v>
      </c>
      <c r="G235" s="36">
        <v>372993</v>
      </c>
      <c r="H235" s="36">
        <v>3215894</v>
      </c>
      <c r="I235" s="36">
        <v>600</v>
      </c>
      <c r="J235" s="36">
        <v>1403987</v>
      </c>
      <c r="K235" s="36"/>
      <c r="L235" s="79">
        <v>20130408</v>
      </c>
    </row>
    <row r="236" spans="1:12" ht="15">
      <c r="A236" s="7">
        <v>206</v>
      </c>
      <c r="B236" s="17" t="s">
        <v>876</v>
      </c>
      <c r="C236" s="89" t="s">
        <v>877</v>
      </c>
      <c r="D236" s="17" t="s">
        <v>860</v>
      </c>
      <c r="E236" s="17" t="s">
        <v>1734</v>
      </c>
      <c r="F236" s="64">
        <f t="shared" si="3"/>
        <v>746768</v>
      </c>
      <c r="G236" s="36">
        <v>0</v>
      </c>
      <c r="H236" s="36">
        <v>742068</v>
      </c>
      <c r="I236" s="36">
        <v>0</v>
      </c>
      <c r="J236" s="36">
        <v>4700</v>
      </c>
      <c r="K236" s="36"/>
      <c r="L236" s="79">
        <v>20130507</v>
      </c>
    </row>
    <row r="237" spans="1:12" ht="15">
      <c r="A237" s="7">
        <v>207</v>
      </c>
      <c r="B237" s="17" t="s">
        <v>879</v>
      </c>
      <c r="C237" s="89" t="s">
        <v>880</v>
      </c>
      <c r="D237" s="17" t="s">
        <v>860</v>
      </c>
      <c r="E237" s="17" t="s">
        <v>832</v>
      </c>
      <c r="F237" s="64">
        <f t="shared" si="3"/>
        <v>2107146</v>
      </c>
      <c r="G237" s="36">
        <v>258580</v>
      </c>
      <c r="H237" s="36">
        <v>301403</v>
      </c>
      <c r="I237" s="36">
        <v>0</v>
      </c>
      <c r="J237" s="36">
        <v>1547163</v>
      </c>
      <c r="K237" s="36"/>
      <c r="L237" s="79">
        <v>20130408</v>
      </c>
    </row>
    <row r="238" spans="1:12" ht="15">
      <c r="A238" s="7">
        <v>208</v>
      </c>
      <c r="B238" s="17" t="s">
        <v>881</v>
      </c>
      <c r="C238" s="89" t="s">
        <v>882</v>
      </c>
      <c r="D238" s="17" t="s">
        <v>860</v>
      </c>
      <c r="E238" s="17" t="s">
        <v>883</v>
      </c>
      <c r="F238" s="64">
        <f t="shared" si="3"/>
        <v>1236241</v>
      </c>
      <c r="G238" s="36">
        <v>32500</v>
      </c>
      <c r="H238" s="36">
        <v>1009701</v>
      </c>
      <c r="I238" s="36">
        <v>0</v>
      </c>
      <c r="J238" s="36">
        <v>194040</v>
      </c>
      <c r="K238" s="36"/>
      <c r="L238" s="79">
        <v>20130507</v>
      </c>
    </row>
    <row r="239" spans="1:12" ht="15">
      <c r="A239" s="7">
        <v>209</v>
      </c>
      <c r="B239" s="17" t="s">
        <v>884</v>
      </c>
      <c r="C239" s="89" t="s">
        <v>885</v>
      </c>
      <c r="D239" s="17" t="s">
        <v>860</v>
      </c>
      <c r="E239" s="17" t="s">
        <v>886</v>
      </c>
      <c r="F239" s="64">
        <f t="shared" si="3"/>
        <v>2099715</v>
      </c>
      <c r="G239" s="36">
        <v>0</v>
      </c>
      <c r="H239" s="36">
        <v>1405942</v>
      </c>
      <c r="I239" s="36">
        <v>0</v>
      </c>
      <c r="J239" s="36">
        <v>693773</v>
      </c>
      <c r="K239" s="36"/>
      <c r="L239" s="79">
        <v>20130408</v>
      </c>
    </row>
    <row r="240" spans="1:12" ht="15">
      <c r="A240" s="7">
        <v>210</v>
      </c>
      <c r="B240" s="17" t="s">
        <v>887</v>
      </c>
      <c r="C240" s="89" t="s">
        <v>888</v>
      </c>
      <c r="D240" s="17" t="s">
        <v>860</v>
      </c>
      <c r="E240" s="17" t="s">
        <v>889</v>
      </c>
      <c r="F240" s="64">
        <f t="shared" si="3"/>
        <v>12963060</v>
      </c>
      <c r="G240" s="36">
        <v>1669051</v>
      </c>
      <c r="H240" s="36">
        <v>6797278</v>
      </c>
      <c r="I240" s="36">
        <v>30000</v>
      </c>
      <c r="J240" s="36">
        <v>4466731</v>
      </c>
      <c r="K240" s="36"/>
      <c r="L240" s="79">
        <v>20130408</v>
      </c>
    </row>
    <row r="241" spans="1:12" ht="15">
      <c r="A241" s="7">
        <v>211</v>
      </c>
      <c r="B241" s="17" t="s">
        <v>890</v>
      </c>
      <c r="C241" s="89" t="s">
        <v>891</v>
      </c>
      <c r="D241" s="17" t="s">
        <v>860</v>
      </c>
      <c r="E241" s="17" t="s">
        <v>892</v>
      </c>
      <c r="F241" s="64">
        <f t="shared" si="3"/>
        <v>5112159</v>
      </c>
      <c r="G241" s="36">
        <v>580500</v>
      </c>
      <c r="H241" s="36">
        <v>1804581</v>
      </c>
      <c r="I241" s="36">
        <v>15900</v>
      </c>
      <c r="J241" s="36">
        <v>2711178</v>
      </c>
      <c r="K241" s="36"/>
      <c r="L241" s="79">
        <v>20130307</v>
      </c>
    </row>
    <row r="242" spans="1:12" ht="15">
      <c r="A242" s="7">
        <v>212</v>
      </c>
      <c r="B242" s="17" t="s">
        <v>893</v>
      </c>
      <c r="C242" s="89" t="s">
        <v>894</v>
      </c>
      <c r="D242" s="17" t="s">
        <v>860</v>
      </c>
      <c r="E242" s="17" t="s">
        <v>895</v>
      </c>
      <c r="F242" s="64">
        <f t="shared" si="3"/>
        <v>10828725</v>
      </c>
      <c r="G242" s="36">
        <v>2473050</v>
      </c>
      <c r="H242" s="36">
        <v>8026983</v>
      </c>
      <c r="I242" s="36">
        <v>0</v>
      </c>
      <c r="J242" s="36">
        <v>328692</v>
      </c>
      <c r="K242" s="36"/>
      <c r="L242" s="79">
        <v>20130408</v>
      </c>
    </row>
    <row r="243" spans="1:12" ht="15">
      <c r="A243" s="7">
        <v>213</v>
      </c>
      <c r="B243" s="17" t="s">
        <v>896</v>
      </c>
      <c r="C243" s="89" t="s">
        <v>897</v>
      </c>
      <c r="D243" s="17" t="s">
        <v>860</v>
      </c>
      <c r="E243" s="17" t="s">
        <v>898</v>
      </c>
      <c r="F243" s="64">
        <f t="shared" si="3"/>
        <v>7391340</v>
      </c>
      <c r="G243" s="36">
        <v>0</v>
      </c>
      <c r="H243" s="36">
        <v>5719380</v>
      </c>
      <c r="I243" s="36">
        <v>347600</v>
      </c>
      <c r="J243" s="36">
        <v>1324360</v>
      </c>
      <c r="K243" s="36"/>
      <c r="L243" s="79">
        <v>20130507</v>
      </c>
    </row>
    <row r="244" spans="1:12" ht="15">
      <c r="A244" s="7">
        <v>214</v>
      </c>
      <c r="B244" s="17" t="s">
        <v>899</v>
      </c>
      <c r="C244" s="89" t="s">
        <v>900</v>
      </c>
      <c r="D244" s="17" t="s">
        <v>860</v>
      </c>
      <c r="E244" s="17" t="s">
        <v>901</v>
      </c>
      <c r="F244" s="64">
        <f t="shared" si="3"/>
        <v>186354064</v>
      </c>
      <c r="G244" s="36">
        <v>2307941</v>
      </c>
      <c r="H244" s="36">
        <v>5780668</v>
      </c>
      <c r="I244" s="36">
        <v>111618334</v>
      </c>
      <c r="J244" s="36">
        <v>66647121</v>
      </c>
      <c r="K244" s="36"/>
      <c r="L244" s="79">
        <v>20130507</v>
      </c>
    </row>
    <row r="245" spans="1:12" ht="15">
      <c r="A245" s="7">
        <v>215</v>
      </c>
      <c r="B245" s="17" t="s">
        <v>902</v>
      </c>
      <c r="C245" s="89" t="s">
        <v>903</v>
      </c>
      <c r="D245" s="17" t="s">
        <v>860</v>
      </c>
      <c r="E245" s="17" t="s">
        <v>904</v>
      </c>
      <c r="F245" s="64">
        <f t="shared" si="3"/>
        <v>1495060</v>
      </c>
      <c r="G245" s="36">
        <v>510000</v>
      </c>
      <c r="H245" s="36">
        <v>925060</v>
      </c>
      <c r="I245" s="36">
        <v>0</v>
      </c>
      <c r="J245" s="36">
        <v>60000</v>
      </c>
      <c r="K245" s="36"/>
      <c r="L245" s="79">
        <v>20130507</v>
      </c>
    </row>
    <row r="246" spans="1:12" ht="15">
      <c r="A246" s="7">
        <v>216</v>
      </c>
      <c r="B246" s="17" t="s">
        <v>905</v>
      </c>
      <c r="C246" s="89" t="s">
        <v>906</v>
      </c>
      <c r="D246" s="17" t="s">
        <v>860</v>
      </c>
      <c r="E246" s="17" t="s">
        <v>907</v>
      </c>
      <c r="F246" s="64">
        <f t="shared" si="3"/>
        <v>2575595</v>
      </c>
      <c r="G246" s="36">
        <v>230000</v>
      </c>
      <c r="H246" s="36">
        <v>1784033</v>
      </c>
      <c r="I246" s="36">
        <v>19500</v>
      </c>
      <c r="J246" s="36">
        <v>542062</v>
      </c>
      <c r="K246" s="36"/>
      <c r="L246" s="79">
        <v>20130408</v>
      </c>
    </row>
    <row r="247" spans="1:12" ht="15">
      <c r="A247" s="7">
        <v>217</v>
      </c>
      <c r="B247" s="19" t="s">
        <v>451</v>
      </c>
      <c r="C247" s="89" t="s">
        <v>908</v>
      </c>
      <c r="D247" s="17" t="s">
        <v>860</v>
      </c>
      <c r="E247" s="17" t="s">
        <v>909</v>
      </c>
      <c r="F247" s="64">
        <f t="shared" si="3"/>
        <v>7023271</v>
      </c>
      <c r="G247" s="36">
        <v>5817500</v>
      </c>
      <c r="H247" s="36">
        <v>981776</v>
      </c>
      <c r="I247" s="36">
        <v>0</v>
      </c>
      <c r="J247" s="36">
        <v>223995</v>
      </c>
      <c r="K247" s="36"/>
      <c r="L247" s="79">
        <v>20130408</v>
      </c>
    </row>
    <row r="248" spans="1:12" ht="15">
      <c r="A248" s="7">
        <v>218</v>
      </c>
      <c r="B248" s="17" t="s">
        <v>910</v>
      </c>
      <c r="C248" s="89" t="s">
        <v>911</v>
      </c>
      <c r="D248" s="17" t="s">
        <v>860</v>
      </c>
      <c r="E248" s="17" t="s">
        <v>912</v>
      </c>
      <c r="F248" s="64">
        <f t="shared" si="3"/>
        <v>14400990</v>
      </c>
      <c r="G248" s="36">
        <v>0</v>
      </c>
      <c r="H248" s="36">
        <v>691759</v>
      </c>
      <c r="I248" s="36">
        <v>10100000</v>
      </c>
      <c r="J248" s="36">
        <v>3609231</v>
      </c>
      <c r="K248" s="36"/>
      <c r="L248" s="79">
        <v>20130408</v>
      </c>
    </row>
    <row r="249" spans="1:12" ht="15">
      <c r="A249" s="7">
        <v>219</v>
      </c>
      <c r="B249" s="17" t="s">
        <v>913</v>
      </c>
      <c r="C249" s="89" t="s">
        <v>914</v>
      </c>
      <c r="D249" s="17" t="s">
        <v>860</v>
      </c>
      <c r="E249" s="17" t="s">
        <v>915</v>
      </c>
      <c r="F249" s="64">
        <f t="shared" si="3"/>
        <v>3669265</v>
      </c>
      <c r="G249" s="36">
        <v>0</v>
      </c>
      <c r="H249" s="36">
        <v>1838125</v>
      </c>
      <c r="I249" s="36">
        <v>0</v>
      </c>
      <c r="J249" s="36">
        <v>1831140</v>
      </c>
      <c r="K249" s="36"/>
      <c r="L249" s="79">
        <v>20130408</v>
      </c>
    </row>
    <row r="250" spans="1:12" ht="15">
      <c r="A250" s="7">
        <v>220</v>
      </c>
      <c r="B250" s="17" t="s">
        <v>916</v>
      </c>
      <c r="C250" s="89" t="s">
        <v>917</v>
      </c>
      <c r="D250" s="17" t="s">
        <v>860</v>
      </c>
      <c r="E250" s="17" t="s">
        <v>918</v>
      </c>
      <c r="F250" s="64">
        <f t="shared" si="3"/>
        <v>1804589</v>
      </c>
      <c r="G250" s="36">
        <v>9800</v>
      </c>
      <c r="H250" s="36">
        <v>1450818</v>
      </c>
      <c r="I250" s="36">
        <v>0</v>
      </c>
      <c r="J250" s="36">
        <v>343971</v>
      </c>
      <c r="K250" s="36"/>
      <c r="L250" s="79">
        <v>20130408</v>
      </c>
    </row>
    <row r="251" spans="1:12" ht="15">
      <c r="A251" s="7">
        <v>221</v>
      </c>
      <c r="B251" s="17" t="s">
        <v>919</v>
      </c>
      <c r="C251" s="89" t="s">
        <v>920</v>
      </c>
      <c r="D251" s="17" t="s">
        <v>860</v>
      </c>
      <c r="E251" s="17" t="s">
        <v>921</v>
      </c>
      <c r="F251" s="64">
        <f t="shared" si="3"/>
        <v>2772694</v>
      </c>
      <c r="G251" s="36">
        <v>275000</v>
      </c>
      <c r="H251" s="36">
        <v>1536543</v>
      </c>
      <c r="I251" s="36">
        <v>0</v>
      </c>
      <c r="J251" s="36">
        <v>961151</v>
      </c>
      <c r="K251" s="36"/>
      <c r="L251" s="79">
        <v>20130408</v>
      </c>
    </row>
    <row r="252" spans="1:12" ht="15">
      <c r="A252" s="7">
        <v>222</v>
      </c>
      <c r="B252" s="17" t="s">
        <v>922</v>
      </c>
      <c r="C252" s="89" t="s">
        <v>923</v>
      </c>
      <c r="D252" s="17" t="s">
        <v>860</v>
      </c>
      <c r="E252" s="17" t="s">
        <v>924</v>
      </c>
      <c r="F252" s="64">
        <f t="shared" si="3"/>
        <v>13247708</v>
      </c>
      <c r="G252" s="36">
        <v>89401</v>
      </c>
      <c r="H252" s="36">
        <v>3512592</v>
      </c>
      <c r="I252" s="36">
        <v>950512</v>
      </c>
      <c r="J252" s="36">
        <v>8695203</v>
      </c>
      <c r="K252" s="36"/>
      <c r="L252" s="79">
        <v>20130408</v>
      </c>
    </row>
    <row r="253" spans="1:12" ht="15">
      <c r="A253" s="7">
        <v>223</v>
      </c>
      <c r="B253" s="17" t="s">
        <v>926</v>
      </c>
      <c r="C253" s="89" t="s">
        <v>927</v>
      </c>
      <c r="D253" s="17" t="s">
        <v>925</v>
      </c>
      <c r="E253" s="17" t="s">
        <v>928</v>
      </c>
      <c r="F253" s="64">
        <f t="shared" si="3"/>
        <v>1124859</v>
      </c>
      <c r="G253" s="36">
        <v>665100</v>
      </c>
      <c r="H253" s="36">
        <v>386564</v>
      </c>
      <c r="I253" s="36">
        <v>40000</v>
      </c>
      <c r="J253" s="36">
        <v>33195</v>
      </c>
      <c r="K253" s="36"/>
      <c r="L253" s="79">
        <v>20130408</v>
      </c>
    </row>
    <row r="254" spans="1:12" ht="15">
      <c r="A254" s="7">
        <v>224</v>
      </c>
      <c r="B254" s="17" t="s">
        <v>929</v>
      </c>
      <c r="C254" s="89" t="s">
        <v>930</v>
      </c>
      <c r="D254" s="17" t="s">
        <v>925</v>
      </c>
      <c r="E254" s="17" t="s">
        <v>931</v>
      </c>
      <c r="F254" s="64">
        <f t="shared" si="3"/>
        <v>3217990</v>
      </c>
      <c r="G254" s="36">
        <v>1119600</v>
      </c>
      <c r="H254" s="36">
        <v>793572</v>
      </c>
      <c r="I254" s="36">
        <v>53000</v>
      </c>
      <c r="J254" s="36">
        <v>1251818</v>
      </c>
      <c r="K254" s="36"/>
      <c r="L254" s="79">
        <v>20130408</v>
      </c>
    </row>
    <row r="255" spans="1:12" ht="15">
      <c r="A255" s="7">
        <v>225</v>
      </c>
      <c r="B255" s="17" t="s">
        <v>932</v>
      </c>
      <c r="C255" s="89" t="s">
        <v>933</v>
      </c>
      <c r="D255" s="17" t="s">
        <v>925</v>
      </c>
      <c r="E255" s="17" t="s">
        <v>934</v>
      </c>
      <c r="F255" s="64">
        <f t="shared" si="3"/>
        <v>2996074</v>
      </c>
      <c r="G255" s="36">
        <v>1131267</v>
      </c>
      <c r="H255" s="36">
        <v>829123</v>
      </c>
      <c r="I255" s="36">
        <v>12800</v>
      </c>
      <c r="J255" s="36">
        <v>1022884</v>
      </c>
      <c r="K255" s="36"/>
      <c r="L255" s="79">
        <v>20130507</v>
      </c>
    </row>
    <row r="256" spans="1:12" ht="15">
      <c r="A256" s="7">
        <v>226</v>
      </c>
      <c r="B256" s="17" t="s">
        <v>935</v>
      </c>
      <c r="C256" s="89" t="s">
        <v>936</v>
      </c>
      <c r="D256" s="17" t="s">
        <v>925</v>
      </c>
      <c r="E256" s="17" t="s">
        <v>937</v>
      </c>
      <c r="F256" s="64">
        <f t="shared" si="3"/>
        <v>423443</v>
      </c>
      <c r="G256" s="36">
        <v>261517</v>
      </c>
      <c r="H256" s="36">
        <v>28695</v>
      </c>
      <c r="I256" s="36">
        <v>40045</v>
      </c>
      <c r="J256" s="36">
        <v>93186</v>
      </c>
      <c r="K256" s="36"/>
      <c r="L256" s="79">
        <v>20130408</v>
      </c>
    </row>
    <row r="257" spans="1:12" ht="15">
      <c r="A257" s="7">
        <v>227</v>
      </c>
      <c r="B257" s="17" t="s">
        <v>938</v>
      </c>
      <c r="C257" s="89" t="s">
        <v>939</v>
      </c>
      <c r="D257" s="17" t="s">
        <v>925</v>
      </c>
      <c r="E257" s="17" t="s">
        <v>940</v>
      </c>
      <c r="F257" s="64">
        <f t="shared" si="3"/>
        <v>1485976</v>
      </c>
      <c r="G257" s="36">
        <v>685908</v>
      </c>
      <c r="H257" s="36">
        <v>749800</v>
      </c>
      <c r="I257" s="36">
        <v>0</v>
      </c>
      <c r="J257" s="36">
        <v>50268</v>
      </c>
      <c r="K257" s="36"/>
      <c r="L257" s="79">
        <v>20130408</v>
      </c>
    </row>
    <row r="258" spans="1:12" ht="15">
      <c r="A258" s="7">
        <v>228</v>
      </c>
      <c r="B258" s="17" t="s">
        <v>941</v>
      </c>
      <c r="C258" s="89" t="s">
        <v>942</v>
      </c>
      <c r="D258" s="17" t="s">
        <v>925</v>
      </c>
      <c r="E258" s="17" t="s">
        <v>943</v>
      </c>
      <c r="F258" s="64">
        <f t="shared" si="3"/>
        <v>4247926</v>
      </c>
      <c r="G258" s="36">
        <v>923000</v>
      </c>
      <c r="H258" s="36">
        <v>522549</v>
      </c>
      <c r="I258" s="36">
        <v>2416153</v>
      </c>
      <c r="J258" s="36">
        <v>386224</v>
      </c>
      <c r="K258" s="36"/>
      <c r="L258" s="79">
        <v>20130507</v>
      </c>
    </row>
    <row r="259" spans="1:12" ht="15">
      <c r="A259" s="7">
        <v>229</v>
      </c>
      <c r="B259" s="17" t="s">
        <v>944</v>
      </c>
      <c r="C259" s="89" t="s">
        <v>945</v>
      </c>
      <c r="D259" s="17" t="s">
        <v>925</v>
      </c>
      <c r="E259" s="17" t="s">
        <v>835</v>
      </c>
      <c r="F259" s="64">
        <f t="shared" si="3"/>
        <v>852356</v>
      </c>
      <c r="G259" s="36">
        <v>0</v>
      </c>
      <c r="H259" s="36">
        <v>194694</v>
      </c>
      <c r="I259" s="36">
        <v>546200</v>
      </c>
      <c r="J259" s="36">
        <v>111462</v>
      </c>
      <c r="K259" s="36"/>
      <c r="L259" s="79">
        <v>20130408</v>
      </c>
    </row>
    <row r="260" spans="1:12" ht="15">
      <c r="A260" s="7">
        <v>230</v>
      </c>
      <c r="B260" s="17" t="s">
        <v>946</v>
      </c>
      <c r="C260" s="89" t="s">
        <v>947</v>
      </c>
      <c r="D260" s="17" t="s">
        <v>925</v>
      </c>
      <c r="E260" s="17" t="s">
        <v>948</v>
      </c>
      <c r="F260" s="64">
        <f t="shared" si="3"/>
        <v>6386437</v>
      </c>
      <c r="G260" s="36">
        <v>3878425</v>
      </c>
      <c r="H260" s="36">
        <v>692525</v>
      </c>
      <c r="I260" s="36">
        <v>250</v>
      </c>
      <c r="J260" s="36">
        <v>1815237</v>
      </c>
      <c r="K260" s="36"/>
      <c r="L260" s="79">
        <v>20130408</v>
      </c>
    </row>
    <row r="261" spans="1:12" ht="15">
      <c r="A261" s="7">
        <v>231</v>
      </c>
      <c r="B261" s="17" t="s">
        <v>949</v>
      </c>
      <c r="C261" s="89" t="s">
        <v>950</v>
      </c>
      <c r="D261" s="17" t="s">
        <v>925</v>
      </c>
      <c r="E261" s="17" t="s">
        <v>951</v>
      </c>
      <c r="F261" s="64">
        <f t="shared" si="3"/>
        <v>1632663</v>
      </c>
      <c r="G261" s="36">
        <v>0</v>
      </c>
      <c r="H261" s="36">
        <v>191491</v>
      </c>
      <c r="I261" s="36">
        <v>430100</v>
      </c>
      <c r="J261" s="36">
        <v>1011072</v>
      </c>
      <c r="K261" s="36"/>
      <c r="L261" s="79">
        <v>20130408</v>
      </c>
    </row>
    <row r="262" spans="1:12" ht="15">
      <c r="A262" s="7">
        <v>232</v>
      </c>
      <c r="B262" s="17" t="s">
        <v>952</v>
      </c>
      <c r="C262" s="89" t="s">
        <v>953</v>
      </c>
      <c r="D262" s="17" t="s">
        <v>925</v>
      </c>
      <c r="E262" s="17" t="s">
        <v>954</v>
      </c>
      <c r="F262" s="64">
        <f t="shared" si="3"/>
        <v>9097333</v>
      </c>
      <c r="G262" s="36">
        <v>8228250</v>
      </c>
      <c r="H262" s="36">
        <v>612387</v>
      </c>
      <c r="I262" s="36">
        <v>137600</v>
      </c>
      <c r="J262" s="36">
        <v>119096</v>
      </c>
      <c r="K262" s="36"/>
      <c r="L262" s="79">
        <v>20130408</v>
      </c>
    </row>
    <row r="263" spans="1:12" ht="15">
      <c r="A263" s="7">
        <v>233</v>
      </c>
      <c r="B263" s="17" t="s">
        <v>955</v>
      </c>
      <c r="C263" s="89" t="s">
        <v>956</v>
      </c>
      <c r="D263" s="17" t="s">
        <v>925</v>
      </c>
      <c r="E263" s="17" t="s">
        <v>957</v>
      </c>
      <c r="F263" s="64">
        <f t="shared" si="3"/>
        <v>6640741</v>
      </c>
      <c r="G263" s="36">
        <v>2642538</v>
      </c>
      <c r="H263" s="36">
        <v>1131457</v>
      </c>
      <c r="I263" s="36">
        <v>1641200</v>
      </c>
      <c r="J263" s="36">
        <v>1225546</v>
      </c>
      <c r="K263" s="36"/>
      <c r="L263" s="79">
        <v>20130408</v>
      </c>
    </row>
    <row r="264" spans="1:12" ht="15">
      <c r="A264" s="7">
        <v>234</v>
      </c>
      <c r="B264" s="17" t="s">
        <v>958</v>
      </c>
      <c r="C264" s="89" t="s">
        <v>959</v>
      </c>
      <c r="D264" s="17" t="s">
        <v>925</v>
      </c>
      <c r="E264" s="17" t="s">
        <v>960</v>
      </c>
      <c r="F264" s="64">
        <f t="shared" si="3"/>
        <v>124621</v>
      </c>
      <c r="G264" s="36">
        <v>0</v>
      </c>
      <c r="H264" s="36">
        <v>93921</v>
      </c>
      <c r="I264" s="36">
        <v>6600</v>
      </c>
      <c r="J264" s="36">
        <v>24100</v>
      </c>
      <c r="K264" s="36"/>
      <c r="L264" s="79">
        <v>20130408</v>
      </c>
    </row>
    <row r="265" spans="1:12" ht="15">
      <c r="A265" s="7">
        <v>235</v>
      </c>
      <c r="B265" s="17" t="s">
        <v>961</v>
      </c>
      <c r="C265" s="89" t="s">
        <v>962</v>
      </c>
      <c r="D265" s="17" t="s">
        <v>925</v>
      </c>
      <c r="E265" s="17" t="s">
        <v>963</v>
      </c>
      <c r="F265" s="64">
        <f t="shared" si="3"/>
        <v>408952</v>
      </c>
      <c r="G265" s="36">
        <v>250258</v>
      </c>
      <c r="H265" s="36">
        <v>148694</v>
      </c>
      <c r="I265" s="36">
        <v>0</v>
      </c>
      <c r="J265" s="36">
        <v>10000</v>
      </c>
      <c r="K265" s="36"/>
      <c r="L265" s="79">
        <v>20130507</v>
      </c>
    </row>
    <row r="266" spans="1:12" ht="15">
      <c r="A266" s="7">
        <v>236</v>
      </c>
      <c r="B266" s="17" t="s">
        <v>964</v>
      </c>
      <c r="C266" s="89" t="s">
        <v>965</v>
      </c>
      <c r="D266" s="17" t="s">
        <v>925</v>
      </c>
      <c r="E266" s="17" t="s">
        <v>966</v>
      </c>
      <c r="F266" s="64">
        <f t="shared" si="3"/>
        <v>319100</v>
      </c>
      <c r="G266" s="36">
        <v>0</v>
      </c>
      <c r="H266" s="36">
        <v>205000</v>
      </c>
      <c r="I266" s="36">
        <v>0</v>
      </c>
      <c r="J266" s="36">
        <v>114100</v>
      </c>
      <c r="K266" s="36"/>
      <c r="L266" s="79">
        <v>20130408</v>
      </c>
    </row>
    <row r="267" spans="1:12" ht="15">
      <c r="A267" s="7">
        <v>237</v>
      </c>
      <c r="B267" s="17" t="s">
        <v>967</v>
      </c>
      <c r="C267" s="89" t="s">
        <v>968</v>
      </c>
      <c r="D267" s="17" t="s">
        <v>925</v>
      </c>
      <c r="E267" s="17" t="s">
        <v>969</v>
      </c>
      <c r="F267" s="64">
        <f t="shared" si="3"/>
        <v>768411</v>
      </c>
      <c r="G267" s="36">
        <v>0</v>
      </c>
      <c r="H267" s="36">
        <v>430953</v>
      </c>
      <c r="I267" s="36">
        <v>0</v>
      </c>
      <c r="J267" s="36">
        <v>337458</v>
      </c>
      <c r="K267" s="36"/>
      <c r="L267" s="79">
        <v>20130507</v>
      </c>
    </row>
    <row r="268" spans="1:12" ht="15">
      <c r="A268" s="7">
        <v>238</v>
      </c>
      <c r="B268" s="17" t="s">
        <v>970</v>
      </c>
      <c r="C268" s="89" t="s">
        <v>971</v>
      </c>
      <c r="D268" s="17" t="s">
        <v>925</v>
      </c>
      <c r="E268" s="17" t="s">
        <v>972</v>
      </c>
      <c r="F268" s="64">
        <f t="shared" si="3"/>
        <v>847255</v>
      </c>
      <c r="G268" s="36">
        <v>407063</v>
      </c>
      <c r="H268" s="36">
        <v>342567</v>
      </c>
      <c r="I268" s="36">
        <v>59750</v>
      </c>
      <c r="J268" s="36">
        <v>37875</v>
      </c>
      <c r="K268" s="36"/>
      <c r="L268" s="79">
        <v>20130408</v>
      </c>
    </row>
    <row r="269" spans="1:12" ht="15">
      <c r="A269" s="7">
        <v>239</v>
      </c>
      <c r="B269" s="17" t="s">
        <v>973</v>
      </c>
      <c r="C269" s="89" t="s">
        <v>974</v>
      </c>
      <c r="D269" s="17" t="s">
        <v>925</v>
      </c>
      <c r="E269" s="17" t="s">
        <v>1735</v>
      </c>
      <c r="F269" s="64">
        <f t="shared" si="3"/>
        <v>202262</v>
      </c>
      <c r="G269" s="36">
        <v>0</v>
      </c>
      <c r="H269" s="36">
        <v>0</v>
      </c>
      <c r="I269" s="36">
        <v>20651</v>
      </c>
      <c r="J269" s="36">
        <v>181611</v>
      </c>
      <c r="K269" s="36"/>
      <c r="L269" s="79">
        <v>20130408</v>
      </c>
    </row>
    <row r="270" spans="1:12" ht="15">
      <c r="A270" s="7">
        <v>240</v>
      </c>
      <c r="B270" s="17" t="s">
        <v>976</v>
      </c>
      <c r="C270" s="89" t="s">
        <v>977</v>
      </c>
      <c r="D270" s="17" t="s">
        <v>925</v>
      </c>
      <c r="E270" s="17" t="s">
        <v>523</v>
      </c>
      <c r="F270" s="64">
        <f t="shared" si="3"/>
        <v>3909405</v>
      </c>
      <c r="G270" s="36">
        <v>361850</v>
      </c>
      <c r="H270" s="36">
        <v>1847362</v>
      </c>
      <c r="I270" s="36">
        <v>182105</v>
      </c>
      <c r="J270" s="36">
        <v>1518088</v>
      </c>
      <c r="K270" s="36"/>
      <c r="L270" s="79">
        <v>20130408</v>
      </c>
    </row>
    <row r="271" spans="1:12" ht="15">
      <c r="A271" s="7">
        <v>241</v>
      </c>
      <c r="B271" s="17" t="s">
        <v>978</v>
      </c>
      <c r="C271" s="89" t="s">
        <v>979</v>
      </c>
      <c r="D271" s="17" t="s">
        <v>925</v>
      </c>
      <c r="E271" s="17" t="s">
        <v>980</v>
      </c>
      <c r="F271" s="64">
        <f t="shared" si="3"/>
        <v>264198</v>
      </c>
      <c r="G271" s="36">
        <v>0</v>
      </c>
      <c r="H271" s="36">
        <v>159298</v>
      </c>
      <c r="I271" s="36">
        <v>0</v>
      </c>
      <c r="J271" s="36">
        <v>104900</v>
      </c>
      <c r="K271" s="36"/>
      <c r="L271" s="79">
        <v>20130507</v>
      </c>
    </row>
    <row r="272" spans="1:12" ht="15">
      <c r="A272" s="7">
        <v>242</v>
      </c>
      <c r="B272" s="17" t="s">
        <v>981</v>
      </c>
      <c r="C272" s="89" t="s">
        <v>982</v>
      </c>
      <c r="D272" s="17" t="s">
        <v>925</v>
      </c>
      <c r="E272" s="17" t="s">
        <v>983</v>
      </c>
      <c r="F272" s="64">
        <f t="shared" si="3"/>
        <v>5136294</v>
      </c>
      <c r="G272" s="36">
        <v>104000</v>
      </c>
      <c r="H272" s="36">
        <v>431581</v>
      </c>
      <c r="I272" s="36">
        <v>0</v>
      </c>
      <c r="J272" s="36">
        <v>4600713</v>
      </c>
      <c r="K272" s="36"/>
      <c r="L272" s="79">
        <v>20130408</v>
      </c>
    </row>
    <row r="273" spans="1:12" ht="15">
      <c r="A273" s="7">
        <v>243</v>
      </c>
      <c r="B273" s="17" t="s">
        <v>984</v>
      </c>
      <c r="C273" s="89" t="s">
        <v>985</v>
      </c>
      <c r="D273" s="17" t="s">
        <v>925</v>
      </c>
      <c r="E273" s="17" t="s">
        <v>986</v>
      </c>
      <c r="F273" s="64">
        <f t="shared" si="3"/>
        <v>566666</v>
      </c>
      <c r="G273" s="36">
        <v>0</v>
      </c>
      <c r="H273" s="36">
        <v>103418</v>
      </c>
      <c r="I273" s="36">
        <v>0</v>
      </c>
      <c r="J273" s="36">
        <v>463248</v>
      </c>
      <c r="K273" s="36"/>
      <c r="L273" s="79">
        <v>20130507</v>
      </c>
    </row>
    <row r="274" spans="1:12" ht="15">
      <c r="A274" s="7">
        <v>244</v>
      </c>
      <c r="B274" s="17" t="s">
        <v>987</v>
      </c>
      <c r="C274" s="89" t="s">
        <v>988</v>
      </c>
      <c r="D274" s="17" t="s">
        <v>925</v>
      </c>
      <c r="E274" s="17" t="s">
        <v>989</v>
      </c>
      <c r="F274" s="64">
        <f t="shared" si="3"/>
        <v>376650</v>
      </c>
      <c r="G274" s="36">
        <v>0</v>
      </c>
      <c r="H274" s="36">
        <v>224506</v>
      </c>
      <c r="I274" s="36">
        <v>1500</v>
      </c>
      <c r="J274" s="36">
        <v>150644</v>
      </c>
      <c r="K274" s="36"/>
      <c r="L274" s="79">
        <v>20130507</v>
      </c>
    </row>
    <row r="275" spans="1:12" ht="15">
      <c r="A275" s="7">
        <v>245</v>
      </c>
      <c r="B275" s="17" t="s">
        <v>990</v>
      </c>
      <c r="C275" s="89" t="s">
        <v>991</v>
      </c>
      <c r="D275" s="17" t="s">
        <v>925</v>
      </c>
      <c r="E275" s="17" t="s">
        <v>992</v>
      </c>
      <c r="F275" s="64">
        <f t="shared" si="3"/>
        <v>143049</v>
      </c>
      <c r="G275" s="36">
        <v>0</v>
      </c>
      <c r="H275" s="36">
        <v>85974</v>
      </c>
      <c r="I275" s="36">
        <v>0</v>
      </c>
      <c r="J275" s="36">
        <v>57075</v>
      </c>
      <c r="K275" s="36"/>
      <c r="L275" s="79">
        <v>20130408</v>
      </c>
    </row>
    <row r="276" spans="1:12" ht="15">
      <c r="A276" s="7">
        <v>246</v>
      </c>
      <c r="B276" s="17" t="s">
        <v>993</v>
      </c>
      <c r="C276" s="89" t="s">
        <v>994</v>
      </c>
      <c r="D276" s="17" t="s">
        <v>925</v>
      </c>
      <c r="E276" s="17" t="s">
        <v>995</v>
      </c>
      <c r="F276" s="64">
        <f t="shared" si="3"/>
        <v>5597845</v>
      </c>
      <c r="G276" s="36">
        <v>4369815</v>
      </c>
      <c r="H276" s="36">
        <v>157665</v>
      </c>
      <c r="I276" s="36">
        <v>31000</v>
      </c>
      <c r="J276" s="36">
        <v>1039365</v>
      </c>
      <c r="K276" s="36"/>
      <c r="L276" s="79">
        <v>20130408</v>
      </c>
    </row>
    <row r="277" spans="1:12" ht="15">
      <c r="A277" s="7">
        <v>247</v>
      </c>
      <c r="B277" s="17" t="s">
        <v>997</v>
      </c>
      <c r="C277" s="89" t="s">
        <v>998</v>
      </c>
      <c r="D277" s="17" t="s">
        <v>996</v>
      </c>
      <c r="E277" s="17" t="s">
        <v>999</v>
      </c>
      <c r="F277" s="64">
        <f t="shared" si="3"/>
        <v>6546060</v>
      </c>
      <c r="G277" s="36">
        <v>1871000</v>
      </c>
      <c r="H277" s="36">
        <v>3876704</v>
      </c>
      <c r="I277" s="36">
        <v>0</v>
      </c>
      <c r="J277" s="36">
        <v>798356</v>
      </c>
      <c r="K277" s="36"/>
      <c r="L277" s="79">
        <v>20130408</v>
      </c>
    </row>
    <row r="278" spans="1:12" ht="15">
      <c r="A278" s="7">
        <v>248</v>
      </c>
      <c r="B278" s="17" t="s">
        <v>1000</v>
      </c>
      <c r="C278" s="89" t="s">
        <v>1001</v>
      </c>
      <c r="D278" s="17" t="s">
        <v>996</v>
      </c>
      <c r="E278" s="17" t="s">
        <v>1002</v>
      </c>
      <c r="F278" s="64">
        <f t="shared" si="3"/>
        <v>51287</v>
      </c>
      <c r="G278" s="36">
        <v>0</v>
      </c>
      <c r="H278" s="36">
        <v>45537</v>
      </c>
      <c r="I278" s="36">
        <v>0</v>
      </c>
      <c r="J278" s="36">
        <v>5750</v>
      </c>
      <c r="K278" s="36"/>
      <c r="L278" s="79">
        <v>20130408</v>
      </c>
    </row>
    <row r="279" spans="1:12" ht="15">
      <c r="A279" s="7">
        <v>249</v>
      </c>
      <c r="B279" s="17" t="s">
        <v>1003</v>
      </c>
      <c r="C279" s="89" t="s">
        <v>1004</v>
      </c>
      <c r="D279" s="17" t="s">
        <v>996</v>
      </c>
      <c r="E279" s="17" t="s">
        <v>1005</v>
      </c>
      <c r="F279" s="64">
        <f t="shared" si="3"/>
        <v>804788</v>
      </c>
      <c r="G279" s="36">
        <v>0</v>
      </c>
      <c r="H279" s="36">
        <v>618137</v>
      </c>
      <c r="I279" s="36">
        <v>0</v>
      </c>
      <c r="J279" s="36">
        <v>186651</v>
      </c>
      <c r="K279" s="36"/>
      <c r="L279" s="79">
        <v>20130408</v>
      </c>
    </row>
    <row r="280" spans="1:12" ht="15">
      <c r="A280" s="7">
        <v>250</v>
      </c>
      <c r="B280" s="17" t="s">
        <v>1006</v>
      </c>
      <c r="C280" s="89" t="s">
        <v>1007</v>
      </c>
      <c r="D280" s="17" t="s">
        <v>996</v>
      </c>
      <c r="E280" s="17" t="s">
        <v>1008</v>
      </c>
      <c r="F280" s="64">
        <f t="shared" si="3"/>
        <v>28311261</v>
      </c>
      <c r="G280" s="36">
        <v>484903</v>
      </c>
      <c r="H280" s="36">
        <v>758454</v>
      </c>
      <c r="I280" s="36">
        <v>26571001</v>
      </c>
      <c r="J280" s="36">
        <v>496903</v>
      </c>
      <c r="K280" s="36"/>
      <c r="L280" s="79">
        <v>20130408</v>
      </c>
    </row>
    <row r="281" spans="1:12" ht="15">
      <c r="A281" s="7">
        <v>251</v>
      </c>
      <c r="B281" s="17" t="s">
        <v>1009</v>
      </c>
      <c r="C281" s="89" t="s">
        <v>1010</v>
      </c>
      <c r="D281" s="17" t="s">
        <v>996</v>
      </c>
      <c r="E281" s="17" t="s">
        <v>1011</v>
      </c>
      <c r="F281" s="64">
        <f t="shared" si="3"/>
        <v>12331391</v>
      </c>
      <c r="G281" s="36">
        <v>288100</v>
      </c>
      <c r="H281" s="36">
        <v>6081125</v>
      </c>
      <c r="I281" s="36">
        <v>0</v>
      </c>
      <c r="J281" s="36">
        <v>5962166</v>
      </c>
      <c r="K281" s="36"/>
      <c r="L281" s="79">
        <v>20130408</v>
      </c>
    </row>
    <row r="282" spans="1:12" ht="15">
      <c r="A282" s="7">
        <v>252</v>
      </c>
      <c r="B282" s="17" t="s">
        <v>1012</v>
      </c>
      <c r="C282" s="89" t="s">
        <v>1013</v>
      </c>
      <c r="D282" s="17" t="s">
        <v>996</v>
      </c>
      <c r="E282" s="17" t="s">
        <v>1014</v>
      </c>
      <c r="F282" s="64">
        <f t="shared" si="3"/>
        <v>87848320</v>
      </c>
      <c r="G282" s="36">
        <v>23020465</v>
      </c>
      <c r="H282" s="36">
        <v>22971043</v>
      </c>
      <c r="I282" s="36">
        <v>11555673</v>
      </c>
      <c r="J282" s="36">
        <v>30301139</v>
      </c>
      <c r="K282" s="36"/>
      <c r="L282" s="79">
        <v>20130408</v>
      </c>
    </row>
    <row r="283" spans="1:12" ht="15">
      <c r="A283" s="7">
        <v>253</v>
      </c>
      <c r="B283" s="17" t="s">
        <v>1015</v>
      </c>
      <c r="C283" s="89" t="s">
        <v>1016</v>
      </c>
      <c r="D283" s="17" t="s">
        <v>996</v>
      </c>
      <c r="E283" s="17" t="s">
        <v>1017</v>
      </c>
      <c r="F283" s="64">
        <f t="shared" si="3"/>
        <v>1639289</v>
      </c>
      <c r="G283" s="36">
        <v>359500</v>
      </c>
      <c r="H283" s="36">
        <v>451989</v>
      </c>
      <c r="I283" s="36">
        <v>30000</v>
      </c>
      <c r="J283" s="36">
        <v>797800</v>
      </c>
      <c r="K283" s="36"/>
      <c r="L283" s="79" t="s">
        <v>2277</v>
      </c>
    </row>
    <row r="284" spans="1:12" ht="15">
      <c r="A284" s="7">
        <v>254</v>
      </c>
      <c r="B284" s="17" t="s">
        <v>1018</v>
      </c>
      <c r="C284" s="89" t="s">
        <v>1019</v>
      </c>
      <c r="D284" s="17" t="s">
        <v>996</v>
      </c>
      <c r="E284" s="17" t="s">
        <v>1020</v>
      </c>
      <c r="F284" s="64">
        <f t="shared" si="3"/>
        <v>3467045</v>
      </c>
      <c r="G284" s="36">
        <v>27896</v>
      </c>
      <c r="H284" s="36">
        <v>1185817</v>
      </c>
      <c r="I284" s="36">
        <v>27000</v>
      </c>
      <c r="J284" s="36">
        <v>2226332</v>
      </c>
      <c r="K284" s="36"/>
      <c r="L284" s="79">
        <v>20130408</v>
      </c>
    </row>
    <row r="285" spans="1:12" ht="15">
      <c r="A285" s="7">
        <v>255</v>
      </c>
      <c r="B285" s="17" t="s">
        <v>1021</v>
      </c>
      <c r="C285" s="89" t="s">
        <v>1022</v>
      </c>
      <c r="D285" s="17" t="s">
        <v>996</v>
      </c>
      <c r="E285" s="17" t="s">
        <v>1023</v>
      </c>
      <c r="F285" s="64">
        <f t="shared" si="3"/>
        <v>22736450</v>
      </c>
      <c r="G285" s="36">
        <v>5063402</v>
      </c>
      <c r="H285" s="36">
        <v>980921</v>
      </c>
      <c r="I285" s="36">
        <v>36000</v>
      </c>
      <c r="J285" s="36">
        <v>16656127</v>
      </c>
      <c r="K285" s="36"/>
      <c r="L285" s="79">
        <v>20130408</v>
      </c>
    </row>
    <row r="286" spans="1:12" ht="15">
      <c r="A286" s="7">
        <v>256</v>
      </c>
      <c r="B286" s="17" t="s">
        <v>1024</v>
      </c>
      <c r="C286" s="89" t="s">
        <v>1025</v>
      </c>
      <c r="D286" s="17" t="s">
        <v>996</v>
      </c>
      <c r="E286" s="17" t="s">
        <v>1026</v>
      </c>
      <c r="F286" s="64">
        <f t="shared" si="3"/>
        <v>4658299</v>
      </c>
      <c r="G286" s="36">
        <v>520000</v>
      </c>
      <c r="H286" s="36">
        <v>2828577</v>
      </c>
      <c r="I286" s="36">
        <v>0</v>
      </c>
      <c r="J286" s="36">
        <v>1309722</v>
      </c>
      <c r="K286" s="36"/>
      <c r="L286" s="79">
        <v>20130408</v>
      </c>
    </row>
    <row r="287" spans="1:12" ht="15">
      <c r="A287" s="7">
        <v>257</v>
      </c>
      <c r="B287" s="17" t="s">
        <v>1027</v>
      </c>
      <c r="C287" s="89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107075722</v>
      </c>
      <c r="G287" s="36">
        <v>103165000</v>
      </c>
      <c r="H287" s="36">
        <v>1708714</v>
      </c>
      <c r="I287" s="36">
        <v>290000</v>
      </c>
      <c r="J287" s="36">
        <v>1912008</v>
      </c>
      <c r="K287" s="36"/>
      <c r="L287" s="79">
        <v>20130408</v>
      </c>
    </row>
    <row r="288" spans="1:12" ht="15">
      <c r="A288" s="7">
        <v>258</v>
      </c>
      <c r="B288" s="17" t="s">
        <v>1030</v>
      </c>
      <c r="C288" s="89" t="s">
        <v>1031</v>
      </c>
      <c r="D288" s="17" t="s">
        <v>996</v>
      </c>
      <c r="E288" s="17" t="s">
        <v>1032</v>
      </c>
      <c r="F288" s="64">
        <f t="shared" si="4"/>
        <v>5356467</v>
      </c>
      <c r="G288" s="36">
        <v>2397000</v>
      </c>
      <c r="H288" s="36">
        <v>1310209</v>
      </c>
      <c r="I288" s="36">
        <v>15501</v>
      </c>
      <c r="J288" s="36">
        <v>1633757</v>
      </c>
      <c r="K288" s="36"/>
      <c r="L288" s="79">
        <v>20130408</v>
      </c>
    </row>
    <row r="289" spans="1:12" ht="15">
      <c r="A289" s="7">
        <v>259</v>
      </c>
      <c r="B289" s="17" t="s">
        <v>1034</v>
      </c>
      <c r="C289" s="89" t="s">
        <v>1035</v>
      </c>
      <c r="D289" s="17" t="s">
        <v>1033</v>
      </c>
      <c r="E289" s="17" t="s">
        <v>1036</v>
      </c>
      <c r="F289" s="64">
        <f t="shared" si="4"/>
        <v>764816</v>
      </c>
      <c r="G289" s="36">
        <v>0</v>
      </c>
      <c r="H289" s="36">
        <v>745156</v>
      </c>
      <c r="I289" s="36">
        <v>1850</v>
      </c>
      <c r="J289" s="36">
        <v>17810</v>
      </c>
      <c r="K289" s="36"/>
      <c r="L289" s="79">
        <v>20130507</v>
      </c>
    </row>
    <row r="290" spans="1:12" ht="15">
      <c r="A290" s="7">
        <v>260</v>
      </c>
      <c r="B290" s="17" t="s">
        <v>1037</v>
      </c>
      <c r="C290" s="89" t="s">
        <v>1038</v>
      </c>
      <c r="D290" s="17" t="s">
        <v>1033</v>
      </c>
      <c r="E290" s="17" t="s">
        <v>1039</v>
      </c>
      <c r="F290" s="64">
        <f t="shared" si="4"/>
        <v>523704</v>
      </c>
      <c r="G290" s="36">
        <v>11352</v>
      </c>
      <c r="H290" s="36">
        <v>208449</v>
      </c>
      <c r="I290" s="36">
        <v>42150</v>
      </c>
      <c r="J290" s="36">
        <v>261753</v>
      </c>
      <c r="K290" s="36"/>
      <c r="L290" s="79">
        <v>20130408</v>
      </c>
    </row>
    <row r="291" spans="1:12" ht="15">
      <c r="A291" s="7">
        <v>261</v>
      </c>
      <c r="B291" s="17" t="s">
        <v>1040</v>
      </c>
      <c r="C291" s="89" t="s">
        <v>1041</v>
      </c>
      <c r="D291" s="17" t="s">
        <v>1033</v>
      </c>
      <c r="E291" s="17" t="s">
        <v>1042</v>
      </c>
      <c r="F291" s="64">
        <f t="shared" si="4"/>
        <v>47425</v>
      </c>
      <c r="G291" s="36">
        <v>0</v>
      </c>
      <c r="H291" s="36">
        <v>26000</v>
      </c>
      <c r="I291" s="36">
        <v>0</v>
      </c>
      <c r="J291" s="36">
        <v>21425</v>
      </c>
      <c r="K291" s="36"/>
      <c r="L291" s="79">
        <v>20130408</v>
      </c>
    </row>
    <row r="292" spans="1:12" ht="15">
      <c r="A292" s="7">
        <v>262</v>
      </c>
      <c r="B292" s="17" t="s">
        <v>1043</v>
      </c>
      <c r="C292" s="89" t="s">
        <v>1044</v>
      </c>
      <c r="D292" s="17" t="s">
        <v>1033</v>
      </c>
      <c r="E292" s="17" t="s">
        <v>1045</v>
      </c>
      <c r="F292" s="64">
        <f t="shared" si="4"/>
        <v>586230</v>
      </c>
      <c r="G292" s="36">
        <v>0</v>
      </c>
      <c r="H292" s="36">
        <v>579480</v>
      </c>
      <c r="I292" s="36">
        <v>0</v>
      </c>
      <c r="J292" s="36">
        <v>6750</v>
      </c>
      <c r="K292" s="36"/>
      <c r="L292" s="79">
        <v>20130507</v>
      </c>
    </row>
    <row r="293" spans="1:12" ht="15">
      <c r="A293" s="7">
        <v>263</v>
      </c>
      <c r="B293" s="17" t="s">
        <v>1046</v>
      </c>
      <c r="C293" s="89" t="s">
        <v>1047</v>
      </c>
      <c r="D293" s="17" t="s">
        <v>1033</v>
      </c>
      <c r="E293" s="17" t="s">
        <v>1048</v>
      </c>
      <c r="F293" s="64">
        <f t="shared" si="4"/>
        <v>311327</v>
      </c>
      <c r="G293" s="36">
        <v>0</v>
      </c>
      <c r="H293" s="36">
        <v>250425</v>
      </c>
      <c r="I293" s="36">
        <v>0</v>
      </c>
      <c r="J293" s="36">
        <v>60902</v>
      </c>
      <c r="K293" s="36"/>
      <c r="L293" s="79">
        <v>20130408</v>
      </c>
    </row>
    <row r="294" spans="1:12" ht="15">
      <c r="A294" s="7">
        <v>264</v>
      </c>
      <c r="B294" s="17" t="s">
        <v>1049</v>
      </c>
      <c r="C294" s="89" t="s">
        <v>1050</v>
      </c>
      <c r="D294" s="17" t="s">
        <v>1033</v>
      </c>
      <c r="E294" s="17" t="s">
        <v>1051</v>
      </c>
      <c r="F294" s="64">
        <f t="shared" si="4"/>
        <v>2398860</v>
      </c>
      <c r="G294" s="36">
        <v>0</v>
      </c>
      <c r="H294" s="36">
        <v>1365169</v>
      </c>
      <c r="I294" s="36">
        <v>17800</v>
      </c>
      <c r="J294" s="36">
        <v>1015891</v>
      </c>
      <c r="K294" s="36"/>
      <c r="L294" s="79">
        <v>20130408</v>
      </c>
    </row>
    <row r="295" spans="1:12" ht="15">
      <c r="A295" s="7">
        <v>265</v>
      </c>
      <c r="B295" s="17" t="s">
        <v>1052</v>
      </c>
      <c r="C295" s="89" t="s">
        <v>1053</v>
      </c>
      <c r="D295" s="17" t="s">
        <v>1033</v>
      </c>
      <c r="E295" s="17" t="s">
        <v>1054</v>
      </c>
      <c r="F295" s="64">
        <f t="shared" si="4"/>
        <v>864130</v>
      </c>
      <c r="G295" s="36">
        <v>313700</v>
      </c>
      <c r="H295" s="36">
        <v>395220</v>
      </c>
      <c r="I295" s="36">
        <v>60000</v>
      </c>
      <c r="J295" s="36">
        <v>95210</v>
      </c>
      <c r="K295" s="36"/>
      <c r="L295" s="79">
        <v>20130507</v>
      </c>
    </row>
    <row r="296" spans="1:12" ht="15">
      <c r="A296" s="7">
        <v>266</v>
      </c>
      <c r="B296" s="17" t="s">
        <v>1055</v>
      </c>
      <c r="C296" s="89" t="s">
        <v>1056</v>
      </c>
      <c r="D296" s="17" t="s">
        <v>1033</v>
      </c>
      <c r="E296" s="17" t="s">
        <v>1057</v>
      </c>
      <c r="F296" s="64">
        <f t="shared" si="4"/>
        <v>766410</v>
      </c>
      <c r="G296" s="36">
        <v>0</v>
      </c>
      <c r="H296" s="36">
        <v>615376</v>
      </c>
      <c r="I296" s="36">
        <v>27000</v>
      </c>
      <c r="J296" s="36">
        <v>124034</v>
      </c>
      <c r="K296" s="36"/>
      <c r="L296" s="79">
        <v>20130408</v>
      </c>
    </row>
    <row r="297" spans="1:12" ht="15">
      <c r="A297" s="7">
        <v>267</v>
      </c>
      <c r="B297" s="17" t="s">
        <v>1058</v>
      </c>
      <c r="C297" s="89" t="s">
        <v>1059</v>
      </c>
      <c r="D297" s="17" t="s">
        <v>1033</v>
      </c>
      <c r="E297" s="17" t="s">
        <v>1060</v>
      </c>
      <c r="F297" s="64">
        <f t="shared" si="4"/>
        <v>2112272</v>
      </c>
      <c r="G297" s="36">
        <v>0</v>
      </c>
      <c r="H297" s="36">
        <v>187595</v>
      </c>
      <c r="I297" s="36">
        <v>1300000</v>
      </c>
      <c r="J297" s="36">
        <v>624677</v>
      </c>
      <c r="K297" s="36"/>
      <c r="L297" s="79">
        <v>20130408</v>
      </c>
    </row>
    <row r="298" spans="1:12" ht="15">
      <c r="A298" s="7">
        <v>268</v>
      </c>
      <c r="B298" s="17" t="s">
        <v>1061</v>
      </c>
      <c r="C298" s="89" t="s">
        <v>1062</v>
      </c>
      <c r="D298" s="17" t="s">
        <v>1033</v>
      </c>
      <c r="E298" s="17" t="s">
        <v>940</v>
      </c>
      <c r="F298" s="64">
        <f t="shared" si="4"/>
        <v>623237</v>
      </c>
      <c r="G298" s="36">
        <v>235500</v>
      </c>
      <c r="H298" s="36">
        <v>209271</v>
      </c>
      <c r="I298" s="36">
        <v>9000</v>
      </c>
      <c r="J298" s="36">
        <v>169466</v>
      </c>
      <c r="K298" s="36"/>
      <c r="L298" s="79">
        <v>20130507</v>
      </c>
    </row>
    <row r="299" spans="1:12" ht="15">
      <c r="A299" s="7">
        <v>269</v>
      </c>
      <c r="B299" s="17" t="s">
        <v>1063</v>
      </c>
      <c r="C299" s="89" t="s">
        <v>1064</v>
      </c>
      <c r="D299" s="17" t="s">
        <v>1033</v>
      </c>
      <c r="E299" s="17" t="s">
        <v>1065</v>
      </c>
      <c r="F299" s="64">
        <f t="shared" si="4"/>
        <v>172128</v>
      </c>
      <c r="G299" s="36">
        <v>0</v>
      </c>
      <c r="H299" s="36">
        <v>83506</v>
      </c>
      <c r="I299" s="36">
        <v>1000</v>
      </c>
      <c r="J299" s="36">
        <v>87622</v>
      </c>
      <c r="K299" s="36"/>
      <c r="L299" s="79">
        <v>20130408</v>
      </c>
    </row>
    <row r="300" spans="1:12" ht="15">
      <c r="A300" s="7">
        <v>270</v>
      </c>
      <c r="B300" s="17" t="s">
        <v>1066</v>
      </c>
      <c r="C300" s="89" t="s">
        <v>1067</v>
      </c>
      <c r="D300" s="17" t="s">
        <v>1033</v>
      </c>
      <c r="E300" s="17" t="s">
        <v>1068</v>
      </c>
      <c r="F300" s="64">
        <f t="shared" si="4"/>
        <v>73412</v>
      </c>
      <c r="G300" s="36">
        <v>0</v>
      </c>
      <c r="H300" s="36">
        <v>34052</v>
      </c>
      <c r="I300" s="36">
        <v>0</v>
      </c>
      <c r="J300" s="36">
        <v>39360</v>
      </c>
      <c r="K300" s="36"/>
      <c r="L300" s="79">
        <v>20130408</v>
      </c>
    </row>
    <row r="301" spans="1:12" ht="15">
      <c r="A301" s="7">
        <v>271</v>
      </c>
      <c r="B301" s="17" t="s">
        <v>1069</v>
      </c>
      <c r="C301" s="89" t="s">
        <v>1070</v>
      </c>
      <c r="D301" s="17" t="s">
        <v>1033</v>
      </c>
      <c r="E301" s="17" t="s">
        <v>1071</v>
      </c>
      <c r="F301" s="64">
        <f t="shared" si="4"/>
        <v>107754</v>
      </c>
      <c r="G301" s="36">
        <v>0</v>
      </c>
      <c r="H301" s="36">
        <v>70955</v>
      </c>
      <c r="I301" s="36">
        <v>0</v>
      </c>
      <c r="J301" s="36">
        <v>36799</v>
      </c>
      <c r="K301" s="36"/>
      <c r="L301" s="79">
        <v>20130408</v>
      </c>
    </row>
    <row r="302" spans="1:12" ht="15">
      <c r="A302" s="7">
        <v>272</v>
      </c>
      <c r="B302" s="17" t="s">
        <v>1072</v>
      </c>
      <c r="C302" s="89" t="s">
        <v>1073</v>
      </c>
      <c r="D302" s="17" t="s">
        <v>1033</v>
      </c>
      <c r="E302" s="17" t="s">
        <v>1074</v>
      </c>
      <c r="F302" s="64">
        <f t="shared" si="4"/>
        <v>432236</v>
      </c>
      <c r="G302" s="36">
        <v>0</v>
      </c>
      <c r="H302" s="36">
        <v>247236</v>
      </c>
      <c r="I302" s="36">
        <v>0</v>
      </c>
      <c r="J302" s="36">
        <v>185000</v>
      </c>
      <c r="K302" s="36"/>
      <c r="L302" s="79">
        <v>20130507</v>
      </c>
    </row>
    <row r="303" spans="1:12" ht="15">
      <c r="A303" s="7">
        <v>273</v>
      </c>
      <c r="B303" s="17" t="s">
        <v>1075</v>
      </c>
      <c r="C303" s="89" t="s">
        <v>1076</v>
      </c>
      <c r="D303" s="17" t="s">
        <v>1033</v>
      </c>
      <c r="E303" s="17" t="s">
        <v>1077</v>
      </c>
      <c r="F303" s="64">
        <f t="shared" si="4"/>
        <v>556260</v>
      </c>
      <c r="G303" s="36">
        <v>0</v>
      </c>
      <c r="H303" s="36">
        <v>260615</v>
      </c>
      <c r="I303" s="36">
        <v>28000</v>
      </c>
      <c r="J303" s="36">
        <v>267645</v>
      </c>
      <c r="K303" s="36"/>
      <c r="L303" s="79">
        <v>20130408</v>
      </c>
    </row>
    <row r="304" spans="1:12" ht="15">
      <c r="A304" s="7">
        <v>274</v>
      </c>
      <c r="B304" s="17" t="s">
        <v>1078</v>
      </c>
      <c r="C304" s="89" t="s">
        <v>1079</v>
      </c>
      <c r="D304" s="17" t="s">
        <v>1033</v>
      </c>
      <c r="E304" s="17" t="s">
        <v>1080</v>
      </c>
      <c r="F304" s="64">
        <f t="shared" si="4"/>
        <v>802782</v>
      </c>
      <c r="G304" s="36">
        <v>0</v>
      </c>
      <c r="H304" s="36">
        <v>219921</v>
      </c>
      <c r="I304" s="36">
        <v>43100</v>
      </c>
      <c r="J304" s="36">
        <v>539761</v>
      </c>
      <c r="K304" s="36"/>
      <c r="L304" s="79">
        <v>20130507</v>
      </c>
    </row>
    <row r="305" spans="1:12" ht="15">
      <c r="A305" s="7">
        <v>275</v>
      </c>
      <c r="B305" s="17" t="s">
        <v>1081</v>
      </c>
      <c r="C305" s="89" t="s">
        <v>1082</v>
      </c>
      <c r="D305" s="17" t="s">
        <v>1033</v>
      </c>
      <c r="E305" s="17" t="s">
        <v>1083</v>
      </c>
      <c r="F305" s="64">
        <f t="shared" si="4"/>
        <v>698031</v>
      </c>
      <c r="G305" s="36">
        <v>20000</v>
      </c>
      <c r="H305" s="36">
        <v>379181</v>
      </c>
      <c r="I305" s="36">
        <v>0</v>
      </c>
      <c r="J305" s="36">
        <v>298850</v>
      </c>
      <c r="K305" s="36"/>
      <c r="L305" s="79">
        <v>20130507</v>
      </c>
    </row>
    <row r="306" spans="1:12" ht="15">
      <c r="A306" s="7">
        <v>276</v>
      </c>
      <c r="B306" s="17" t="s">
        <v>1084</v>
      </c>
      <c r="C306" s="89" t="s">
        <v>1085</v>
      </c>
      <c r="D306" s="17" t="s">
        <v>1033</v>
      </c>
      <c r="E306" s="17" t="s">
        <v>1086</v>
      </c>
      <c r="F306" s="64">
        <f t="shared" si="4"/>
        <v>39048</v>
      </c>
      <c r="G306" s="36">
        <v>0</v>
      </c>
      <c r="H306" s="36">
        <v>9883</v>
      </c>
      <c r="I306" s="36">
        <v>0</v>
      </c>
      <c r="J306" s="36">
        <v>29165</v>
      </c>
      <c r="K306" s="36"/>
      <c r="L306" s="79">
        <v>20130408</v>
      </c>
    </row>
    <row r="307" spans="1:12" ht="15">
      <c r="A307" s="7">
        <v>277</v>
      </c>
      <c r="B307" s="17" t="s">
        <v>1087</v>
      </c>
      <c r="C307" s="89" t="s">
        <v>1088</v>
      </c>
      <c r="D307" s="17" t="s">
        <v>1033</v>
      </c>
      <c r="E307" s="17" t="s">
        <v>1089</v>
      </c>
      <c r="F307" s="64">
        <f t="shared" si="4"/>
        <v>637055</v>
      </c>
      <c r="G307" s="36">
        <v>3800</v>
      </c>
      <c r="H307" s="36">
        <v>410315</v>
      </c>
      <c r="I307" s="36">
        <v>50900</v>
      </c>
      <c r="J307" s="36">
        <v>172040</v>
      </c>
      <c r="K307" s="64"/>
      <c r="L307" s="79">
        <v>20130507</v>
      </c>
    </row>
    <row r="308" spans="1:12" ht="15">
      <c r="A308" s="7">
        <v>278</v>
      </c>
      <c r="B308" s="17" t="s">
        <v>1090</v>
      </c>
      <c r="C308" s="89" t="s">
        <v>1091</v>
      </c>
      <c r="D308" s="17" t="s">
        <v>1033</v>
      </c>
      <c r="E308" s="17" t="s">
        <v>1092</v>
      </c>
      <c r="F308" s="64">
        <f t="shared" si="4"/>
        <v>84188</v>
      </c>
      <c r="G308" s="36">
        <v>0</v>
      </c>
      <c r="H308" s="36">
        <v>6500</v>
      </c>
      <c r="I308" s="36">
        <v>0</v>
      </c>
      <c r="J308" s="36">
        <v>77688</v>
      </c>
      <c r="K308" s="36"/>
      <c r="L308" s="79">
        <v>20130408</v>
      </c>
    </row>
    <row r="309" spans="1:12" ht="15">
      <c r="A309" s="7">
        <v>279</v>
      </c>
      <c r="B309" s="17" t="s">
        <v>1093</v>
      </c>
      <c r="C309" s="89" t="s">
        <v>1094</v>
      </c>
      <c r="D309" s="17" t="s">
        <v>1033</v>
      </c>
      <c r="E309" s="17" t="s">
        <v>1095</v>
      </c>
      <c r="F309" s="64">
        <f t="shared" si="4"/>
        <v>5126431</v>
      </c>
      <c r="G309" s="36">
        <v>477600</v>
      </c>
      <c r="H309" s="36">
        <v>2244673</v>
      </c>
      <c r="I309" s="36">
        <v>51698</v>
      </c>
      <c r="J309" s="36">
        <v>2352460</v>
      </c>
      <c r="K309" s="36"/>
      <c r="L309" s="79">
        <v>20130408</v>
      </c>
    </row>
    <row r="310" spans="1:12" ht="15">
      <c r="A310" s="7">
        <v>280</v>
      </c>
      <c r="B310" s="17" t="s">
        <v>1096</v>
      </c>
      <c r="C310" s="89" t="s">
        <v>1097</v>
      </c>
      <c r="D310" s="17" t="s">
        <v>1033</v>
      </c>
      <c r="E310" s="17" t="s">
        <v>1098</v>
      </c>
      <c r="F310" s="64">
        <f t="shared" si="4"/>
        <v>3031785</v>
      </c>
      <c r="G310" s="36">
        <v>519100</v>
      </c>
      <c r="H310" s="36">
        <v>2118617</v>
      </c>
      <c r="I310" s="36">
        <v>93940</v>
      </c>
      <c r="J310" s="36">
        <v>300128</v>
      </c>
      <c r="K310" s="36"/>
      <c r="L310" s="79">
        <v>20130408</v>
      </c>
    </row>
    <row r="311" spans="1:12" ht="15">
      <c r="A311" s="7">
        <v>281</v>
      </c>
      <c r="B311" s="17" t="s">
        <v>1099</v>
      </c>
      <c r="C311" s="89" t="s">
        <v>1100</v>
      </c>
      <c r="D311" s="17" t="s">
        <v>1033</v>
      </c>
      <c r="E311" s="17" t="s">
        <v>1101</v>
      </c>
      <c r="F311" s="64">
        <f t="shared" si="4"/>
        <v>46574</v>
      </c>
      <c r="G311" s="36">
        <v>0</v>
      </c>
      <c r="H311" s="36">
        <v>34074</v>
      </c>
      <c r="I311" s="36">
        <v>0</v>
      </c>
      <c r="J311" s="36">
        <v>12500</v>
      </c>
      <c r="K311" s="36"/>
      <c r="L311" s="79">
        <v>20130507</v>
      </c>
    </row>
    <row r="312" spans="1:12" ht="15">
      <c r="A312" s="7">
        <v>282</v>
      </c>
      <c r="B312" s="17" t="s">
        <v>1102</v>
      </c>
      <c r="C312" s="89" t="s">
        <v>1103</v>
      </c>
      <c r="D312" s="17" t="s">
        <v>1033</v>
      </c>
      <c r="E312" s="17" t="s">
        <v>1104</v>
      </c>
      <c r="F312" s="64">
        <f t="shared" si="4"/>
        <v>1641804</v>
      </c>
      <c r="G312" s="36">
        <v>199500</v>
      </c>
      <c r="H312" s="36">
        <v>1195554</v>
      </c>
      <c r="I312" s="36">
        <v>88550</v>
      </c>
      <c r="J312" s="36">
        <v>158200</v>
      </c>
      <c r="K312" s="36"/>
      <c r="L312" s="79">
        <v>20130507</v>
      </c>
    </row>
    <row r="313" spans="1:12" ht="15">
      <c r="A313" s="7">
        <v>283</v>
      </c>
      <c r="B313" s="17" t="s">
        <v>1105</v>
      </c>
      <c r="C313" s="89" t="s">
        <v>1106</v>
      </c>
      <c r="D313" s="17" t="s">
        <v>1033</v>
      </c>
      <c r="E313" s="17" t="s">
        <v>1107</v>
      </c>
      <c r="F313" s="64">
        <f t="shared" si="4"/>
        <v>877543</v>
      </c>
      <c r="G313" s="36">
        <v>320000</v>
      </c>
      <c r="H313" s="36">
        <v>269103</v>
      </c>
      <c r="I313" s="36">
        <v>3500</v>
      </c>
      <c r="J313" s="36">
        <v>284940</v>
      </c>
      <c r="K313" s="36"/>
      <c r="L313" s="79">
        <v>20130408</v>
      </c>
    </row>
    <row r="314" spans="1:12" ht="15">
      <c r="A314" s="7">
        <v>284</v>
      </c>
      <c r="B314" s="17" t="s">
        <v>1108</v>
      </c>
      <c r="C314" s="89" t="s">
        <v>1109</v>
      </c>
      <c r="D314" s="17" t="s">
        <v>1033</v>
      </c>
      <c r="E314" s="17" t="s">
        <v>1110</v>
      </c>
      <c r="F314" s="64">
        <f t="shared" si="4"/>
        <v>628744</v>
      </c>
      <c r="G314" s="36">
        <v>188645</v>
      </c>
      <c r="H314" s="36">
        <v>246332</v>
      </c>
      <c r="I314" s="36">
        <v>0</v>
      </c>
      <c r="J314" s="36">
        <v>193767</v>
      </c>
      <c r="K314" s="36"/>
      <c r="L314" s="79">
        <v>20130408</v>
      </c>
    </row>
    <row r="315" spans="1:12" ht="15">
      <c r="A315" s="7">
        <v>285</v>
      </c>
      <c r="B315" s="17" t="s">
        <v>1112</v>
      </c>
      <c r="C315" s="89" t="s">
        <v>1113</v>
      </c>
      <c r="D315" s="17" t="s">
        <v>1111</v>
      </c>
      <c r="E315" s="17" t="s">
        <v>1114</v>
      </c>
      <c r="F315" s="64">
        <f t="shared" si="4"/>
        <v>4265661</v>
      </c>
      <c r="G315" s="36">
        <v>585652</v>
      </c>
      <c r="H315" s="36">
        <v>1104254</v>
      </c>
      <c r="I315" s="36">
        <v>206000</v>
      </c>
      <c r="J315" s="36">
        <v>2369755</v>
      </c>
      <c r="K315" s="36"/>
      <c r="L315" s="79">
        <v>20130408</v>
      </c>
    </row>
    <row r="316" spans="1:12" ht="15">
      <c r="A316" s="7">
        <v>286</v>
      </c>
      <c r="B316" s="17" t="s">
        <v>1122</v>
      </c>
      <c r="C316" s="89" t="s">
        <v>1123</v>
      </c>
      <c r="D316" s="17" t="s">
        <v>1111</v>
      </c>
      <c r="E316" s="17" t="s">
        <v>1124</v>
      </c>
      <c r="F316" s="64">
        <f t="shared" si="4"/>
        <v>8151320</v>
      </c>
      <c r="G316" s="36">
        <v>59000</v>
      </c>
      <c r="H316" s="36">
        <v>1604826</v>
      </c>
      <c r="I316" s="36">
        <v>0</v>
      </c>
      <c r="J316" s="36">
        <v>6487494</v>
      </c>
      <c r="K316" s="36"/>
      <c r="L316" s="79">
        <v>20130408</v>
      </c>
    </row>
    <row r="317" spans="1:12" ht="15">
      <c r="A317" s="7">
        <v>287</v>
      </c>
      <c r="B317" s="17" t="s">
        <v>1125</v>
      </c>
      <c r="C317" s="89" t="s">
        <v>1126</v>
      </c>
      <c r="D317" s="17" t="s">
        <v>1111</v>
      </c>
      <c r="E317" s="17" t="s">
        <v>291</v>
      </c>
      <c r="F317" s="64">
        <f t="shared" si="4"/>
        <v>10534000</v>
      </c>
      <c r="G317" s="36">
        <v>2686250</v>
      </c>
      <c r="H317" s="36">
        <v>4936030</v>
      </c>
      <c r="I317" s="36">
        <v>51500</v>
      </c>
      <c r="J317" s="36">
        <v>2860220</v>
      </c>
      <c r="K317" s="36"/>
      <c r="L317" s="79">
        <v>20130408</v>
      </c>
    </row>
    <row r="318" spans="1:12" ht="15">
      <c r="A318" s="7">
        <v>288</v>
      </c>
      <c r="B318" s="17" t="s">
        <v>1127</v>
      </c>
      <c r="C318" s="89" t="s">
        <v>1128</v>
      </c>
      <c r="D318" s="17" t="s">
        <v>1111</v>
      </c>
      <c r="E318" s="17" t="s">
        <v>1129</v>
      </c>
      <c r="F318" s="64">
        <f t="shared" si="4"/>
        <v>1321606</v>
      </c>
      <c r="G318" s="36">
        <v>520000</v>
      </c>
      <c r="H318" s="36">
        <v>284976</v>
      </c>
      <c r="I318" s="36">
        <v>25000</v>
      </c>
      <c r="J318" s="36">
        <v>491630</v>
      </c>
      <c r="K318" s="36"/>
      <c r="L318" s="79">
        <v>20130408</v>
      </c>
    </row>
    <row r="319" spans="1:12" ht="15">
      <c r="A319" s="7">
        <v>289</v>
      </c>
      <c r="B319" s="17" t="s">
        <v>1130</v>
      </c>
      <c r="C319" s="89" t="s">
        <v>1131</v>
      </c>
      <c r="D319" s="17" t="s">
        <v>1111</v>
      </c>
      <c r="E319" s="17" t="s">
        <v>1132</v>
      </c>
      <c r="F319" s="64">
        <f t="shared" si="4"/>
        <v>595814</v>
      </c>
      <c r="G319" s="36">
        <v>0</v>
      </c>
      <c r="H319" s="36">
        <v>218556</v>
      </c>
      <c r="I319" s="36">
        <v>0</v>
      </c>
      <c r="J319" s="36">
        <v>377258</v>
      </c>
      <c r="K319" s="36"/>
      <c r="L319" s="79">
        <v>20130408</v>
      </c>
    </row>
    <row r="320" spans="1:12" ht="15">
      <c r="A320" s="7">
        <v>290</v>
      </c>
      <c r="B320" s="17" t="s">
        <v>1133</v>
      </c>
      <c r="C320" s="89" t="s">
        <v>1134</v>
      </c>
      <c r="D320" s="17" t="s">
        <v>1111</v>
      </c>
      <c r="E320" s="17" t="s">
        <v>838</v>
      </c>
      <c r="F320" s="64">
        <f t="shared" si="4"/>
        <v>15722992</v>
      </c>
      <c r="G320" s="36">
        <v>548232</v>
      </c>
      <c r="H320" s="36">
        <v>2363926</v>
      </c>
      <c r="I320" s="36">
        <v>223370</v>
      </c>
      <c r="J320" s="36">
        <v>12587464</v>
      </c>
      <c r="K320" s="36"/>
      <c r="L320" s="79">
        <v>20130408</v>
      </c>
    </row>
    <row r="321" spans="1:12" ht="15">
      <c r="A321" s="7">
        <v>291</v>
      </c>
      <c r="B321" s="17" t="s">
        <v>1135</v>
      </c>
      <c r="C321" s="89" t="s">
        <v>1136</v>
      </c>
      <c r="D321" s="17" t="s">
        <v>1111</v>
      </c>
      <c r="E321" s="17" t="s">
        <v>841</v>
      </c>
      <c r="F321" s="64">
        <f t="shared" si="4"/>
        <v>56277055</v>
      </c>
      <c r="G321" s="36">
        <v>586226</v>
      </c>
      <c r="H321" s="36">
        <v>2297390</v>
      </c>
      <c r="I321" s="36">
        <v>44355925</v>
      </c>
      <c r="J321" s="36">
        <v>9037514</v>
      </c>
      <c r="K321" s="36"/>
      <c r="L321" s="79">
        <v>20130507</v>
      </c>
    </row>
    <row r="322" spans="1:12" ht="15">
      <c r="A322" s="7">
        <v>292</v>
      </c>
      <c r="B322" s="17" t="s">
        <v>1137</v>
      </c>
      <c r="C322" s="89" t="s">
        <v>1138</v>
      </c>
      <c r="D322" s="17" t="s">
        <v>1111</v>
      </c>
      <c r="E322" s="17" t="s">
        <v>1139</v>
      </c>
      <c r="F322" s="64">
        <f t="shared" si="4"/>
        <v>636939</v>
      </c>
      <c r="G322" s="36">
        <v>0</v>
      </c>
      <c r="H322" s="36">
        <v>386599</v>
      </c>
      <c r="I322" s="36">
        <v>12000</v>
      </c>
      <c r="J322" s="36">
        <v>238340</v>
      </c>
      <c r="K322" s="36"/>
      <c r="L322" s="79">
        <v>20130408</v>
      </c>
    </row>
    <row r="323" spans="1:12" ht="15">
      <c r="A323" s="7">
        <v>293</v>
      </c>
      <c r="B323" s="17" t="s">
        <v>1140</v>
      </c>
      <c r="C323" s="89" t="s">
        <v>2275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79" t="s">
        <v>2300</v>
      </c>
    </row>
    <row r="324" spans="1:12" ht="15">
      <c r="A324" s="7">
        <v>294</v>
      </c>
      <c r="B324" s="17" t="s">
        <v>1143</v>
      </c>
      <c r="C324" s="89" t="s">
        <v>2275</v>
      </c>
      <c r="D324" s="17" t="s">
        <v>1111</v>
      </c>
      <c r="E324" s="17" t="s">
        <v>1739</v>
      </c>
      <c r="F324" s="64">
        <f aca="true" t="shared" si="5" ref="F324:F355">G324+H324+I324+J324</f>
        <v>36705465</v>
      </c>
      <c r="G324" s="36">
        <v>4793286</v>
      </c>
      <c r="H324" s="36">
        <v>5803282</v>
      </c>
      <c r="I324" s="36">
        <v>10107366</v>
      </c>
      <c r="J324" s="36">
        <v>16001531</v>
      </c>
      <c r="K324" s="36"/>
      <c r="L324" s="79">
        <v>20130408</v>
      </c>
    </row>
    <row r="325" spans="1:12" ht="15">
      <c r="A325" s="7">
        <v>295</v>
      </c>
      <c r="B325" s="17" t="s">
        <v>1146</v>
      </c>
      <c r="C325" s="89" t="s">
        <v>1147</v>
      </c>
      <c r="D325" s="17" t="s">
        <v>1111</v>
      </c>
      <c r="E325" s="17" t="s">
        <v>1148</v>
      </c>
      <c r="F325" s="64">
        <f t="shared" si="5"/>
        <v>20982134</v>
      </c>
      <c r="G325" s="36">
        <v>14864529</v>
      </c>
      <c r="H325" s="36">
        <v>5181116</v>
      </c>
      <c r="I325" s="36">
        <v>5800</v>
      </c>
      <c r="J325" s="36">
        <v>930689</v>
      </c>
      <c r="K325" s="36"/>
      <c r="L325" s="79">
        <v>20130408</v>
      </c>
    </row>
    <row r="326" spans="1:12" ht="15">
      <c r="A326" s="7">
        <v>296</v>
      </c>
      <c r="B326" s="17" t="s">
        <v>1149</v>
      </c>
      <c r="C326" s="89" t="s">
        <v>1150</v>
      </c>
      <c r="D326" s="17" t="s">
        <v>1111</v>
      </c>
      <c r="E326" s="17" t="s">
        <v>1118</v>
      </c>
      <c r="F326" s="64">
        <f t="shared" si="5"/>
        <v>12299446</v>
      </c>
      <c r="G326" s="36">
        <v>747800</v>
      </c>
      <c r="H326" s="36">
        <v>1064754</v>
      </c>
      <c r="I326" s="36">
        <v>1510000</v>
      </c>
      <c r="J326" s="36">
        <v>8976892</v>
      </c>
      <c r="K326" s="36"/>
      <c r="L326" s="79">
        <v>20130408</v>
      </c>
    </row>
    <row r="327" spans="1:12" ht="15">
      <c r="A327" s="7">
        <v>297</v>
      </c>
      <c r="B327" s="17" t="s">
        <v>1151</v>
      </c>
      <c r="C327" s="89" t="s">
        <v>1152</v>
      </c>
      <c r="D327" s="17" t="s">
        <v>1111</v>
      </c>
      <c r="E327" s="17" t="s">
        <v>1153</v>
      </c>
      <c r="F327" s="64">
        <f t="shared" si="5"/>
        <v>12024671</v>
      </c>
      <c r="G327" s="36">
        <v>0</v>
      </c>
      <c r="H327" s="36">
        <v>3147432</v>
      </c>
      <c r="I327" s="36">
        <v>470960</v>
      </c>
      <c r="J327" s="36">
        <v>8406279</v>
      </c>
      <c r="K327" s="36"/>
      <c r="L327" s="79">
        <v>20130408</v>
      </c>
    </row>
    <row r="328" spans="1:12" ht="15">
      <c r="A328" s="7">
        <v>298</v>
      </c>
      <c r="B328" s="17" t="s">
        <v>1155</v>
      </c>
      <c r="C328" s="89" t="s">
        <v>1156</v>
      </c>
      <c r="D328" s="17" t="s">
        <v>1154</v>
      </c>
      <c r="E328" s="17" t="s">
        <v>1157</v>
      </c>
      <c r="F328" s="64">
        <f t="shared" si="5"/>
        <v>5831642</v>
      </c>
      <c r="G328" s="36">
        <v>1393519</v>
      </c>
      <c r="H328" s="36">
        <v>1494554</v>
      </c>
      <c r="I328" s="36">
        <v>1898697</v>
      </c>
      <c r="J328" s="36">
        <v>1044872</v>
      </c>
      <c r="K328" s="36"/>
      <c r="L328" s="79">
        <v>20130408</v>
      </c>
    </row>
    <row r="329" spans="1:12" ht="15">
      <c r="A329" s="7">
        <v>299</v>
      </c>
      <c r="B329" s="17" t="s">
        <v>1158</v>
      </c>
      <c r="C329" s="89" t="s">
        <v>1159</v>
      </c>
      <c r="D329" s="17" t="s">
        <v>1154</v>
      </c>
      <c r="E329" s="17" t="s">
        <v>1160</v>
      </c>
      <c r="F329" s="64">
        <f t="shared" si="5"/>
        <v>1041305</v>
      </c>
      <c r="G329" s="36">
        <v>0</v>
      </c>
      <c r="H329" s="36">
        <v>550416</v>
      </c>
      <c r="I329" s="36">
        <v>30000</v>
      </c>
      <c r="J329" s="36">
        <v>460889</v>
      </c>
      <c r="K329" s="36"/>
      <c r="L329" s="79">
        <v>20130408</v>
      </c>
    </row>
    <row r="330" spans="1:12" ht="15">
      <c r="A330" s="7">
        <v>300</v>
      </c>
      <c r="B330" s="17" t="s">
        <v>1161</v>
      </c>
      <c r="C330" s="89" t="s">
        <v>1162</v>
      </c>
      <c r="D330" s="17" t="s">
        <v>1154</v>
      </c>
      <c r="E330" s="17" t="s">
        <v>1163</v>
      </c>
      <c r="F330" s="64">
        <f t="shared" si="5"/>
        <v>1267182</v>
      </c>
      <c r="G330" s="36">
        <v>109000</v>
      </c>
      <c r="H330" s="36">
        <v>358082</v>
      </c>
      <c r="I330" s="36">
        <v>800000</v>
      </c>
      <c r="J330" s="36">
        <v>100</v>
      </c>
      <c r="K330" s="36"/>
      <c r="L330" s="79" t="s">
        <v>2277</v>
      </c>
    </row>
    <row r="331" spans="1:12" ht="15">
      <c r="A331" s="7">
        <v>301</v>
      </c>
      <c r="B331" s="17" t="s">
        <v>1164</v>
      </c>
      <c r="C331" s="89" t="s">
        <v>1165</v>
      </c>
      <c r="D331" s="17" t="s">
        <v>1154</v>
      </c>
      <c r="E331" s="17" t="s">
        <v>1166</v>
      </c>
      <c r="F331" s="64">
        <f t="shared" si="5"/>
        <v>7344429</v>
      </c>
      <c r="G331" s="36">
        <v>0</v>
      </c>
      <c r="H331" s="36">
        <v>3290515</v>
      </c>
      <c r="I331" s="36">
        <v>0</v>
      </c>
      <c r="J331" s="36">
        <v>4053914</v>
      </c>
      <c r="K331" s="36"/>
      <c r="L331" s="79">
        <v>20130507</v>
      </c>
    </row>
    <row r="332" spans="1:12" ht="15">
      <c r="A332" s="7">
        <v>302</v>
      </c>
      <c r="B332" s="17" t="s">
        <v>1167</v>
      </c>
      <c r="C332" s="89" t="s">
        <v>1168</v>
      </c>
      <c r="D332" s="17" t="s">
        <v>1154</v>
      </c>
      <c r="E332" s="17" t="s">
        <v>1169</v>
      </c>
      <c r="F332" s="64">
        <f t="shared" si="5"/>
        <v>13435240</v>
      </c>
      <c r="G332" s="36">
        <v>2056252</v>
      </c>
      <c r="H332" s="36">
        <v>5060745</v>
      </c>
      <c r="I332" s="36">
        <v>978</v>
      </c>
      <c r="J332" s="36">
        <v>6317265</v>
      </c>
      <c r="K332" s="36"/>
      <c r="L332" s="79">
        <v>20130408</v>
      </c>
    </row>
    <row r="333" spans="1:12" ht="15">
      <c r="A333" s="7">
        <v>303</v>
      </c>
      <c r="B333" s="17" t="s">
        <v>1170</v>
      </c>
      <c r="C333" s="89" t="s">
        <v>1171</v>
      </c>
      <c r="D333" s="17" t="s">
        <v>1154</v>
      </c>
      <c r="E333" s="17" t="s">
        <v>1172</v>
      </c>
      <c r="F333" s="64">
        <f t="shared" si="5"/>
        <v>123780</v>
      </c>
      <c r="G333" s="36">
        <v>0</v>
      </c>
      <c r="H333" s="36">
        <v>93780</v>
      </c>
      <c r="I333" s="36">
        <v>0</v>
      </c>
      <c r="J333" s="36">
        <v>30000</v>
      </c>
      <c r="K333" s="36"/>
      <c r="L333" s="79">
        <v>20130408</v>
      </c>
    </row>
    <row r="334" spans="1:12" ht="15">
      <c r="A334" s="7">
        <v>304</v>
      </c>
      <c r="B334" s="17" t="s">
        <v>1173</v>
      </c>
      <c r="C334" s="89" t="s">
        <v>1174</v>
      </c>
      <c r="D334" s="17" t="s">
        <v>1154</v>
      </c>
      <c r="E334" s="17" t="s">
        <v>1175</v>
      </c>
      <c r="F334" s="64">
        <f t="shared" si="5"/>
        <v>1216615</v>
      </c>
      <c r="G334" s="36">
        <v>0</v>
      </c>
      <c r="H334" s="36">
        <v>34300</v>
      </c>
      <c r="I334" s="36">
        <v>0</v>
      </c>
      <c r="J334" s="36">
        <v>1182315</v>
      </c>
      <c r="K334" s="36"/>
      <c r="L334" s="79">
        <v>20130307</v>
      </c>
    </row>
    <row r="335" spans="1:12" ht="15">
      <c r="A335" s="7">
        <v>305</v>
      </c>
      <c r="B335" s="17" t="s">
        <v>1176</v>
      </c>
      <c r="C335" s="89" t="s">
        <v>1177</v>
      </c>
      <c r="D335" s="17" t="s">
        <v>1154</v>
      </c>
      <c r="E335" s="17" t="s">
        <v>1178</v>
      </c>
      <c r="F335" s="64">
        <f t="shared" si="5"/>
        <v>377590</v>
      </c>
      <c r="G335" s="36">
        <v>0</v>
      </c>
      <c r="H335" s="36">
        <v>135349</v>
      </c>
      <c r="I335" s="36">
        <v>3775</v>
      </c>
      <c r="J335" s="36">
        <v>238466</v>
      </c>
      <c r="K335" s="36"/>
      <c r="L335" s="79">
        <v>20130408</v>
      </c>
    </row>
    <row r="336" spans="1:12" ht="15">
      <c r="A336" s="7">
        <v>306</v>
      </c>
      <c r="B336" s="17" t="s">
        <v>1179</v>
      </c>
      <c r="C336" s="89" t="s">
        <v>1180</v>
      </c>
      <c r="D336" s="17" t="s">
        <v>1154</v>
      </c>
      <c r="E336" s="17" t="s">
        <v>1181</v>
      </c>
      <c r="F336" s="64">
        <f t="shared" si="5"/>
        <v>17379927</v>
      </c>
      <c r="G336" s="36">
        <v>3075469</v>
      </c>
      <c r="H336" s="36">
        <v>3684140</v>
      </c>
      <c r="I336" s="36">
        <v>8617852</v>
      </c>
      <c r="J336" s="36">
        <v>2002466</v>
      </c>
      <c r="K336" s="36"/>
      <c r="L336" s="79">
        <v>20130408</v>
      </c>
    </row>
    <row r="337" spans="1:12" ht="15">
      <c r="A337" s="7">
        <v>307</v>
      </c>
      <c r="B337" s="17" t="s">
        <v>1182</v>
      </c>
      <c r="C337" s="89" t="s">
        <v>1183</v>
      </c>
      <c r="D337" s="17" t="s">
        <v>1154</v>
      </c>
      <c r="E337" s="17" t="s">
        <v>1184</v>
      </c>
      <c r="F337" s="64">
        <f t="shared" si="5"/>
        <v>2796900</v>
      </c>
      <c r="G337" s="36">
        <v>834000</v>
      </c>
      <c r="H337" s="36">
        <v>1549103</v>
      </c>
      <c r="I337" s="36">
        <v>0</v>
      </c>
      <c r="J337" s="36">
        <v>413797</v>
      </c>
      <c r="K337" s="36"/>
      <c r="L337" s="79">
        <v>20130408</v>
      </c>
    </row>
    <row r="338" spans="1:12" ht="15">
      <c r="A338" s="7">
        <v>308</v>
      </c>
      <c r="B338" s="17" t="s">
        <v>1185</v>
      </c>
      <c r="C338" s="89" t="s">
        <v>1186</v>
      </c>
      <c r="D338" s="17" t="s">
        <v>1154</v>
      </c>
      <c r="E338" s="17" t="s">
        <v>1187</v>
      </c>
      <c r="F338" s="64">
        <f t="shared" si="5"/>
        <v>1112738</v>
      </c>
      <c r="G338" s="36">
        <v>175800</v>
      </c>
      <c r="H338" s="36">
        <v>740039</v>
      </c>
      <c r="I338" s="36">
        <v>0</v>
      </c>
      <c r="J338" s="36">
        <v>196899</v>
      </c>
      <c r="K338" s="64"/>
      <c r="L338" s="79">
        <v>20130507</v>
      </c>
    </row>
    <row r="339" spans="1:12" ht="15">
      <c r="A339" s="7">
        <v>309</v>
      </c>
      <c r="B339" s="17" t="s">
        <v>1188</v>
      </c>
      <c r="C339" s="89" t="s">
        <v>1189</v>
      </c>
      <c r="D339" s="17" t="s">
        <v>1154</v>
      </c>
      <c r="E339" s="17" t="s">
        <v>1190</v>
      </c>
      <c r="F339" s="64">
        <f t="shared" si="5"/>
        <v>626386</v>
      </c>
      <c r="G339" s="36">
        <v>5000</v>
      </c>
      <c r="H339" s="36">
        <v>538430</v>
      </c>
      <c r="I339" s="36">
        <v>0</v>
      </c>
      <c r="J339" s="36">
        <v>82956</v>
      </c>
      <c r="K339" s="36"/>
      <c r="L339" s="79">
        <v>20130408</v>
      </c>
    </row>
    <row r="340" spans="1:12" ht="15">
      <c r="A340" s="7">
        <v>310</v>
      </c>
      <c r="B340" s="17" t="s">
        <v>1191</v>
      </c>
      <c r="C340" s="89" t="s">
        <v>1192</v>
      </c>
      <c r="D340" s="17" t="s">
        <v>1154</v>
      </c>
      <c r="E340" s="17" t="s">
        <v>957</v>
      </c>
      <c r="F340" s="64">
        <f t="shared" si="5"/>
        <v>25293386</v>
      </c>
      <c r="G340" s="36">
        <v>17939595</v>
      </c>
      <c r="H340" s="36">
        <v>3050842</v>
      </c>
      <c r="I340" s="36">
        <v>3602338</v>
      </c>
      <c r="J340" s="36">
        <v>700611</v>
      </c>
      <c r="K340" s="36"/>
      <c r="L340" s="79">
        <v>20130408</v>
      </c>
    </row>
    <row r="341" spans="1:12" ht="15">
      <c r="A341" s="7">
        <v>311</v>
      </c>
      <c r="B341" s="17" t="s">
        <v>1193</v>
      </c>
      <c r="C341" s="89" t="s">
        <v>1194</v>
      </c>
      <c r="D341" s="17" t="s">
        <v>1154</v>
      </c>
      <c r="E341" s="17" t="s">
        <v>1686</v>
      </c>
      <c r="F341" s="64">
        <f t="shared" si="5"/>
        <v>4261682</v>
      </c>
      <c r="G341" s="36">
        <v>0</v>
      </c>
      <c r="H341" s="36">
        <v>1377970</v>
      </c>
      <c r="I341" s="36">
        <v>450000</v>
      </c>
      <c r="J341" s="36">
        <v>2433712</v>
      </c>
      <c r="K341" s="36"/>
      <c r="L341" s="79" t="s">
        <v>2277</v>
      </c>
    </row>
    <row r="342" spans="1:12" ht="15">
      <c r="A342" s="7">
        <v>312</v>
      </c>
      <c r="B342" s="17" t="s">
        <v>1195</v>
      </c>
      <c r="C342" s="89" t="s">
        <v>1196</v>
      </c>
      <c r="D342" s="17" t="s">
        <v>1154</v>
      </c>
      <c r="E342" s="17" t="s">
        <v>1197</v>
      </c>
      <c r="F342" s="64">
        <f t="shared" si="5"/>
        <v>4699038</v>
      </c>
      <c r="G342" s="36">
        <v>484751</v>
      </c>
      <c r="H342" s="36">
        <v>1788682</v>
      </c>
      <c r="I342" s="36">
        <v>118001</v>
      </c>
      <c r="J342" s="36">
        <v>2307604</v>
      </c>
      <c r="K342" s="36"/>
      <c r="L342" s="79">
        <v>20130408</v>
      </c>
    </row>
    <row r="343" spans="1:12" ht="15">
      <c r="A343" s="7">
        <v>313</v>
      </c>
      <c r="B343" s="17" t="s">
        <v>1198</v>
      </c>
      <c r="C343" s="89" t="s">
        <v>1199</v>
      </c>
      <c r="D343" s="17" t="s">
        <v>1154</v>
      </c>
      <c r="E343" s="17" t="s">
        <v>1200</v>
      </c>
      <c r="F343" s="64">
        <f t="shared" si="5"/>
        <v>4831750</v>
      </c>
      <c r="G343" s="36">
        <v>0</v>
      </c>
      <c r="H343" s="36">
        <v>2783262</v>
      </c>
      <c r="I343" s="36">
        <v>1104401</v>
      </c>
      <c r="J343" s="36">
        <v>944087</v>
      </c>
      <c r="K343" s="36"/>
      <c r="L343" s="79">
        <v>20130408</v>
      </c>
    </row>
    <row r="344" spans="1:12" ht="15">
      <c r="A344" s="7">
        <v>314</v>
      </c>
      <c r="B344" s="17" t="s">
        <v>1201</v>
      </c>
      <c r="C344" s="89" t="s">
        <v>1202</v>
      </c>
      <c r="D344" s="17" t="s">
        <v>1154</v>
      </c>
      <c r="E344" s="17" t="s">
        <v>1203</v>
      </c>
      <c r="F344" s="64">
        <f t="shared" si="5"/>
        <v>21517259</v>
      </c>
      <c r="G344" s="36">
        <v>1416880</v>
      </c>
      <c r="H344" s="36">
        <v>3761006</v>
      </c>
      <c r="I344" s="36">
        <v>4193450</v>
      </c>
      <c r="J344" s="36">
        <v>12145923</v>
      </c>
      <c r="K344" s="36"/>
      <c r="L344" s="79">
        <v>20130408</v>
      </c>
    </row>
    <row r="345" spans="1:12" ht="15">
      <c r="A345" s="7">
        <v>315</v>
      </c>
      <c r="B345" s="17" t="s">
        <v>1204</v>
      </c>
      <c r="C345" s="89" t="s">
        <v>1205</v>
      </c>
      <c r="D345" s="17" t="s">
        <v>1154</v>
      </c>
      <c r="E345" s="17" t="s">
        <v>1206</v>
      </c>
      <c r="F345" s="64">
        <f t="shared" si="5"/>
        <v>8319190</v>
      </c>
      <c r="G345" s="36">
        <v>201300</v>
      </c>
      <c r="H345" s="36">
        <v>2109845</v>
      </c>
      <c r="I345" s="36">
        <v>2</v>
      </c>
      <c r="J345" s="36">
        <v>6008043</v>
      </c>
      <c r="K345" s="36"/>
      <c r="L345" s="79">
        <v>20130507</v>
      </c>
    </row>
    <row r="346" spans="1:12" ht="15">
      <c r="A346" s="7">
        <v>316</v>
      </c>
      <c r="B346" s="17" t="s">
        <v>1207</v>
      </c>
      <c r="C346" s="89" t="s">
        <v>1208</v>
      </c>
      <c r="D346" s="17" t="s">
        <v>1154</v>
      </c>
      <c r="E346" s="17" t="s">
        <v>1209</v>
      </c>
      <c r="F346" s="64">
        <f t="shared" si="5"/>
        <v>7024753</v>
      </c>
      <c r="G346" s="36">
        <v>294711</v>
      </c>
      <c r="H346" s="36">
        <v>3852960</v>
      </c>
      <c r="I346" s="36">
        <v>11002</v>
      </c>
      <c r="J346" s="36">
        <v>2866080</v>
      </c>
      <c r="K346" s="36"/>
      <c r="L346" s="79">
        <v>20130408</v>
      </c>
    </row>
    <row r="347" spans="1:12" ht="15">
      <c r="A347" s="7">
        <v>317</v>
      </c>
      <c r="B347" s="17" t="s">
        <v>1210</v>
      </c>
      <c r="C347" s="89" t="s">
        <v>1211</v>
      </c>
      <c r="D347" s="17" t="s">
        <v>1154</v>
      </c>
      <c r="E347" s="17" t="s">
        <v>1212</v>
      </c>
      <c r="F347" s="64">
        <f t="shared" si="5"/>
        <v>1640920</v>
      </c>
      <c r="G347" s="36">
        <v>0</v>
      </c>
      <c r="H347" s="36">
        <v>1108114</v>
      </c>
      <c r="I347" s="36">
        <v>0</v>
      </c>
      <c r="J347" s="36">
        <v>532806</v>
      </c>
      <c r="K347" s="36"/>
      <c r="L347" s="79">
        <v>20130408</v>
      </c>
    </row>
    <row r="348" spans="1:12" ht="15">
      <c r="A348" s="7">
        <v>318</v>
      </c>
      <c r="B348" s="17" t="s">
        <v>1213</v>
      </c>
      <c r="C348" s="89" t="s">
        <v>1214</v>
      </c>
      <c r="D348" s="17" t="s">
        <v>1154</v>
      </c>
      <c r="E348" s="17" t="s">
        <v>1215</v>
      </c>
      <c r="F348" s="64">
        <f t="shared" si="5"/>
        <v>18229827</v>
      </c>
      <c r="G348" s="36">
        <v>3457207</v>
      </c>
      <c r="H348" s="36">
        <v>3528070</v>
      </c>
      <c r="I348" s="36">
        <v>2727457</v>
      </c>
      <c r="J348" s="36">
        <v>8517093</v>
      </c>
      <c r="K348" s="36"/>
      <c r="L348" s="79">
        <v>20130408</v>
      </c>
    </row>
    <row r="349" spans="1:12" ht="15">
      <c r="A349" s="7">
        <v>319</v>
      </c>
      <c r="B349" s="17" t="s">
        <v>1216</v>
      </c>
      <c r="C349" s="89" t="s">
        <v>1217</v>
      </c>
      <c r="D349" s="17" t="s">
        <v>1154</v>
      </c>
      <c r="E349" s="17" t="s">
        <v>1218</v>
      </c>
      <c r="F349" s="64">
        <f t="shared" si="5"/>
        <v>6452947</v>
      </c>
      <c r="G349" s="36">
        <v>390805</v>
      </c>
      <c r="H349" s="36">
        <v>223640</v>
      </c>
      <c r="I349" s="36">
        <v>7000</v>
      </c>
      <c r="J349" s="36">
        <v>5831502</v>
      </c>
      <c r="K349" s="36"/>
      <c r="L349" s="79">
        <v>20130408</v>
      </c>
    </row>
    <row r="350" spans="1:12" ht="15">
      <c r="A350" s="7">
        <v>320</v>
      </c>
      <c r="B350" s="17" t="s">
        <v>1219</v>
      </c>
      <c r="C350" s="89" t="s">
        <v>1220</v>
      </c>
      <c r="D350" s="17" t="s">
        <v>1154</v>
      </c>
      <c r="E350" s="17" t="s">
        <v>1221</v>
      </c>
      <c r="F350" s="64">
        <f t="shared" si="5"/>
        <v>2433870</v>
      </c>
      <c r="G350" s="36">
        <v>210000</v>
      </c>
      <c r="H350" s="36">
        <v>2052414</v>
      </c>
      <c r="I350" s="36">
        <v>0</v>
      </c>
      <c r="J350" s="36">
        <v>171456</v>
      </c>
      <c r="K350" s="36"/>
      <c r="L350" s="79">
        <v>20130408</v>
      </c>
    </row>
    <row r="351" spans="1:12" ht="15">
      <c r="A351" s="7">
        <v>321</v>
      </c>
      <c r="B351" s="17" t="s">
        <v>1222</v>
      </c>
      <c r="C351" s="89" t="s">
        <v>1223</v>
      </c>
      <c r="D351" s="17" t="s">
        <v>1154</v>
      </c>
      <c r="E351" s="17" t="s">
        <v>1224</v>
      </c>
      <c r="F351" s="64">
        <f t="shared" si="5"/>
        <v>398658</v>
      </c>
      <c r="G351" s="36">
        <v>0</v>
      </c>
      <c r="H351" s="36">
        <v>323549</v>
      </c>
      <c r="I351" s="36">
        <v>0</v>
      </c>
      <c r="J351" s="36">
        <v>75109</v>
      </c>
      <c r="K351" s="36"/>
      <c r="L351" s="79">
        <v>20130408</v>
      </c>
    </row>
    <row r="352" spans="1:12" ht="15">
      <c r="A352" s="7">
        <v>322</v>
      </c>
      <c r="B352" s="17" t="s">
        <v>1225</v>
      </c>
      <c r="C352" s="89" t="s">
        <v>1226</v>
      </c>
      <c r="D352" s="17" t="s">
        <v>1154</v>
      </c>
      <c r="E352" s="17" t="s">
        <v>1227</v>
      </c>
      <c r="F352" s="64">
        <f t="shared" si="5"/>
        <v>34982380</v>
      </c>
      <c r="G352" s="36">
        <v>422102</v>
      </c>
      <c r="H352" s="36">
        <v>6353940</v>
      </c>
      <c r="I352" s="36">
        <v>1171103</v>
      </c>
      <c r="J352" s="36">
        <v>27035235</v>
      </c>
      <c r="K352" s="36"/>
      <c r="L352" s="79">
        <v>20130408</v>
      </c>
    </row>
    <row r="353" spans="1:12" ht="15">
      <c r="A353" s="7">
        <v>323</v>
      </c>
      <c r="B353" s="17" t="s">
        <v>1229</v>
      </c>
      <c r="C353" s="89" t="s">
        <v>1230</v>
      </c>
      <c r="D353" s="17" t="s">
        <v>1228</v>
      </c>
      <c r="E353" s="17" t="s">
        <v>1231</v>
      </c>
      <c r="F353" s="64">
        <f t="shared" si="5"/>
        <v>421499</v>
      </c>
      <c r="G353" s="36">
        <v>0</v>
      </c>
      <c r="H353" s="36">
        <v>253742</v>
      </c>
      <c r="I353" s="36">
        <v>0</v>
      </c>
      <c r="J353" s="36">
        <v>167757</v>
      </c>
      <c r="K353" s="36"/>
      <c r="L353" s="79">
        <v>20130507</v>
      </c>
    </row>
    <row r="354" spans="1:12" ht="15">
      <c r="A354" s="7">
        <v>324</v>
      </c>
      <c r="B354" s="17" t="s">
        <v>1232</v>
      </c>
      <c r="C354" s="89" t="s">
        <v>1233</v>
      </c>
      <c r="D354" s="17" t="s">
        <v>1228</v>
      </c>
      <c r="E354" s="17" t="s">
        <v>1234</v>
      </c>
      <c r="F354" s="64">
        <f t="shared" si="5"/>
        <v>152899</v>
      </c>
      <c r="G354" s="36">
        <v>0</v>
      </c>
      <c r="H354" s="36">
        <v>99161</v>
      </c>
      <c r="I354" s="36">
        <v>0</v>
      </c>
      <c r="J354" s="36">
        <v>53738</v>
      </c>
      <c r="K354" s="36"/>
      <c r="L354" s="79">
        <v>20130507</v>
      </c>
    </row>
    <row r="355" spans="1:12" ht="15">
      <c r="A355" s="7">
        <v>325</v>
      </c>
      <c r="B355" s="17" t="s">
        <v>1235</v>
      </c>
      <c r="C355" s="89" t="s">
        <v>1236</v>
      </c>
      <c r="D355" s="17" t="s">
        <v>1228</v>
      </c>
      <c r="E355" s="17" t="s">
        <v>1237</v>
      </c>
      <c r="F355" s="64">
        <f t="shared" si="5"/>
        <v>2402776</v>
      </c>
      <c r="G355" s="36">
        <v>11527</v>
      </c>
      <c r="H355" s="36">
        <v>1266315</v>
      </c>
      <c r="I355" s="36">
        <v>0</v>
      </c>
      <c r="J355" s="36">
        <v>1124934</v>
      </c>
      <c r="K355" s="36"/>
      <c r="L355" s="79">
        <v>20130408</v>
      </c>
    </row>
    <row r="356" spans="1:12" ht="15">
      <c r="A356" s="7">
        <v>326</v>
      </c>
      <c r="B356" s="17" t="s">
        <v>1238</v>
      </c>
      <c r="C356" s="89" t="s">
        <v>1239</v>
      </c>
      <c r="D356" s="17" t="s">
        <v>1228</v>
      </c>
      <c r="E356" s="17" t="s">
        <v>1240</v>
      </c>
      <c r="F356" s="64">
        <f aca="true" t="shared" si="6" ref="F356:F387">G356+H356+I356+J356</f>
        <v>4512823</v>
      </c>
      <c r="G356" s="36">
        <v>301700</v>
      </c>
      <c r="H356" s="36">
        <v>949225</v>
      </c>
      <c r="I356" s="36">
        <v>31750</v>
      </c>
      <c r="J356" s="36">
        <v>3230148</v>
      </c>
      <c r="K356" s="36"/>
      <c r="L356" s="79">
        <v>20130507</v>
      </c>
    </row>
    <row r="357" spans="1:12" ht="15">
      <c r="A357" s="7">
        <v>327</v>
      </c>
      <c r="B357" s="17" t="s">
        <v>1241</v>
      </c>
      <c r="C357" s="89" t="s">
        <v>1242</v>
      </c>
      <c r="D357" s="17" t="s">
        <v>1228</v>
      </c>
      <c r="E357" s="17" t="s">
        <v>1243</v>
      </c>
      <c r="F357" s="64">
        <f t="shared" si="6"/>
        <v>654054</v>
      </c>
      <c r="G357" s="36">
        <v>69100</v>
      </c>
      <c r="H357" s="36">
        <v>570454</v>
      </c>
      <c r="I357" s="36">
        <v>0</v>
      </c>
      <c r="J357" s="36">
        <v>14500</v>
      </c>
      <c r="K357" s="36"/>
      <c r="L357" s="79">
        <v>20130307</v>
      </c>
    </row>
    <row r="358" spans="1:12" ht="15">
      <c r="A358" s="7">
        <v>328</v>
      </c>
      <c r="B358" s="17" t="s">
        <v>1244</v>
      </c>
      <c r="C358" s="89" t="s">
        <v>1245</v>
      </c>
      <c r="D358" s="17" t="s">
        <v>1228</v>
      </c>
      <c r="E358" s="17" t="s">
        <v>1246</v>
      </c>
      <c r="F358" s="64">
        <f t="shared" si="6"/>
        <v>5412409</v>
      </c>
      <c r="G358" s="36">
        <v>1005851</v>
      </c>
      <c r="H358" s="36">
        <v>3441865</v>
      </c>
      <c r="I358" s="36">
        <v>48600</v>
      </c>
      <c r="J358" s="36">
        <v>916093</v>
      </c>
      <c r="K358" s="36"/>
      <c r="L358" s="79">
        <v>20130507</v>
      </c>
    </row>
    <row r="359" spans="1:12" ht="15">
      <c r="A359" s="7">
        <v>329</v>
      </c>
      <c r="B359" s="17" t="s">
        <v>1247</v>
      </c>
      <c r="C359" s="89" t="s">
        <v>1248</v>
      </c>
      <c r="D359" s="17" t="s">
        <v>1228</v>
      </c>
      <c r="E359" s="17" t="s">
        <v>1249</v>
      </c>
      <c r="F359" s="64">
        <f t="shared" si="6"/>
        <v>1505010</v>
      </c>
      <c r="G359" s="36">
        <v>307350</v>
      </c>
      <c r="H359" s="36">
        <v>1189660</v>
      </c>
      <c r="I359" s="36">
        <v>4000</v>
      </c>
      <c r="J359" s="36">
        <v>4000</v>
      </c>
      <c r="K359" s="36"/>
      <c r="L359" s="79">
        <v>20130507</v>
      </c>
    </row>
    <row r="360" spans="1:12" ht="15">
      <c r="A360" s="7">
        <v>330</v>
      </c>
      <c r="B360" s="17" t="s">
        <v>1250</v>
      </c>
      <c r="C360" s="89" t="s">
        <v>1251</v>
      </c>
      <c r="D360" s="17" t="s">
        <v>1228</v>
      </c>
      <c r="E360" s="17" t="s">
        <v>1252</v>
      </c>
      <c r="F360" s="64">
        <f t="shared" si="6"/>
        <v>3539817</v>
      </c>
      <c r="G360" s="36">
        <v>2232250</v>
      </c>
      <c r="H360" s="36">
        <v>1162682</v>
      </c>
      <c r="I360" s="36">
        <v>75285</v>
      </c>
      <c r="J360" s="36">
        <v>69600</v>
      </c>
      <c r="K360" s="36"/>
      <c r="L360" s="79">
        <v>20130408</v>
      </c>
    </row>
    <row r="361" spans="1:12" ht="15">
      <c r="A361" s="7">
        <v>331</v>
      </c>
      <c r="B361" s="17" t="s">
        <v>1253</v>
      </c>
      <c r="C361" s="89" t="s">
        <v>1254</v>
      </c>
      <c r="D361" s="17" t="s">
        <v>1228</v>
      </c>
      <c r="E361" s="17" t="s">
        <v>1255</v>
      </c>
      <c r="F361" s="64">
        <f t="shared" si="6"/>
        <v>6290611</v>
      </c>
      <c r="G361" s="36">
        <v>2393502</v>
      </c>
      <c r="H361" s="36">
        <v>3802799</v>
      </c>
      <c r="I361" s="36">
        <v>0</v>
      </c>
      <c r="J361" s="36">
        <v>94310</v>
      </c>
      <c r="K361" s="36"/>
      <c r="L361" s="79">
        <v>20130408</v>
      </c>
    </row>
    <row r="362" spans="1:12" ht="15">
      <c r="A362" s="7">
        <v>332</v>
      </c>
      <c r="B362" s="17" t="s">
        <v>1256</v>
      </c>
      <c r="C362" s="89" t="s">
        <v>1257</v>
      </c>
      <c r="D362" s="17" t="s">
        <v>1228</v>
      </c>
      <c r="E362" s="17" t="s">
        <v>1258</v>
      </c>
      <c r="F362" s="64">
        <f t="shared" si="6"/>
        <v>1094400</v>
      </c>
      <c r="G362" s="36">
        <v>131000</v>
      </c>
      <c r="H362" s="36">
        <v>963400</v>
      </c>
      <c r="I362" s="36">
        <v>0</v>
      </c>
      <c r="J362" s="36">
        <v>0</v>
      </c>
      <c r="K362" s="36"/>
      <c r="L362" s="79">
        <v>20130307</v>
      </c>
    </row>
    <row r="363" spans="1:12" ht="15">
      <c r="A363" s="7">
        <v>333</v>
      </c>
      <c r="B363" s="17" t="s">
        <v>1259</v>
      </c>
      <c r="C363" s="89" t="s">
        <v>1260</v>
      </c>
      <c r="D363" s="17" t="s">
        <v>1228</v>
      </c>
      <c r="E363" s="17" t="s">
        <v>1261</v>
      </c>
      <c r="F363" s="64">
        <f t="shared" si="6"/>
        <v>6812412</v>
      </c>
      <c r="G363" s="36">
        <v>621432</v>
      </c>
      <c r="H363" s="36">
        <v>1316611</v>
      </c>
      <c r="I363" s="36">
        <v>41200</v>
      </c>
      <c r="J363" s="36">
        <v>4833169</v>
      </c>
      <c r="K363" s="36"/>
      <c r="L363" s="79">
        <v>20130507</v>
      </c>
    </row>
    <row r="364" spans="1:12" ht="15">
      <c r="A364" s="7">
        <v>334</v>
      </c>
      <c r="B364" s="17" t="s">
        <v>1262</v>
      </c>
      <c r="C364" s="89" t="s">
        <v>1263</v>
      </c>
      <c r="D364" s="17" t="s">
        <v>1228</v>
      </c>
      <c r="E364" s="17" t="s">
        <v>1264</v>
      </c>
      <c r="F364" s="64">
        <f t="shared" si="6"/>
        <v>151883</v>
      </c>
      <c r="G364" s="36">
        <v>0</v>
      </c>
      <c r="H364" s="36">
        <v>55033</v>
      </c>
      <c r="I364" s="36">
        <v>0</v>
      </c>
      <c r="J364" s="36">
        <v>96850</v>
      </c>
      <c r="K364" s="36"/>
      <c r="L364" s="79">
        <v>20130408</v>
      </c>
    </row>
    <row r="365" spans="1:12" ht="15">
      <c r="A365" s="7">
        <v>335</v>
      </c>
      <c r="B365" s="17" t="s">
        <v>1265</v>
      </c>
      <c r="C365" s="89" t="s">
        <v>1266</v>
      </c>
      <c r="D365" s="17" t="s">
        <v>1228</v>
      </c>
      <c r="E365" s="17" t="s">
        <v>1267</v>
      </c>
      <c r="F365" s="64">
        <f t="shared" si="6"/>
        <v>1773056</v>
      </c>
      <c r="G365" s="36">
        <v>384773</v>
      </c>
      <c r="H365" s="36">
        <v>1309683</v>
      </c>
      <c r="I365" s="36">
        <v>0</v>
      </c>
      <c r="J365" s="36">
        <v>78600</v>
      </c>
      <c r="K365" s="36"/>
      <c r="L365" s="79">
        <v>20130408</v>
      </c>
    </row>
    <row r="366" spans="1:12" ht="15">
      <c r="A366" s="7">
        <v>336</v>
      </c>
      <c r="B366" s="17" t="s">
        <v>1268</v>
      </c>
      <c r="C366" s="89" t="s">
        <v>1269</v>
      </c>
      <c r="D366" s="17" t="s">
        <v>1228</v>
      </c>
      <c r="E366" s="17" t="s">
        <v>1270</v>
      </c>
      <c r="F366" s="64">
        <f t="shared" si="6"/>
        <v>105320</v>
      </c>
      <c r="G366" s="36">
        <v>0</v>
      </c>
      <c r="H366" s="36">
        <v>102420</v>
      </c>
      <c r="I366" s="36">
        <v>900</v>
      </c>
      <c r="J366" s="36">
        <v>2000</v>
      </c>
      <c r="K366" s="36"/>
      <c r="L366" s="79">
        <v>20130408</v>
      </c>
    </row>
    <row r="367" spans="1:12" ht="15">
      <c r="A367" s="7">
        <v>337</v>
      </c>
      <c r="B367" s="17" t="s">
        <v>1271</v>
      </c>
      <c r="C367" s="89" t="s">
        <v>1272</v>
      </c>
      <c r="D367" s="17" t="s">
        <v>1228</v>
      </c>
      <c r="E367" s="17" t="s">
        <v>1273</v>
      </c>
      <c r="F367" s="64">
        <f t="shared" si="6"/>
        <v>997133</v>
      </c>
      <c r="G367" s="36">
        <v>10801</v>
      </c>
      <c r="H367" s="36">
        <v>677736</v>
      </c>
      <c r="I367" s="36">
        <v>0</v>
      </c>
      <c r="J367" s="36">
        <v>308596</v>
      </c>
      <c r="K367" s="36"/>
      <c r="L367" s="79">
        <v>20130507</v>
      </c>
    </row>
    <row r="368" spans="1:12" ht="15">
      <c r="A368" s="7">
        <v>338</v>
      </c>
      <c r="B368" s="17" t="s">
        <v>1274</v>
      </c>
      <c r="C368" s="89" t="s">
        <v>1275</v>
      </c>
      <c r="D368" s="17" t="s">
        <v>1228</v>
      </c>
      <c r="E368" s="17" t="s">
        <v>1276</v>
      </c>
      <c r="F368" s="64">
        <f t="shared" si="6"/>
        <v>11483725</v>
      </c>
      <c r="G368" s="36">
        <v>0</v>
      </c>
      <c r="H368" s="36">
        <v>3104977</v>
      </c>
      <c r="I368" s="36">
        <v>0</v>
      </c>
      <c r="J368" s="36">
        <v>8378748</v>
      </c>
      <c r="K368" s="36"/>
      <c r="L368" s="79">
        <v>20130408</v>
      </c>
    </row>
    <row r="369" spans="1:12" ht="15">
      <c r="A369" s="7">
        <v>339</v>
      </c>
      <c r="B369" s="17" t="s">
        <v>1277</v>
      </c>
      <c r="C369" s="89" t="s">
        <v>1278</v>
      </c>
      <c r="D369" s="17" t="s">
        <v>1228</v>
      </c>
      <c r="E369" s="17" t="s">
        <v>1279</v>
      </c>
      <c r="F369" s="64">
        <f t="shared" si="6"/>
        <v>2350487</v>
      </c>
      <c r="G369" s="36">
        <v>0</v>
      </c>
      <c r="H369" s="36">
        <v>2077587</v>
      </c>
      <c r="I369" s="36">
        <v>0</v>
      </c>
      <c r="J369" s="36">
        <v>272900</v>
      </c>
      <c r="K369" s="36"/>
      <c r="L369" s="79">
        <v>20130408</v>
      </c>
    </row>
    <row r="370" spans="1:12" ht="15">
      <c r="A370" s="7">
        <v>340</v>
      </c>
      <c r="B370" s="17" t="s">
        <v>1280</v>
      </c>
      <c r="C370" s="89" t="s">
        <v>1281</v>
      </c>
      <c r="D370" s="17" t="s">
        <v>1228</v>
      </c>
      <c r="E370" s="17" t="s">
        <v>1282</v>
      </c>
      <c r="F370" s="64">
        <f t="shared" si="6"/>
        <v>4306895</v>
      </c>
      <c r="G370" s="36">
        <v>20500</v>
      </c>
      <c r="H370" s="36">
        <v>1910813</v>
      </c>
      <c r="I370" s="36">
        <v>1900000</v>
      </c>
      <c r="J370" s="36">
        <v>475582</v>
      </c>
      <c r="K370" s="36"/>
      <c r="L370" s="79">
        <v>20130408</v>
      </c>
    </row>
    <row r="371" spans="1:12" ht="15">
      <c r="A371" s="7">
        <v>341</v>
      </c>
      <c r="B371" s="17" t="s">
        <v>1283</v>
      </c>
      <c r="C371" s="89" t="s">
        <v>1284</v>
      </c>
      <c r="D371" s="17" t="s">
        <v>1228</v>
      </c>
      <c r="E371" s="17" t="s">
        <v>1285</v>
      </c>
      <c r="F371" s="64">
        <f t="shared" si="6"/>
        <v>9397534</v>
      </c>
      <c r="G371" s="36">
        <v>3240839</v>
      </c>
      <c r="H371" s="36">
        <v>4031940</v>
      </c>
      <c r="I371" s="36">
        <v>513701</v>
      </c>
      <c r="J371" s="36">
        <v>1611054</v>
      </c>
      <c r="K371" s="36"/>
      <c r="L371" s="79">
        <v>20130507</v>
      </c>
    </row>
    <row r="372" spans="1:12" ht="15">
      <c r="A372" s="7">
        <v>342</v>
      </c>
      <c r="B372" s="17" t="s">
        <v>1286</v>
      </c>
      <c r="C372" s="89" t="s">
        <v>1287</v>
      </c>
      <c r="D372" s="17" t="s">
        <v>1228</v>
      </c>
      <c r="E372" s="17" t="s">
        <v>1288</v>
      </c>
      <c r="F372" s="64">
        <f t="shared" si="6"/>
        <v>158721</v>
      </c>
      <c r="G372" s="36">
        <v>0</v>
      </c>
      <c r="H372" s="36">
        <v>158721</v>
      </c>
      <c r="I372" s="36">
        <v>0</v>
      </c>
      <c r="J372" s="36">
        <v>0</v>
      </c>
      <c r="K372" s="36"/>
      <c r="L372" s="79">
        <v>20130507</v>
      </c>
    </row>
    <row r="373" spans="1:12" ht="15">
      <c r="A373" s="7">
        <v>343</v>
      </c>
      <c r="B373" s="17" t="s">
        <v>1289</v>
      </c>
      <c r="C373" s="89" t="s">
        <v>1290</v>
      </c>
      <c r="D373" s="17" t="s">
        <v>1228</v>
      </c>
      <c r="E373" s="17" t="s">
        <v>1291</v>
      </c>
      <c r="F373" s="64">
        <f t="shared" si="6"/>
        <v>4958039</v>
      </c>
      <c r="G373" s="36">
        <v>121500</v>
      </c>
      <c r="H373" s="36">
        <v>4499416</v>
      </c>
      <c r="I373" s="36">
        <v>0</v>
      </c>
      <c r="J373" s="36">
        <v>337123</v>
      </c>
      <c r="K373" s="36"/>
      <c r="L373" s="79">
        <v>20130408</v>
      </c>
    </row>
    <row r="374" spans="1:12" ht="15">
      <c r="A374" s="7">
        <v>344</v>
      </c>
      <c r="B374" s="17" t="s">
        <v>1292</v>
      </c>
      <c r="C374" s="89" t="s">
        <v>1293</v>
      </c>
      <c r="D374" s="17" t="s">
        <v>1228</v>
      </c>
      <c r="E374" s="17" t="s">
        <v>1294</v>
      </c>
      <c r="F374" s="64">
        <f t="shared" si="6"/>
        <v>1056563</v>
      </c>
      <c r="G374" s="36">
        <v>111950</v>
      </c>
      <c r="H374" s="36">
        <v>413433</v>
      </c>
      <c r="I374" s="36">
        <v>123800</v>
      </c>
      <c r="J374" s="36">
        <v>407380</v>
      </c>
      <c r="K374" s="36"/>
      <c r="L374" s="79" t="s">
        <v>2277</v>
      </c>
    </row>
    <row r="375" spans="1:12" ht="15">
      <c r="A375" s="7">
        <v>345</v>
      </c>
      <c r="B375" s="17" t="s">
        <v>1295</v>
      </c>
      <c r="C375" s="89" t="s">
        <v>1296</v>
      </c>
      <c r="D375" s="17" t="s">
        <v>1228</v>
      </c>
      <c r="E375" s="17" t="s">
        <v>1297</v>
      </c>
      <c r="F375" s="64">
        <f t="shared" si="6"/>
        <v>1801688</v>
      </c>
      <c r="G375" s="36">
        <v>376153</v>
      </c>
      <c r="H375" s="36">
        <v>992184</v>
      </c>
      <c r="I375" s="36">
        <v>55000</v>
      </c>
      <c r="J375" s="36">
        <v>378351</v>
      </c>
      <c r="K375" s="36"/>
      <c r="L375" s="79" t="s">
        <v>2277</v>
      </c>
    </row>
    <row r="376" spans="1:12" ht="15">
      <c r="A376" s="7">
        <v>346</v>
      </c>
      <c r="B376" s="17" t="s">
        <v>1298</v>
      </c>
      <c r="C376" s="89" t="s">
        <v>1299</v>
      </c>
      <c r="D376" s="17" t="s">
        <v>1228</v>
      </c>
      <c r="E376" s="17" t="s">
        <v>1300</v>
      </c>
      <c r="F376" s="64">
        <f t="shared" si="6"/>
        <v>374150</v>
      </c>
      <c r="G376" s="36">
        <v>0</v>
      </c>
      <c r="H376" s="36">
        <v>354150</v>
      </c>
      <c r="I376" s="36">
        <v>0</v>
      </c>
      <c r="J376" s="36">
        <v>20000</v>
      </c>
      <c r="K376" s="36"/>
      <c r="L376" s="79">
        <v>20130507</v>
      </c>
    </row>
    <row r="377" spans="1:12" ht="15">
      <c r="A377" s="7">
        <v>347</v>
      </c>
      <c r="B377" s="17" t="s">
        <v>1301</v>
      </c>
      <c r="C377" s="89" t="s">
        <v>1302</v>
      </c>
      <c r="D377" s="17" t="s">
        <v>1228</v>
      </c>
      <c r="E377" s="17" t="s">
        <v>1303</v>
      </c>
      <c r="F377" s="64">
        <f t="shared" si="6"/>
        <v>27277722</v>
      </c>
      <c r="G377" s="36">
        <v>13252870</v>
      </c>
      <c r="H377" s="36">
        <v>7227079</v>
      </c>
      <c r="I377" s="36">
        <v>154595</v>
      </c>
      <c r="J377" s="36">
        <v>6643178</v>
      </c>
      <c r="K377" s="36"/>
      <c r="L377" s="79">
        <v>20130408</v>
      </c>
    </row>
    <row r="378" spans="1:12" ht="15">
      <c r="A378" s="7">
        <v>348</v>
      </c>
      <c r="B378" s="17" t="s">
        <v>1304</v>
      </c>
      <c r="C378" s="89" t="s">
        <v>1305</v>
      </c>
      <c r="D378" s="17" t="s">
        <v>1228</v>
      </c>
      <c r="E378" s="17" t="s">
        <v>1306</v>
      </c>
      <c r="F378" s="64">
        <f t="shared" si="6"/>
        <v>10582770</v>
      </c>
      <c r="G378" s="36">
        <v>4222740</v>
      </c>
      <c r="H378" s="36">
        <v>5806982</v>
      </c>
      <c r="I378" s="36">
        <v>8002</v>
      </c>
      <c r="J378" s="36">
        <v>545046</v>
      </c>
      <c r="K378" s="36"/>
      <c r="L378" s="79">
        <v>20130408</v>
      </c>
    </row>
    <row r="379" spans="1:12" ht="15">
      <c r="A379" s="7">
        <v>349</v>
      </c>
      <c r="B379" s="17" t="s">
        <v>1307</v>
      </c>
      <c r="C379" s="89" t="s">
        <v>1308</v>
      </c>
      <c r="D379" s="17" t="s">
        <v>1228</v>
      </c>
      <c r="E379" s="17" t="s">
        <v>1309</v>
      </c>
      <c r="F379" s="64">
        <f t="shared" si="6"/>
        <v>6173831</v>
      </c>
      <c r="G379" s="36">
        <v>1613200</v>
      </c>
      <c r="H379" s="36">
        <v>2868536</v>
      </c>
      <c r="I379" s="36">
        <v>1482270</v>
      </c>
      <c r="J379" s="36">
        <v>209825</v>
      </c>
      <c r="K379" s="36"/>
      <c r="L379" s="79">
        <v>20130507</v>
      </c>
    </row>
    <row r="380" spans="1:12" ht="15">
      <c r="A380" s="7">
        <v>350</v>
      </c>
      <c r="B380" s="17" t="s">
        <v>1310</v>
      </c>
      <c r="C380" s="89" t="s">
        <v>1311</v>
      </c>
      <c r="D380" s="17" t="s">
        <v>1228</v>
      </c>
      <c r="E380" s="17" t="s">
        <v>1312</v>
      </c>
      <c r="F380" s="64">
        <f t="shared" si="6"/>
        <v>11203412</v>
      </c>
      <c r="G380" s="36">
        <v>430460</v>
      </c>
      <c r="H380" s="36">
        <v>4829552</v>
      </c>
      <c r="I380" s="36">
        <v>65301</v>
      </c>
      <c r="J380" s="36">
        <v>5878099</v>
      </c>
      <c r="K380" s="36"/>
      <c r="L380" s="79">
        <v>20130408</v>
      </c>
    </row>
    <row r="381" spans="1:12" ht="15">
      <c r="A381" s="7">
        <v>351</v>
      </c>
      <c r="B381" s="17" t="s">
        <v>1313</v>
      </c>
      <c r="C381" s="89" t="s">
        <v>1314</v>
      </c>
      <c r="D381" s="17" t="s">
        <v>1228</v>
      </c>
      <c r="E381" s="17" t="s">
        <v>1315</v>
      </c>
      <c r="F381" s="64">
        <f t="shared" si="6"/>
        <v>844367</v>
      </c>
      <c r="G381" s="36">
        <v>0</v>
      </c>
      <c r="H381" s="36">
        <v>578911</v>
      </c>
      <c r="I381" s="36">
        <v>0</v>
      </c>
      <c r="J381" s="36">
        <v>265456</v>
      </c>
      <c r="K381" s="36"/>
      <c r="L381" s="79">
        <v>20130507</v>
      </c>
    </row>
    <row r="382" spans="1:12" ht="15">
      <c r="A382" s="7">
        <v>352</v>
      </c>
      <c r="B382" s="17" t="s">
        <v>1316</v>
      </c>
      <c r="C382" s="89" t="s">
        <v>1317</v>
      </c>
      <c r="D382" s="17" t="s">
        <v>1228</v>
      </c>
      <c r="E382" s="17" t="s">
        <v>1318</v>
      </c>
      <c r="F382" s="64">
        <f t="shared" si="6"/>
        <v>5548934</v>
      </c>
      <c r="G382" s="36">
        <v>3604586</v>
      </c>
      <c r="H382" s="36">
        <v>1079965</v>
      </c>
      <c r="I382" s="36">
        <v>600000</v>
      </c>
      <c r="J382" s="36">
        <v>264383</v>
      </c>
      <c r="K382" s="36"/>
      <c r="L382" s="79">
        <v>20130408</v>
      </c>
    </row>
    <row r="383" spans="1:12" ht="15">
      <c r="A383" s="7">
        <v>353</v>
      </c>
      <c r="B383" s="17" t="s">
        <v>1319</v>
      </c>
      <c r="C383" s="89" t="s">
        <v>1320</v>
      </c>
      <c r="D383" s="17" t="s">
        <v>1228</v>
      </c>
      <c r="E383" s="17" t="s">
        <v>1321</v>
      </c>
      <c r="F383" s="64">
        <f t="shared" si="6"/>
        <v>14052166</v>
      </c>
      <c r="G383" s="36">
        <v>2670803</v>
      </c>
      <c r="H383" s="36">
        <v>9555535</v>
      </c>
      <c r="I383" s="36">
        <v>330251</v>
      </c>
      <c r="J383" s="36">
        <v>1495577</v>
      </c>
      <c r="K383" s="36"/>
      <c r="L383" s="79">
        <v>20130408</v>
      </c>
    </row>
    <row r="384" spans="1:12" ht="15">
      <c r="A384" s="7">
        <v>354</v>
      </c>
      <c r="B384" s="17" t="s">
        <v>1322</v>
      </c>
      <c r="C384" s="89" t="s">
        <v>1323</v>
      </c>
      <c r="D384" s="17" t="s">
        <v>1228</v>
      </c>
      <c r="E384" s="17" t="s">
        <v>1324</v>
      </c>
      <c r="F384" s="64">
        <f t="shared" si="6"/>
        <v>3229835</v>
      </c>
      <c r="G384" s="36">
        <v>446500</v>
      </c>
      <c r="H384" s="36">
        <v>813690</v>
      </c>
      <c r="I384" s="36">
        <v>979700</v>
      </c>
      <c r="J384" s="36">
        <v>989945</v>
      </c>
      <c r="K384" s="36"/>
      <c r="L384" s="79">
        <v>20130408</v>
      </c>
    </row>
    <row r="385" spans="1:12" ht="15">
      <c r="A385" s="7">
        <v>355</v>
      </c>
      <c r="B385" s="17" t="s">
        <v>1325</v>
      </c>
      <c r="C385" s="89" t="s">
        <v>1326</v>
      </c>
      <c r="D385" s="17" t="s">
        <v>1228</v>
      </c>
      <c r="E385" s="17" t="s">
        <v>1327</v>
      </c>
      <c r="F385" s="64">
        <f t="shared" si="6"/>
        <v>10867615</v>
      </c>
      <c r="G385" s="36">
        <v>969202</v>
      </c>
      <c r="H385" s="36">
        <v>4702585</v>
      </c>
      <c r="I385" s="36">
        <v>585000</v>
      </c>
      <c r="J385" s="36">
        <v>4610828</v>
      </c>
      <c r="K385" s="36"/>
      <c r="L385" s="79">
        <v>20130507</v>
      </c>
    </row>
    <row r="386" spans="1:12" ht="15">
      <c r="A386" s="7">
        <v>356</v>
      </c>
      <c r="B386" s="17" t="s">
        <v>1328</v>
      </c>
      <c r="C386" s="89" t="s">
        <v>1329</v>
      </c>
      <c r="D386" s="17" t="s">
        <v>1228</v>
      </c>
      <c r="E386" s="17" t="s">
        <v>1330</v>
      </c>
      <c r="F386" s="64">
        <f t="shared" si="6"/>
        <v>5287949</v>
      </c>
      <c r="G386" s="36">
        <v>380561</v>
      </c>
      <c r="H386" s="36">
        <v>3136193</v>
      </c>
      <c r="I386" s="36">
        <v>177000</v>
      </c>
      <c r="J386" s="36">
        <v>1594195</v>
      </c>
      <c r="K386" s="36"/>
      <c r="L386" s="79">
        <v>20130408</v>
      </c>
    </row>
    <row r="387" spans="1:12" ht="15">
      <c r="A387" s="7">
        <v>357</v>
      </c>
      <c r="B387" s="17" t="s">
        <v>1331</v>
      </c>
      <c r="C387" s="89" t="s">
        <v>1332</v>
      </c>
      <c r="D387" s="17" t="s">
        <v>1228</v>
      </c>
      <c r="E387" s="17" t="s">
        <v>1333</v>
      </c>
      <c r="F387" s="64">
        <f t="shared" si="6"/>
        <v>752318</v>
      </c>
      <c r="G387" s="36">
        <v>130000</v>
      </c>
      <c r="H387" s="36">
        <v>399827</v>
      </c>
      <c r="I387" s="36">
        <v>47400</v>
      </c>
      <c r="J387" s="36">
        <v>175091</v>
      </c>
      <c r="K387" s="36"/>
      <c r="L387" s="79">
        <v>20130507</v>
      </c>
    </row>
    <row r="388" spans="1:12" ht="15">
      <c r="A388" s="7">
        <v>358</v>
      </c>
      <c r="B388" s="17" t="s">
        <v>1334</v>
      </c>
      <c r="C388" s="89" t="s">
        <v>1335</v>
      </c>
      <c r="D388" s="17" t="s">
        <v>1228</v>
      </c>
      <c r="E388" s="17" t="s">
        <v>1336</v>
      </c>
      <c r="F388" s="64">
        <f aca="true" t="shared" si="7" ref="F388:F394">G388+H388+I388+J388</f>
        <v>2857812</v>
      </c>
      <c r="G388" s="36">
        <v>0</v>
      </c>
      <c r="H388" s="36">
        <v>2147070</v>
      </c>
      <c r="I388" s="36">
        <v>0</v>
      </c>
      <c r="J388" s="36">
        <v>710742</v>
      </c>
      <c r="K388" s="36"/>
      <c r="L388" s="79">
        <v>20130507</v>
      </c>
    </row>
    <row r="389" spans="1:12" ht="15">
      <c r="A389" s="7">
        <v>359</v>
      </c>
      <c r="B389" s="17" t="s">
        <v>1337</v>
      </c>
      <c r="C389" s="89" t="s">
        <v>1338</v>
      </c>
      <c r="D389" s="17" t="s">
        <v>1228</v>
      </c>
      <c r="E389" s="17" t="s">
        <v>1339</v>
      </c>
      <c r="F389" s="64">
        <f t="shared" si="7"/>
        <v>10253076</v>
      </c>
      <c r="G389" s="36">
        <v>3538600</v>
      </c>
      <c r="H389" s="36">
        <v>1724898</v>
      </c>
      <c r="I389" s="36">
        <v>3611750</v>
      </c>
      <c r="J389" s="36">
        <v>1377828</v>
      </c>
      <c r="K389" s="36"/>
      <c r="L389" s="79">
        <v>20130408</v>
      </c>
    </row>
    <row r="390" spans="1:12" ht="15">
      <c r="A390" s="7">
        <v>360</v>
      </c>
      <c r="B390" s="17" t="s">
        <v>1340</v>
      </c>
      <c r="C390" s="89" t="s">
        <v>1341</v>
      </c>
      <c r="D390" s="17" t="s">
        <v>1228</v>
      </c>
      <c r="E390" s="17" t="s">
        <v>1342</v>
      </c>
      <c r="F390" s="64">
        <f t="shared" si="7"/>
        <v>8086719</v>
      </c>
      <c r="G390" s="36">
        <v>272900</v>
      </c>
      <c r="H390" s="36">
        <v>7684418</v>
      </c>
      <c r="I390" s="36">
        <v>8500</v>
      </c>
      <c r="J390" s="36">
        <v>120901</v>
      </c>
      <c r="K390" s="36"/>
      <c r="L390" s="79">
        <v>20130408</v>
      </c>
    </row>
    <row r="391" spans="1:12" ht="15">
      <c r="A391" s="7">
        <v>361</v>
      </c>
      <c r="B391" s="17" t="s">
        <v>1343</v>
      </c>
      <c r="C391" s="89" t="s">
        <v>1344</v>
      </c>
      <c r="D391" s="17" t="s">
        <v>1228</v>
      </c>
      <c r="E391" s="17" t="s">
        <v>1345</v>
      </c>
      <c r="F391" s="64">
        <f t="shared" si="7"/>
        <v>5933422</v>
      </c>
      <c r="G391" s="36">
        <v>240000</v>
      </c>
      <c r="H391" s="36">
        <v>1130131</v>
      </c>
      <c r="I391" s="36">
        <v>23001</v>
      </c>
      <c r="J391" s="36">
        <v>4540290</v>
      </c>
      <c r="K391" s="36"/>
      <c r="L391" s="79">
        <v>20130408</v>
      </c>
    </row>
    <row r="392" spans="1:12" ht="15">
      <c r="A392" s="7">
        <v>362</v>
      </c>
      <c r="B392" s="17" t="s">
        <v>1346</v>
      </c>
      <c r="C392" s="89" t="s">
        <v>1347</v>
      </c>
      <c r="D392" s="17" t="s">
        <v>1228</v>
      </c>
      <c r="E392" s="17" t="s">
        <v>1348</v>
      </c>
      <c r="F392" s="64">
        <f t="shared" si="7"/>
        <v>3322531</v>
      </c>
      <c r="G392" s="36">
        <v>1210503</v>
      </c>
      <c r="H392" s="36">
        <v>799181</v>
      </c>
      <c r="I392" s="36">
        <v>14501</v>
      </c>
      <c r="J392" s="36">
        <v>1298346</v>
      </c>
      <c r="K392" s="36"/>
      <c r="L392" s="79">
        <v>20130408</v>
      </c>
    </row>
    <row r="393" spans="1:12" ht="15">
      <c r="A393" s="7">
        <v>363</v>
      </c>
      <c r="B393" s="17" t="s">
        <v>1349</v>
      </c>
      <c r="C393" s="89" t="s">
        <v>1350</v>
      </c>
      <c r="D393" s="17" t="s">
        <v>1228</v>
      </c>
      <c r="E393" s="17" t="s">
        <v>1351</v>
      </c>
      <c r="F393" s="64">
        <f t="shared" si="7"/>
        <v>59197</v>
      </c>
      <c r="G393" s="36">
        <v>0</v>
      </c>
      <c r="H393" s="36">
        <v>52497</v>
      </c>
      <c r="I393" s="36">
        <v>0</v>
      </c>
      <c r="J393" s="36">
        <v>6700</v>
      </c>
      <c r="K393" s="36"/>
      <c r="L393" s="79">
        <v>20130408</v>
      </c>
    </row>
    <row r="394" spans="1:12" ht="15">
      <c r="A394" s="7">
        <v>364</v>
      </c>
      <c r="B394" s="17" t="s">
        <v>1352</v>
      </c>
      <c r="C394" s="89" t="s">
        <v>1353</v>
      </c>
      <c r="D394" s="17" t="s">
        <v>1228</v>
      </c>
      <c r="E394" s="17" t="s">
        <v>1354</v>
      </c>
      <c r="F394" s="64">
        <f t="shared" si="7"/>
        <v>14795153</v>
      </c>
      <c r="G394" s="36">
        <v>4948600</v>
      </c>
      <c r="H394" s="36">
        <v>8422253</v>
      </c>
      <c r="I394" s="36">
        <v>1040200</v>
      </c>
      <c r="J394" s="36">
        <v>384100</v>
      </c>
      <c r="K394" s="36"/>
      <c r="L394" s="79">
        <v>20130408</v>
      </c>
    </row>
    <row r="395" spans="1:12" ht="15">
      <c r="A395" s="7">
        <v>365</v>
      </c>
      <c r="B395" s="17" t="s">
        <v>1355</v>
      </c>
      <c r="C395" s="89" t="s">
        <v>1356</v>
      </c>
      <c r="D395" s="17" t="s">
        <v>1228</v>
      </c>
      <c r="E395" s="17" t="s">
        <v>1357</v>
      </c>
      <c r="F395" s="64" t="s">
        <v>2277</v>
      </c>
      <c r="G395" s="64" t="s">
        <v>2277</v>
      </c>
      <c r="H395" s="64" t="s">
        <v>2277</v>
      </c>
      <c r="I395" s="64" t="s">
        <v>2277</v>
      </c>
      <c r="J395" s="64" t="s">
        <v>2277</v>
      </c>
      <c r="K395" s="36"/>
      <c r="L395" s="79" t="s">
        <v>2277</v>
      </c>
    </row>
    <row r="396" spans="1:12" ht="15">
      <c r="A396" s="7">
        <v>366</v>
      </c>
      <c r="B396" s="17" t="s">
        <v>1358</v>
      </c>
      <c r="C396" s="89" t="s">
        <v>1359</v>
      </c>
      <c r="D396" s="17" t="s">
        <v>1228</v>
      </c>
      <c r="E396" s="17" t="s">
        <v>1360</v>
      </c>
      <c r="F396" s="64">
        <f aca="true" t="shared" si="8" ref="F396:F427">G396+H396+I396+J396</f>
        <v>1883534</v>
      </c>
      <c r="G396" s="36">
        <v>801458</v>
      </c>
      <c r="H396" s="36">
        <v>982826</v>
      </c>
      <c r="I396" s="36">
        <v>54100</v>
      </c>
      <c r="J396" s="36">
        <v>45150</v>
      </c>
      <c r="K396" s="36"/>
      <c r="L396" s="79">
        <v>20130507</v>
      </c>
    </row>
    <row r="397" spans="1:12" ht="15">
      <c r="A397" s="7">
        <v>367</v>
      </c>
      <c r="B397" s="17" t="s">
        <v>1361</v>
      </c>
      <c r="C397" s="89" t="s">
        <v>1362</v>
      </c>
      <c r="D397" s="17" t="s">
        <v>1228</v>
      </c>
      <c r="E397" s="17" t="s">
        <v>1363</v>
      </c>
      <c r="F397" s="64">
        <f t="shared" si="8"/>
        <v>2759610</v>
      </c>
      <c r="G397" s="36">
        <v>1790250</v>
      </c>
      <c r="H397" s="36">
        <v>757046</v>
      </c>
      <c r="I397" s="36">
        <v>0</v>
      </c>
      <c r="J397" s="36">
        <v>212314</v>
      </c>
      <c r="K397" s="36"/>
      <c r="L397" s="79">
        <v>20130507</v>
      </c>
    </row>
    <row r="398" spans="1:12" ht="15">
      <c r="A398" s="7">
        <v>368</v>
      </c>
      <c r="B398" s="17" t="s">
        <v>1364</v>
      </c>
      <c r="C398" s="89" t="s">
        <v>1365</v>
      </c>
      <c r="D398" s="17" t="s">
        <v>1228</v>
      </c>
      <c r="E398" s="17" t="s">
        <v>1366</v>
      </c>
      <c r="F398" s="64">
        <f t="shared" si="8"/>
        <v>39217</v>
      </c>
      <c r="G398" s="36">
        <v>0</v>
      </c>
      <c r="H398" s="36">
        <v>39217</v>
      </c>
      <c r="I398" s="36">
        <v>0</v>
      </c>
      <c r="J398" s="36">
        <v>0</v>
      </c>
      <c r="K398" s="36"/>
      <c r="L398" s="79" t="s">
        <v>2277</v>
      </c>
    </row>
    <row r="399" spans="1:12" ht="15">
      <c r="A399" s="7">
        <v>369</v>
      </c>
      <c r="B399" s="17" t="s">
        <v>1367</v>
      </c>
      <c r="C399" s="89" t="s">
        <v>1368</v>
      </c>
      <c r="D399" s="17" t="s">
        <v>1228</v>
      </c>
      <c r="E399" s="17" t="s">
        <v>1116</v>
      </c>
      <c r="F399" s="64">
        <f t="shared" si="8"/>
        <v>463544</v>
      </c>
      <c r="G399" s="36">
        <v>0</v>
      </c>
      <c r="H399" s="36">
        <v>429544</v>
      </c>
      <c r="I399" s="36">
        <v>15500</v>
      </c>
      <c r="J399" s="36">
        <v>18500</v>
      </c>
      <c r="K399" s="36"/>
      <c r="L399" s="79">
        <v>20130507</v>
      </c>
    </row>
    <row r="400" spans="1:12" ht="15">
      <c r="A400" s="7">
        <v>370</v>
      </c>
      <c r="B400" s="17" t="s">
        <v>1369</v>
      </c>
      <c r="C400" s="89" t="s">
        <v>1370</v>
      </c>
      <c r="D400" s="17" t="s">
        <v>1228</v>
      </c>
      <c r="E400" s="17" t="s">
        <v>1371</v>
      </c>
      <c r="F400" s="64">
        <f t="shared" si="8"/>
        <v>3285836</v>
      </c>
      <c r="G400" s="36">
        <v>874750</v>
      </c>
      <c r="H400" s="36">
        <v>1591786</v>
      </c>
      <c r="I400" s="36">
        <v>799300</v>
      </c>
      <c r="J400" s="36">
        <v>20000</v>
      </c>
      <c r="K400" s="36"/>
      <c r="L400" s="79">
        <v>20130408</v>
      </c>
    </row>
    <row r="401" spans="1:12" ht="15">
      <c r="A401" s="7">
        <v>371</v>
      </c>
      <c r="B401" s="17" t="s">
        <v>1372</v>
      </c>
      <c r="C401" s="89" t="s">
        <v>1373</v>
      </c>
      <c r="D401" s="17" t="s">
        <v>1228</v>
      </c>
      <c r="E401" s="17" t="s">
        <v>1683</v>
      </c>
      <c r="F401" s="64">
        <f t="shared" si="8"/>
        <v>567046</v>
      </c>
      <c r="G401" s="36">
        <v>78200</v>
      </c>
      <c r="H401" s="36">
        <v>487346</v>
      </c>
      <c r="I401" s="36">
        <v>0</v>
      </c>
      <c r="J401" s="36">
        <v>1500</v>
      </c>
      <c r="K401" s="36"/>
      <c r="L401" s="79">
        <v>20130408</v>
      </c>
    </row>
    <row r="402" spans="1:12" ht="15">
      <c r="A402" s="7">
        <v>372</v>
      </c>
      <c r="B402" s="17" t="s">
        <v>1374</v>
      </c>
      <c r="C402" s="89" t="s">
        <v>1375</v>
      </c>
      <c r="D402" s="17" t="s">
        <v>1228</v>
      </c>
      <c r="E402" s="17" t="s">
        <v>1376</v>
      </c>
      <c r="F402" s="64">
        <f t="shared" si="8"/>
        <v>2895147</v>
      </c>
      <c r="G402" s="36">
        <v>367850</v>
      </c>
      <c r="H402" s="36">
        <v>2211225</v>
      </c>
      <c r="I402" s="36">
        <v>0</v>
      </c>
      <c r="J402" s="36">
        <v>316072</v>
      </c>
      <c r="K402" s="36"/>
      <c r="L402" s="79">
        <v>20130507</v>
      </c>
    </row>
    <row r="403" spans="1:12" ht="15">
      <c r="A403" s="7">
        <v>373</v>
      </c>
      <c r="B403" s="17" t="s">
        <v>1377</v>
      </c>
      <c r="C403" s="89" t="s">
        <v>1378</v>
      </c>
      <c r="D403" s="17" t="s">
        <v>1228</v>
      </c>
      <c r="E403" s="17" t="s">
        <v>1379</v>
      </c>
      <c r="F403" s="64">
        <f t="shared" si="8"/>
        <v>1919528</v>
      </c>
      <c r="G403" s="36">
        <v>572500</v>
      </c>
      <c r="H403" s="36">
        <v>507115</v>
      </c>
      <c r="I403" s="36">
        <v>362189</v>
      </c>
      <c r="J403" s="36">
        <v>477724</v>
      </c>
      <c r="K403" s="36"/>
      <c r="L403" s="79">
        <v>20130408</v>
      </c>
    </row>
    <row r="404" spans="1:12" ht="15">
      <c r="A404" s="7">
        <v>374</v>
      </c>
      <c r="B404" s="17" t="s">
        <v>1380</v>
      </c>
      <c r="C404" s="89" t="s">
        <v>1381</v>
      </c>
      <c r="D404" s="17" t="s">
        <v>1228</v>
      </c>
      <c r="E404" s="17" t="s">
        <v>1382</v>
      </c>
      <c r="F404" s="64">
        <f t="shared" si="8"/>
        <v>6947245</v>
      </c>
      <c r="G404" s="36">
        <v>1444750</v>
      </c>
      <c r="H404" s="36">
        <v>3428291</v>
      </c>
      <c r="I404" s="36">
        <v>248800</v>
      </c>
      <c r="J404" s="36">
        <v>1825404</v>
      </c>
      <c r="K404" s="36"/>
      <c r="L404" s="79">
        <v>20130408</v>
      </c>
    </row>
    <row r="405" spans="1:12" ht="15">
      <c r="A405" s="7">
        <v>375</v>
      </c>
      <c r="B405" s="17" t="s">
        <v>1383</v>
      </c>
      <c r="C405" s="89" t="s">
        <v>1384</v>
      </c>
      <c r="D405" s="17" t="s">
        <v>1228</v>
      </c>
      <c r="E405" s="17" t="s">
        <v>1385</v>
      </c>
      <c r="F405" s="64">
        <f t="shared" si="8"/>
        <v>2222465</v>
      </c>
      <c r="G405" s="36">
        <v>1120000</v>
      </c>
      <c r="H405" s="36">
        <v>807275</v>
      </c>
      <c r="I405" s="36">
        <v>199100</v>
      </c>
      <c r="J405" s="36">
        <v>96090</v>
      </c>
      <c r="K405" s="36"/>
      <c r="L405" s="79">
        <v>20130408</v>
      </c>
    </row>
    <row r="406" spans="1:12" ht="15">
      <c r="A406" s="7">
        <v>376</v>
      </c>
      <c r="B406" s="17" t="s">
        <v>1387</v>
      </c>
      <c r="C406" s="89" t="s">
        <v>1388</v>
      </c>
      <c r="D406" s="17" t="s">
        <v>1386</v>
      </c>
      <c r="E406" s="17" t="s">
        <v>1389</v>
      </c>
      <c r="F406" s="64">
        <f t="shared" si="8"/>
        <v>704011</v>
      </c>
      <c r="G406" s="36">
        <v>0</v>
      </c>
      <c r="H406" s="36">
        <v>615757</v>
      </c>
      <c r="I406" s="36">
        <v>0</v>
      </c>
      <c r="J406" s="36">
        <v>88254</v>
      </c>
      <c r="K406" s="36"/>
      <c r="L406" s="79">
        <v>20130408</v>
      </c>
    </row>
    <row r="407" spans="1:12" ht="15">
      <c r="A407" s="7">
        <v>377</v>
      </c>
      <c r="B407" s="17" t="s">
        <v>1390</v>
      </c>
      <c r="C407" s="89" t="s">
        <v>1391</v>
      </c>
      <c r="D407" s="17" t="s">
        <v>1386</v>
      </c>
      <c r="E407" s="17" t="s">
        <v>1392</v>
      </c>
      <c r="F407" s="64">
        <f t="shared" si="8"/>
        <v>714848</v>
      </c>
      <c r="G407" s="36">
        <v>71750</v>
      </c>
      <c r="H407" s="36">
        <v>612098</v>
      </c>
      <c r="I407" s="36">
        <v>0</v>
      </c>
      <c r="J407" s="36">
        <v>31000</v>
      </c>
      <c r="K407" s="36"/>
      <c r="L407" s="79">
        <v>20130408</v>
      </c>
    </row>
    <row r="408" spans="1:12" ht="15">
      <c r="A408" s="7">
        <v>378</v>
      </c>
      <c r="B408" s="17" t="s">
        <v>1393</v>
      </c>
      <c r="C408" s="89" t="s">
        <v>1394</v>
      </c>
      <c r="D408" s="17" t="s">
        <v>1386</v>
      </c>
      <c r="E408" s="17" t="s">
        <v>1395</v>
      </c>
      <c r="F408" s="64">
        <f t="shared" si="8"/>
        <v>1695271</v>
      </c>
      <c r="G408" s="36">
        <v>1345000</v>
      </c>
      <c r="H408" s="36">
        <v>277321</v>
      </c>
      <c r="I408" s="36">
        <v>0</v>
      </c>
      <c r="J408" s="36">
        <v>72950</v>
      </c>
      <c r="K408" s="36"/>
      <c r="L408" s="79">
        <v>20130408</v>
      </c>
    </row>
    <row r="409" spans="1:12" ht="15">
      <c r="A409" s="7">
        <v>379</v>
      </c>
      <c r="B409" s="17" t="s">
        <v>1396</v>
      </c>
      <c r="C409" s="89" t="s">
        <v>1397</v>
      </c>
      <c r="D409" s="17" t="s">
        <v>1386</v>
      </c>
      <c r="E409" s="17" t="s">
        <v>1398</v>
      </c>
      <c r="F409" s="64">
        <f t="shared" si="8"/>
        <v>1747321</v>
      </c>
      <c r="G409" s="36">
        <v>0</v>
      </c>
      <c r="H409" s="36">
        <v>1364021</v>
      </c>
      <c r="I409" s="36">
        <v>0</v>
      </c>
      <c r="J409" s="36">
        <v>383300</v>
      </c>
      <c r="K409" s="36"/>
      <c r="L409" s="79">
        <v>20130507</v>
      </c>
    </row>
    <row r="410" spans="1:12" ht="15">
      <c r="A410" s="7">
        <v>380</v>
      </c>
      <c r="B410" s="17" t="s">
        <v>1399</v>
      </c>
      <c r="C410" s="89" t="s">
        <v>1400</v>
      </c>
      <c r="D410" s="17" t="s">
        <v>1386</v>
      </c>
      <c r="E410" s="17" t="s">
        <v>1401</v>
      </c>
      <c r="F410" s="64">
        <f t="shared" si="8"/>
        <v>5080090</v>
      </c>
      <c r="G410" s="36">
        <v>2551000</v>
      </c>
      <c r="H410" s="36">
        <v>2421965</v>
      </c>
      <c r="I410" s="36">
        <v>30600</v>
      </c>
      <c r="J410" s="36">
        <v>76525</v>
      </c>
      <c r="K410" s="36"/>
      <c r="L410" s="79">
        <v>20130408</v>
      </c>
    </row>
    <row r="411" spans="1:12" ht="15">
      <c r="A411" s="7">
        <v>381</v>
      </c>
      <c r="B411" s="17" t="s">
        <v>1402</v>
      </c>
      <c r="C411" s="89" t="s">
        <v>1403</v>
      </c>
      <c r="D411" s="17" t="s">
        <v>1386</v>
      </c>
      <c r="E411" s="17" t="s">
        <v>1404</v>
      </c>
      <c r="F411" s="64">
        <f t="shared" si="8"/>
        <v>220291</v>
      </c>
      <c r="G411" s="36">
        <v>0</v>
      </c>
      <c r="H411" s="36">
        <v>106095</v>
      </c>
      <c r="I411" s="36">
        <v>0</v>
      </c>
      <c r="J411" s="36">
        <v>114196</v>
      </c>
      <c r="K411" s="36"/>
      <c r="L411" s="79" t="s">
        <v>2277</v>
      </c>
    </row>
    <row r="412" spans="1:12" ht="15">
      <c r="A412" s="7">
        <v>382</v>
      </c>
      <c r="B412" s="17" t="s">
        <v>1405</v>
      </c>
      <c r="C412" s="89" t="s">
        <v>1406</v>
      </c>
      <c r="D412" s="17" t="s">
        <v>1386</v>
      </c>
      <c r="E412" s="17" t="s">
        <v>1407</v>
      </c>
      <c r="F412" s="64">
        <f t="shared" si="8"/>
        <v>2342645</v>
      </c>
      <c r="G412" s="36">
        <v>0</v>
      </c>
      <c r="H412" s="36">
        <v>2207543</v>
      </c>
      <c r="I412" s="36">
        <v>5000</v>
      </c>
      <c r="J412" s="36">
        <v>130102</v>
      </c>
      <c r="K412" s="36"/>
      <c r="L412" s="79">
        <v>20130507</v>
      </c>
    </row>
    <row r="413" spans="1:12" ht="15">
      <c r="A413" s="7">
        <v>383</v>
      </c>
      <c r="B413" s="17" t="s">
        <v>1408</v>
      </c>
      <c r="C413" s="89" t="s">
        <v>1409</v>
      </c>
      <c r="D413" s="17" t="s">
        <v>1386</v>
      </c>
      <c r="E413" s="17" t="s">
        <v>1410</v>
      </c>
      <c r="F413" s="64">
        <f t="shared" si="8"/>
        <v>3487808</v>
      </c>
      <c r="G413" s="36">
        <v>415000</v>
      </c>
      <c r="H413" s="36">
        <v>1649770</v>
      </c>
      <c r="I413" s="36">
        <v>24950</v>
      </c>
      <c r="J413" s="36">
        <v>1398088</v>
      </c>
      <c r="K413" s="36"/>
      <c r="L413" s="79">
        <v>20130408</v>
      </c>
    </row>
    <row r="414" spans="1:12" ht="15">
      <c r="A414" s="7">
        <v>384</v>
      </c>
      <c r="B414" s="17" t="s">
        <v>1411</v>
      </c>
      <c r="C414" s="89" t="s">
        <v>1412</v>
      </c>
      <c r="D414" s="17" t="s">
        <v>1386</v>
      </c>
      <c r="E414" s="17" t="s">
        <v>1413</v>
      </c>
      <c r="F414" s="64">
        <f t="shared" si="8"/>
        <v>1491366</v>
      </c>
      <c r="G414" s="36">
        <v>128400</v>
      </c>
      <c r="H414" s="36">
        <v>531889</v>
      </c>
      <c r="I414" s="36">
        <v>0</v>
      </c>
      <c r="J414" s="36">
        <v>831077</v>
      </c>
      <c r="K414" s="64"/>
      <c r="L414" s="79">
        <v>20130408</v>
      </c>
    </row>
    <row r="415" spans="1:12" ht="15">
      <c r="A415" s="7">
        <v>385</v>
      </c>
      <c r="B415" s="17" t="s">
        <v>1414</v>
      </c>
      <c r="C415" s="89" t="s">
        <v>1415</v>
      </c>
      <c r="D415" s="17" t="s">
        <v>1386</v>
      </c>
      <c r="E415" s="17" t="s">
        <v>1416</v>
      </c>
      <c r="F415" s="64">
        <f t="shared" si="8"/>
        <v>2250833</v>
      </c>
      <c r="G415" s="36">
        <v>0</v>
      </c>
      <c r="H415" s="36">
        <v>550291</v>
      </c>
      <c r="I415" s="36">
        <v>0</v>
      </c>
      <c r="J415" s="36">
        <v>1700542</v>
      </c>
      <c r="K415" s="36"/>
      <c r="L415" s="79">
        <v>20130307</v>
      </c>
    </row>
    <row r="416" spans="1:12" ht="15">
      <c r="A416" s="7">
        <v>386</v>
      </c>
      <c r="B416" s="17" t="s">
        <v>1417</v>
      </c>
      <c r="C416" s="89" t="s">
        <v>1418</v>
      </c>
      <c r="D416" s="17" t="s">
        <v>1386</v>
      </c>
      <c r="E416" s="17" t="s">
        <v>1419</v>
      </c>
      <c r="F416" s="64">
        <f t="shared" si="8"/>
        <v>9222319</v>
      </c>
      <c r="G416" s="36">
        <v>6520050</v>
      </c>
      <c r="H416" s="36">
        <v>804729</v>
      </c>
      <c r="I416" s="36">
        <v>0</v>
      </c>
      <c r="J416" s="36">
        <v>1897540</v>
      </c>
      <c r="K416" s="36"/>
      <c r="L416" s="79">
        <v>20130408</v>
      </c>
    </row>
    <row r="417" spans="1:12" ht="15">
      <c r="A417" s="7">
        <v>387</v>
      </c>
      <c r="B417" s="17" t="s">
        <v>1420</v>
      </c>
      <c r="C417" s="89" t="s">
        <v>1421</v>
      </c>
      <c r="D417" s="17" t="s">
        <v>1386</v>
      </c>
      <c r="E417" s="17" t="s">
        <v>1422</v>
      </c>
      <c r="F417" s="64">
        <f t="shared" si="8"/>
        <v>10216974</v>
      </c>
      <c r="G417" s="36">
        <v>1265601</v>
      </c>
      <c r="H417" s="36">
        <v>1534778</v>
      </c>
      <c r="I417" s="36">
        <v>376200</v>
      </c>
      <c r="J417" s="36">
        <v>7040395</v>
      </c>
      <c r="K417" s="36"/>
      <c r="L417" s="79">
        <v>20130507</v>
      </c>
    </row>
    <row r="418" spans="1:12" ht="15">
      <c r="A418" s="7">
        <v>388</v>
      </c>
      <c r="B418" s="17" t="s">
        <v>1423</v>
      </c>
      <c r="C418" s="89" t="s">
        <v>1424</v>
      </c>
      <c r="D418" s="17" t="s">
        <v>1386</v>
      </c>
      <c r="E418" s="17" t="s">
        <v>1425</v>
      </c>
      <c r="F418" s="64">
        <f t="shared" si="8"/>
        <v>1339552</v>
      </c>
      <c r="G418" s="36">
        <v>0</v>
      </c>
      <c r="H418" s="36">
        <v>600542</v>
      </c>
      <c r="I418" s="36">
        <v>209000</v>
      </c>
      <c r="J418" s="36">
        <v>530010</v>
      </c>
      <c r="K418" s="36"/>
      <c r="L418" s="79">
        <v>20130408</v>
      </c>
    </row>
    <row r="419" spans="1:12" ht="15">
      <c r="A419" s="7">
        <v>389</v>
      </c>
      <c r="B419" s="17" t="s">
        <v>1426</v>
      </c>
      <c r="C419" s="89" t="s">
        <v>1427</v>
      </c>
      <c r="D419" s="17" t="s">
        <v>1386</v>
      </c>
      <c r="E419" s="17" t="s">
        <v>1428</v>
      </c>
      <c r="F419" s="64">
        <f t="shared" si="8"/>
        <v>1695979</v>
      </c>
      <c r="G419" s="36">
        <v>463400</v>
      </c>
      <c r="H419" s="36">
        <v>1067791</v>
      </c>
      <c r="I419" s="36">
        <v>0</v>
      </c>
      <c r="J419" s="36">
        <v>164788</v>
      </c>
      <c r="K419" s="36"/>
      <c r="L419" s="79">
        <v>20130408</v>
      </c>
    </row>
    <row r="420" spans="1:12" ht="15">
      <c r="A420" s="7">
        <v>390</v>
      </c>
      <c r="B420" s="17" t="s">
        <v>1429</v>
      </c>
      <c r="C420" s="89" t="s">
        <v>1430</v>
      </c>
      <c r="D420" s="17" t="s">
        <v>1386</v>
      </c>
      <c r="E420" s="17" t="s">
        <v>1431</v>
      </c>
      <c r="F420" s="64">
        <f t="shared" si="8"/>
        <v>1539005</v>
      </c>
      <c r="G420" s="36">
        <v>0</v>
      </c>
      <c r="H420" s="36">
        <v>1483780</v>
      </c>
      <c r="I420" s="36">
        <v>10000</v>
      </c>
      <c r="J420" s="36">
        <v>45225</v>
      </c>
      <c r="K420" s="36"/>
      <c r="L420" s="79">
        <v>20130408</v>
      </c>
    </row>
    <row r="421" spans="1:12" ht="15">
      <c r="A421" s="7">
        <v>391</v>
      </c>
      <c r="B421" s="17" t="s">
        <v>1432</v>
      </c>
      <c r="C421" s="89" t="s">
        <v>1433</v>
      </c>
      <c r="D421" s="17" t="s">
        <v>1386</v>
      </c>
      <c r="E421" s="17" t="s">
        <v>1434</v>
      </c>
      <c r="F421" s="64">
        <f t="shared" si="8"/>
        <v>695046</v>
      </c>
      <c r="G421" s="36">
        <v>198600</v>
      </c>
      <c r="H421" s="36">
        <v>455803</v>
      </c>
      <c r="I421" s="36">
        <v>0</v>
      </c>
      <c r="J421" s="36">
        <v>40643</v>
      </c>
      <c r="K421" s="36"/>
      <c r="L421" s="79">
        <v>20130408</v>
      </c>
    </row>
    <row r="422" spans="1:12" ht="15">
      <c r="A422" s="7">
        <v>392</v>
      </c>
      <c r="B422" s="17" t="s">
        <v>1435</v>
      </c>
      <c r="C422" s="89" t="s">
        <v>1436</v>
      </c>
      <c r="D422" s="17" t="s">
        <v>1386</v>
      </c>
      <c r="E422" s="17" t="s">
        <v>1437</v>
      </c>
      <c r="F422" s="64">
        <f t="shared" si="8"/>
        <v>5126804</v>
      </c>
      <c r="G422" s="36">
        <v>1302900</v>
      </c>
      <c r="H422" s="36">
        <v>1483781</v>
      </c>
      <c r="I422" s="36">
        <v>0</v>
      </c>
      <c r="J422" s="36">
        <v>2340123</v>
      </c>
      <c r="K422" s="36"/>
      <c r="L422" s="79">
        <v>20130507</v>
      </c>
    </row>
    <row r="423" spans="1:12" ht="15">
      <c r="A423" s="7">
        <v>393</v>
      </c>
      <c r="B423" s="17" t="s">
        <v>1438</v>
      </c>
      <c r="C423" s="89" t="s">
        <v>1439</v>
      </c>
      <c r="D423" s="17" t="s">
        <v>1386</v>
      </c>
      <c r="E423" s="17" t="s">
        <v>1440</v>
      </c>
      <c r="F423" s="64">
        <f t="shared" si="8"/>
        <v>1972675</v>
      </c>
      <c r="G423" s="36">
        <v>30000</v>
      </c>
      <c r="H423" s="36">
        <v>1348653</v>
      </c>
      <c r="I423" s="36">
        <v>4200</v>
      </c>
      <c r="J423" s="36">
        <v>589822</v>
      </c>
      <c r="K423" s="36"/>
      <c r="L423" s="79">
        <v>20130408</v>
      </c>
    </row>
    <row r="424" spans="1:12" ht="15">
      <c r="A424" s="7">
        <v>394</v>
      </c>
      <c r="B424" s="17" t="s">
        <v>1441</v>
      </c>
      <c r="C424" s="89" t="s">
        <v>1442</v>
      </c>
      <c r="D424" s="17" t="s">
        <v>1386</v>
      </c>
      <c r="E424" s="17" t="s">
        <v>1443</v>
      </c>
      <c r="F424" s="64">
        <f t="shared" si="8"/>
        <v>1674818</v>
      </c>
      <c r="G424" s="36">
        <v>0</v>
      </c>
      <c r="H424" s="36">
        <v>1161233</v>
      </c>
      <c r="I424" s="36">
        <v>124500</v>
      </c>
      <c r="J424" s="36">
        <v>389085</v>
      </c>
      <c r="K424" s="36"/>
      <c r="L424" s="79">
        <v>20130408</v>
      </c>
    </row>
    <row r="425" spans="1:12" ht="15">
      <c r="A425" s="7">
        <v>395</v>
      </c>
      <c r="B425" s="17" t="s">
        <v>1444</v>
      </c>
      <c r="C425" s="89" t="s">
        <v>1445</v>
      </c>
      <c r="D425" s="17" t="s">
        <v>1386</v>
      </c>
      <c r="E425" s="17" t="s">
        <v>1446</v>
      </c>
      <c r="F425" s="64">
        <f t="shared" si="8"/>
        <v>1004932</v>
      </c>
      <c r="G425" s="36">
        <v>801095</v>
      </c>
      <c r="H425" s="36">
        <v>199837</v>
      </c>
      <c r="I425" s="36">
        <v>0</v>
      </c>
      <c r="J425" s="36">
        <v>4000</v>
      </c>
      <c r="K425" s="36"/>
      <c r="L425" s="79">
        <v>20130408</v>
      </c>
    </row>
    <row r="426" spans="1:12" ht="15">
      <c r="A426" s="7">
        <v>396</v>
      </c>
      <c r="B426" s="17" t="s">
        <v>1447</v>
      </c>
      <c r="C426" s="89" t="s">
        <v>1448</v>
      </c>
      <c r="D426" s="17" t="s">
        <v>1386</v>
      </c>
      <c r="E426" s="17" t="s">
        <v>1449</v>
      </c>
      <c r="F426" s="64">
        <f t="shared" si="8"/>
        <v>6075584</v>
      </c>
      <c r="G426" s="36">
        <v>1531550</v>
      </c>
      <c r="H426" s="36">
        <v>3289242</v>
      </c>
      <c r="I426" s="36">
        <v>607200</v>
      </c>
      <c r="J426" s="36">
        <v>647592</v>
      </c>
      <c r="K426" s="36"/>
      <c r="L426" s="79">
        <v>20130408</v>
      </c>
    </row>
    <row r="427" spans="1:12" ht="15">
      <c r="A427" s="7">
        <v>397</v>
      </c>
      <c r="B427" s="17" t="s">
        <v>1450</v>
      </c>
      <c r="C427" s="89" t="s">
        <v>1451</v>
      </c>
      <c r="D427" s="17" t="s">
        <v>1386</v>
      </c>
      <c r="E427" s="17" t="s">
        <v>1452</v>
      </c>
      <c r="F427" s="64">
        <f t="shared" si="8"/>
        <v>11574739</v>
      </c>
      <c r="G427" s="36">
        <v>0</v>
      </c>
      <c r="H427" s="36">
        <v>4776721</v>
      </c>
      <c r="I427" s="36">
        <v>4277000</v>
      </c>
      <c r="J427" s="36">
        <v>2521018</v>
      </c>
      <c r="K427" s="36"/>
      <c r="L427" s="79">
        <v>20130507</v>
      </c>
    </row>
    <row r="428" spans="1:12" ht="15">
      <c r="A428" s="7">
        <v>398</v>
      </c>
      <c r="B428" s="17" t="s">
        <v>1453</v>
      </c>
      <c r="C428" s="89" t="s">
        <v>1454</v>
      </c>
      <c r="D428" s="17" t="s">
        <v>1386</v>
      </c>
      <c r="E428" s="17" t="s">
        <v>1455</v>
      </c>
      <c r="F428" s="64">
        <f aca="true" t="shared" si="9" ref="F428:F459">G428+H428+I428+J428</f>
        <v>712926</v>
      </c>
      <c r="G428" s="36">
        <v>0</v>
      </c>
      <c r="H428" s="36">
        <v>668551</v>
      </c>
      <c r="I428" s="36">
        <v>0</v>
      </c>
      <c r="J428" s="36">
        <v>44375</v>
      </c>
      <c r="K428" s="36"/>
      <c r="L428" s="79">
        <v>20130507</v>
      </c>
    </row>
    <row r="429" spans="1:12" ht="15">
      <c r="A429" s="7">
        <v>399</v>
      </c>
      <c r="B429" s="17" t="s">
        <v>1456</v>
      </c>
      <c r="C429" s="89" t="s">
        <v>1457</v>
      </c>
      <c r="D429" s="17" t="s">
        <v>1386</v>
      </c>
      <c r="E429" s="17" t="s">
        <v>1458</v>
      </c>
      <c r="F429" s="64">
        <f t="shared" si="9"/>
        <v>40919065</v>
      </c>
      <c r="G429" s="36">
        <v>29759100</v>
      </c>
      <c r="H429" s="36">
        <v>1261617</v>
      </c>
      <c r="I429" s="36">
        <v>1463000</v>
      </c>
      <c r="J429" s="36">
        <v>8435348</v>
      </c>
      <c r="K429" s="36"/>
      <c r="L429" s="79">
        <v>20130408</v>
      </c>
    </row>
    <row r="430" spans="1:12" ht="15">
      <c r="A430" s="7">
        <v>400</v>
      </c>
      <c r="B430" s="17" t="s">
        <v>1459</v>
      </c>
      <c r="C430" s="89" t="s">
        <v>1460</v>
      </c>
      <c r="D430" s="17" t="s">
        <v>1386</v>
      </c>
      <c r="E430" s="17" t="s">
        <v>1461</v>
      </c>
      <c r="F430" s="64">
        <f t="shared" si="9"/>
        <v>1100705</v>
      </c>
      <c r="G430" s="36">
        <v>0</v>
      </c>
      <c r="H430" s="36">
        <v>851805</v>
      </c>
      <c r="I430" s="36">
        <v>0</v>
      </c>
      <c r="J430" s="36">
        <v>248900</v>
      </c>
      <c r="K430" s="36"/>
      <c r="L430" s="79">
        <v>20130408</v>
      </c>
    </row>
    <row r="431" spans="1:12" ht="15">
      <c r="A431" s="7">
        <v>401</v>
      </c>
      <c r="B431" s="17" t="s">
        <v>1462</v>
      </c>
      <c r="C431" s="89" t="s">
        <v>1463</v>
      </c>
      <c r="D431" s="17" t="s">
        <v>1386</v>
      </c>
      <c r="E431" s="17" t="s">
        <v>1464</v>
      </c>
      <c r="F431" s="64">
        <f t="shared" si="9"/>
        <v>799272</v>
      </c>
      <c r="G431" s="36">
        <v>95000</v>
      </c>
      <c r="H431" s="36">
        <v>475302</v>
      </c>
      <c r="I431" s="36">
        <v>0</v>
      </c>
      <c r="J431" s="36">
        <v>228970</v>
      </c>
      <c r="K431" s="36"/>
      <c r="L431" s="79">
        <v>20130507</v>
      </c>
    </row>
    <row r="432" spans="1:12" ht="15">
      <c r="A432" s="7">
        <v>402</v>
      </c>
      <c r="B432" s="17" t="s">
        <v>1465</v>
      </c>
      <c r="C432" s="89" t="s">
        <v>1466</v>
      </c>
      <c r="D432" s="17" t="s">
        <v>1386</v>
      </c>
      <c r="E432" s="17" t="s">
        <v>1467</v>
      </c>
      <c r="F432" s="64">
        <f t="shared" si="9"/>
        <v>7384385</v>
      </c>
      <c r="G432" s="36">
        <v>3354763</v>
      </c>
      <c r="H432" s="36">
        <v>1170947</v>
      </c>
      <c r="I432" s="36">
        <v>0</v>
      </c>
      <c r="J432" s="36">
        <v>2858675</v>
      </c>
      <c r="K432" s="36"/>
      <c r="L432" s="79">
        <v>20130408</v>
      </c>
    </row>
    <row r="433" spans="1:12" ht="15">
      <c r="A433" s="7">
        <v>403</v>
      </c>
      <c r="B433" s="17" t="s">
        <v>1468</v>
      </c>
      <c r="C433" s="89" t="s">
        <v>1469</v>
      </c>
      <c r="D433" s="17" t="s">
        <v>1386</v>
      </c>
      <c r="E433" s="17" t="s">
        <v>1470</v>
      </c>
      <c r="F433" s="64">
        <f t="shared" si="9"/>
        <v>435915</v>
      </c>
      <c r="G433" s="36">
        <v>209150</v>
      </c>
      <c r="H433" s="36">
        <v>112400</v>
      </c>
      <c r="I433" s="36">
        <v>0</v>
      </c>
      <c r="J433" s="36">
        <v>114365</v>
      </c>
      <c r="K433" s="36"/>
      <c r="L433" s="79">
        <v>20130408</v>
      </c>
    </row>
    <row r="434" spans="1:12" ht="15">
      <c r="A434" s="7">
        <v>404</v>
      </c>
      <c r="B434" s="17" t="s">
        <v>1471</v>
      </c>
      <c r="C434" s="89" t="s">
        <v>1472</v>
      </c>
      <c r="D434" s="17" t="s">
        <v>1386</v>
      </c>
      <c r="E434" s="17" t="s">
        <v>1473</v>
      </c>
      <c r="F434" s="64">
        <f t="shared" si="9"/>
        <v>24097617</v>
      </c>
      <c r="G434" s="36">
        <v>424799</v>
      </c>
      <c r="H434" s="36">
        <v>4423037</v>
      </c>
      <c r="I434" s="36">
        <v>0</v>
      </c>
      <c r="J434" s="36">
        <v>19249781</v>
      </c>
      <c r="K434" s="36"/>
      <c r="L434" s="79">
        <v>20130507</v>
      </c>
    </row>
    <row r="435" spans="1:12" ht="15">
      <c r="A435" s="7">
        <v>405</v>
      </c>
      <c r="B435" s="17" t="s">
        <v>1474</v>
      </c>
      <c r="C435" s="89" t="s">
        <v>1475</v>
      </c>
      <c r="D435" s="17" t="s">
        <v>1386</v>
      </c>
      <c r="E435" s="17" t="s">
        <v>1476</v>
      </c>
      <c r="F435" s="64">
        <f t="shared" si="9"/>
        <v>2324207</v>
      </c>
      <c r="G435" s="36">
        <v>0</v>
      </c>
      <c r="H435" s="36">
        <v>2059298</v>
      </c>
      <c r="I435" s="36">
        <v>0</v>
      </c>
      <c r="J435" s="36">
        <v>264909</v>
      </c>
      <c r="K435" s="36"/>
      <c r="L435" s="79">
        <v>20130507</v>
      </c>
    </row>
    <row r="436" spans="1:12" ht="15">
      <c r="A436" s="7">
        <v>406</v>
      </c>
      <c r="B436" s="17" t="s">
        <v>1477</v>
      </c>
      <c r="C436" s="89" t="s">
        <v>1478</v>
      </c>
      <c r="D436" s="17" t="s">
        <v>1386</v>
      </c>
      <c r="E436" s="17" t="s">
        <v>1479</v>
      </c>
      <c r="F436" s="64">
        <f t="shared" si="9"/>
        <v>2137365</v>
      </c>
      <c r="G436" s="36">
        <v>282000</v>
      </c>
      <c r="H436" s="36">
        <v>1505409</v>
      </c>
      <c r="I436" s="36">
        <v>7000</v>
      </c>
      <c r="J436" s="36">
        <v>342956</v>
      </c>
      <c r="K436" s="36"/>
      <c r="L436" s="79">
        <v>20130307</v>
      </c>
    </row>
    <row r="437" spans="1:12" ht="15">
      <c r="A437" s="7">
        <v>407</v>
      </c>
      <c r="B437" s="17" t="s">
        <v>1480</v>
      </c>
      <c r="C437" s="89" t="s">
        <v>1481</v>
      </c>
      <c r="D437" s="17" t="s">
        <v>1386</v>
      </c>
      <c r="E437" s="17" t="s">
        <v>1482</v>
      </c>
      <c r="F437" s="64">
        <f t="shared" si="9"/>
        <v>4186043</v>
      </c>
      <c r="G437" s="36">
        <v>899000</v>
      </c>
      <c r="H437" s="36">
        <v>2240182</v>
      </c>
      <c r="I437" s="36">
        <v>119000</v>
      </c>
      <c r="J437" s="36">
        <v>927861</v>
      </c>
      <c r="K437" s="36"/>
      <c r="L437" s="79">
        <v>20130408</v>
      </c>
    </row>
    <row r="438" spans="1:12" ht="15">
      <c r="A438" s="7">
        <v>408</v>
      </c>
      <c r="B438" s="17" t="s">
        <v>1483</v>
      </c>
      <c r="C438" s="89" t="s">
        <v>1484</v>
      </c>
      <c r="D438" s="17" t="s">
        <v>1386</v>
      </c>
      <c r="E438" s="17" t="s">
        <v>1485</v>
      </c>
      <c r="F438" s="64">
        <f t="shared" si="9"/>
        <v>288264</v>
      </c>
      <c r="G438" s="36">
        <v>0</v>
      </c>
      <c r="H438" s="36">
        <v>193958</v>
      </c>
      <c r="I438" s="36">
        <v>0</v>
      </c>
      <c r="J438" s="36">
        <v>94306</v>
      </c>
      <c r="K438" s="36"/>
      <c r="L438" s="79">
        <v>20130408</v>
      </c>
    </row>
    <row r="439" spans="1:12" ht="15">
      <c r="A439" s="7">
        <v>409</v>
      </c>
      <c r="B439" s="17" t="s">
        <v>1486</v>
      </c>
      <c r="C439" s="89" t="s">
        <v>1487</v>
      </c>
      <c r="D439" s="17" t="s">
        <v>1386</v>
      </c>
      <c r="E439" s="17" t="s">
        <v>1488</v>
      </c>
      <c r="F439" s="64">
        <f t="shared" si="9"/>
        <v>461935</v>
      </c>
      <c r="G439" s="36">
        <v>0</v>
      </c>
      <c r="H439" s="36">
        <v>324305</v>
      </c>
      <c r="I439" s="36">
        <v>16900</v>
      </c>
      <c r="J439" s="36">
        <v>120730</v>
      </c>
      <c r="K439" s="36"/>
      <c r="L439" s="79">
        <v>20130408</v>
      </c>
    </row>
    <row r="440" spans="1:12" ht="15">
      <c r="A440" s="7">
        <v>410</v>
      </c>
      <c r="B440" s="17" t="s">
        <v>1489</v>
      </c>
      <c r="C440" s="89" t="s">
        <v>1490</v>
      </c>
      <c r="D440" s="17" t="s">
        <v>1386</v>
      </c>
      <c r="E440" s="17" t="s">
        <v>1491</v>
      </c>
      <c r="F440" s="64">
        <f t="shared" si="9"/>
        <v>3704553</v>
      </c>
      <c r="G440" s="36">
        <v>35500</v>
      </c>
      <c r="H440" s="36">
        <v>1621450</v>
      </c>
      <c r="I440" s="36">
        <v>21000</v>
      </c>
      <c r="J440" s="36">
        <v>2026603</v>
      </c>
      <c r="K440" s="36"/>
      <c r="L440" s="79">
        <v>20130408</v>
      </c>
    </row>
    <row r="441" spans="1:12" ht="15">
      <c r="A441" s="7">
        <v>411</v>
      </c>
      <c r="B441" s="17" t="s">
        <v>1492</v>
      </c>
      <c r="C441" s="89" t="s">
        <v>1493</v>
      </c>
      <c r="D441" s="17" t="s">
        <v>1386</v>
      </c>
      <c r="E441" s="17" t="s">
        <v>1494</v>
      </c>
      <c r="F441" s="64">
        <f t="shared" si="9"/>
        <v>2330572</v>
      </c>
      <c r="G441" s="36">
        <v>0</v>
      </c>
      <c r="H441" s="36">
        <v>1689993</v>
      </c>
      <c r="I441" s="36">
        <v>76000</v>
      </c>
      <c r="J441" s="36">
        <v>564579</v>
      </c>
      <c r="K441" s="64"/>
      <c r="L441" s="79">
        <v>20130408</v>
      </c>
    </row>
    <row r="442" spans="1:12" ht="15">
      <c r="A442" s="7">
        <v>412</v>
      </c>
      <c r="B442" s="17" t="s">
        <v>1495</v>
      </c>
      <c r="C442" s="89" t="s">
        <v>1496</v>
      </c>
      <c r="D442" s="17" t="s">
        <v>1386</v>
      </c>
      <c r="E442" s="17" t="s">
        <v>1497</v>
      </c>
      <c r="F442" s="64">
        <f t="shared" si="9"/>
        <v>6300</v>
      </c>
      <c r="G442" s="36">
        <v>0</v>
      </c>
      <c r="H442" s="36">
        <v>6300</v>
      </c>
      <c r="I442" s="36">
        <v>0</v>
      </c>
      <c r="J442" s="36">
        <v>0</v>
      </c>
      <c r="K442" s="36"/>
      <c r="L442" s="79">
        <v>20130408</v>
      </c>
    </row>
    <row r="443" spans="1:12" ht="15">
      <c r="A443" s="7">
        <v>413</v>
      </c>
      <c r="B443" s="17" t="s">
        <v>1498</v>
      </c>
      <c r="C443" s="89" t="s">
        <v>1499</v>
      </c>
      <c r="D443" s="17" t="s">
        <v>1386</v>
      </c>
      <c r="E443" s="17" t="s">
        <v>523</v>
      </c>
      <c r="F443" s="64">
        <f t="shared" si="9"/>
        <v>4476147</v>
      </c>
      <c r="G443" s="36">
        <v>684237</v>
      </c>
      <c r="H443" s="36">
        <v>2199186</v>
      </c>
      <c r="I443" s="36">
        <v>0</v>
      </c>
      <c r="J443" s="36">
        <v>1592724</v>
      </c>
      <c r="K443" s="36"/>
      <c r="L443" s="79">
        <v>20130408</v>
      </c>
    </row>
    <row r="444" spans="1:12" ht="15">
      <c r="A444" s="7">
        <v>414</v>
      </c>
      <c r="B444" s="17" t="s">
        <v>1500</v>
      </c>
      <c r="C444" s="89" t="s">
        <v>1501</v>
      </c>
      <c r="D444" s="17" t="s">
        <v>1386</v>
      </c>
      <c r="E444" s="17" t="s">
        <v>1502</v>
      </c>
      <c r="F444" s="64">
        <f t="shared" si="9"/>
        <v>429190</v>
      </c>
      <c r="G444" s="36">
        <v>102200</v>
      </c>
      <c r="H444" s="36">
        <v>236750</v>
      </c>
      <c r="I444" s="36">
        <v>0</v>
      </c>
      <c r="J444" s="36">
        <v>90240</v>
      </c>
      <c r="K444" s="36"/>
      <c r="L444" s="79">
        <v>20130408</v>
      </c>
    </row>
    <row r="445" spans="1:12" ht="15">
      <c r="A445" s="7">
        <v>415</v>
      </c>
      <c r="B445" s="17" t="s">
        <v>1504</v>
      </c>
      <c r="C445" s="89" t="s">
        <v>1505</v>
      </c>
      <c r="D445" s="17" t="s">
        <v>1503</v>
      </c>
      <c r="E445" s="17" t="s">
        <v>1506</v>
      </c>
      <c r="F445" s="64">
        <f t="shared" si="9"/>
        <v>1903210</v>
      </c>
      <c r="G445" s="36">
        <v>1190300</v>
      </c>
      <c r="H445" s="36">
        <v>693950</v>
      </c>
      <c r="I445" s="36">
        <v>0</v>
      </c>
      <c r="J445" s="36">
        <v>18960</v>
      </c>
      <c r="K445" s="36"/>
      <c r="L445" s="79">
        <v>20130408</v>
      </c>
    </row>
    <row r="446" spans="1:12" ht="15">
      <c r="A446" s="7">
        <v>416</v>
      </c>
      <c r="B446" s="17" t="s">
        <v>1507</v>
      </c>
      <c r="C446" s="89" t="s">
        <v>1508</v>
      </c>
      <c r="D446" s="17" t="s">
        <v>1503</v>
      </c>
      <c r="E446" s="17" t="s">
        <v>1509</v>
      </c>
      <c r="F446" s="64">
        <f t="shared" si="9"/>
        <v>5626182</v>
      </c>
      <c r="G446" s="36">
        <v>16960</v>
      </c>
      <c r="H446" s="36">
        <v>5249907</v>
      </c>
      <c r="I446" s="36">
        <v>250000</v>
      </c>
      <c r="J446" s="36">
        <v>109315</v>
      </c>
      <c r="K446" s="36"/>
      <c r="L446" s="79">
        <v>20130408</v>
      </c>
    </row>
    <row r="447" spans="1:12" ht="15">
      <c r="A447" s="7">
        <v>417</v>
      </c>
      <c r="B447" s="17" t="s">
        <v>1510</v>
      </c>
      <c r="C447" s="89" t="s">
        <v>1511</v>
      </c>
      <c r="D447" s="17" t="s">
        <v>1503</v>
      </c>
      <c r="E447" s="17" t="s">
        <v>1512</v>
      </c>
      <c r="F447" s="64">
        <f t="shared" si="9"/>
        <v>6590822</v>
      </c>
      <c r="G447" s="36">
        <v>2500300</v>
      </c>
      <c r="H447" s="36">
        <v>3186988</v>
      </c>
      <c r="I447" s="36">
        <v>0</v>
      </c>
      <c r="J447" s="36">
        <v>903534</v>
      </c>
      <c r="K447" s="36"/>
      <c r="L447" s="79">
        <v>20130507</v>
      </c>
    </row>
    <row r="448" spans="1:12" ht="15">
      <c r="A448" s="7">
        <v>418</v>
      </c>
      <c r="B448" s="17" t="s">
        <v>1513</v>
      </c>
      <c r="C448" s="89" t="s">
        <v>1514</v>
      </c>
      <c r="D448" s="17" t="s">
        <v>1503</v>
      </c>
      <c r="E448" s="17" t="s">
        <v>1515</v>
      </c>
      <c r="F448" s="64">
        <f t="shared" si="9"/>
        <v>1135134</v>
      </c>
      <c r="G448" s="36">
        <v>548500</v>
      </c>
      <c r="H448" s="36">
        <v>398295</v>
      </c>
      <c r="I448" s="36">
        <v>0</v>
      </c>
      <c r="J448" s="36">
        <v>188339</v>
      </c>
      <c r="K448" s="36"/>
      <c r="L448" s="79">
        <v>20130408</v>
      </c>
    </row>
    <row r="449" spans="1:12" ht="15">
      <c r="A449" s="7">
        <v>419</v>
      </c>
      <c r="B449" s="17" t="s">
        <v>1516</v>
      </c>
      <c r="C449" s="89" t="s">
        <v>1517</v>
      </c>
      <c r="D449" s="17" t="s">
        <v>1503</v>
      </c>
      <c r="E449" s="17" t="s">
        <v>1518</v>
      </c>
      <c r="F449" s="64">
        <f t="shared" si="9"/>
        <v>8647855</v>
      </c>
      <c r="G449" s="36">
        <v>2248505</v>
      </c>
      <c r="H449" s="36">
        <v>6010937</v>
      </c>
      <c r="I449" s="36">
        <v>0</v>
      </c>
      <c r="J449" s="36">
        <v>388413</v>
      </c>
      <c r="K449" s="36"/>
      <c r="L449" s="79">
        <v>20130408</v>
      </c>
    </row>
    <row r="450" spans="1:12" ht="15">
      <c r="A450" s="7">
        <v>420</v>
      </c>
      <c r="B450" s="17" t="s">
        <v>1519</v>
      </c>
      <c r="C450" s="89" t="s">
        <v>1520</v>
      </c>
      <c r="D450" s="17" t="s">
        <v>1503</v>
      </c>
      <c r="E450" s="17" t="s">
        <v>1521</v>
      </c>
      <c r="F450" s="64">
        <f t="shared" si="9"/>
        <v>14598361</v>
      </c>
      <c r="G450" s="36">
        <v>4447099</v>
      </c>
      <c r="H450" s="36">
        <v>6237765</v>
      </c>
      <c r="I450" s="36">
        <v>789200</v>
      </c>
      <c r="J450" s="36">
        <v>3124297</v>
      </c>
      <c r="K450" s="36"/>
      <c r="L450" s="79">
        <v>20130408</v>
      </c>
    </row>
    <row r="451" spans="1:12" ht="15">
      <c r="A451" s="7">
        <v>421</v>
      </c>
      <c r="B451" s="17" t="s">
        <v>1522</v>
      </c>
      <c r="C451" s="89" t="s">
        <v>1523</v>
      </c>
      <c r="D451" s="17" t="s">
        <v>1503</v>
      </c>
      <c r="E451" s="17" t="s">
        <v>1115</v>
      </c>
      <c r="F451" s="64">
        <f t="shared" si="9"/>
        <v>26818941</v>
      </c>
      <c r="G451" s="36">
        <v>2886959</v>
      </c>
      <c r="H451" s="36">
        <v>11086398</v>
      </c>
      <c r="I451" s="36">
        <v>667753</v>
      </c>
      <c r="J451" s="36">
        <v>12177831</v>
      </c>
      <c r="K451" s="36"/>
      <c r="L451" s="79">
        <v>20130507</v>
      </c>
    </row>
    <row r="452" spans="1:12" ht="15">
      <c r="A452" s="7">
        <v>422</v>
      </c>
      <c r="B452" s="17" t="s">
        <v>1524</v>
      </c>
      <c r="C452" s="89" t="s">
        <v>1525</v>
      </c>
      <c r="D452" s="17" t="s">
        <v>1503</v>
      </c>
      <c r="E452" s="17" t="s">
        <v>1526</v>
      </c>
      <c r="F452" s="64">
        <f t="shared" si="9"/>
        <v>359210</v>
      </c>
      <c r="G452" s="36">
        <v>500</v>
      </c>
      <c r="H452" s="36">
        <v>215910</v>
      </c>
      <c r="I452" s="36">
        <v>22400</v>
      </c>
      <c r="J452" s="36">
        <v>120400</v>
      </c>
      <c r="K452" s="36"/>
      <c r="L452" s="79">
        <v>20130408</v>
      </c>
    </row>
    <row r="453" spans="1:12" ht="15">
      <c r="A453" s="7">
        <v>423</v>
      </c>
      <c r="B453" s="17" t="s">
        <v>1527</v>
      </c>
      <c r="C453" s="89" t="s">
        <v>1528</v>
      </c>
      <c r="D453" s="17" t="s">
        <v>1503</v>
      </c>
      <c r="E453" s="17" t="s">
        <v>1529</v>
      </c>
      <c r="F453" s="64">
        <f t="shared" si="9"/>
        <v>1597641</v>
      </c>
      <c r="G453" s="36">
        <v>514165</v>
      </c>
      <c r="H453" s="36">
        <v>1081476</v>
      </c>
      <c r="I453" s="36">
        <v>0</v>
      </c>
      <c r="J453" s="36">
        <v>2000</v>
      </c>
      <c r="K453" s="36"/>
      <c r="L453" s="79">
        <v>20130408</v>
      </c>
    </row>
    <row r="454" spans="1:12" ht="15">
      <c r="A454" s="7">
        <v>424</v>
      </c>
      <c r="B454" s="17" t="s">
        <v>1530</v>
      </c>
      <c r="C454" s="89" t="s">
        <v>1531</v>
      </c>
      <c r="D454" s="17" t="s">
        <v>1503</v>
      </c>
      <c r="E454" s="17" t="s">
        <v>1532</v>
      </c>
      <c r="F454" s="64">
        <f t="shared" si="9"/>
        <v>300158</v>
      </c>
      <c r="G454" s="36">
        <v>200</v>
      </c>
      <c r="H454" s="36">
        <v>193158</v>
      </c>
      <c r="I454" s="36">
        <v>0</v>
      </c>
      <c r="J454" s="36">
        <v>106800</v>
      </c>
      <c r="K454" s="36"/>
      <c r="L454" s="79">
        <v>20130408</v>
      </c>
    </row>
    <row r="455" spans="1:12" ht="15">
      <c r="A455" s="7">
        <v>425</v>
      </c>
      <c r="B455" s="17" t="s">
        <v>1533</v>
      </c>
      <c r="C455" s="89" t="s">
        <v>1534</v>
      </c>
      <c r="D455" s="17" t="s">
        <v>1503</v>
      </c>
      <c r="E455" s="17" t="s">
        <v>1535</v>
      </c>
      <c r="F455" s="64">
        <f t="shared" si="9"/>
        <v>7032754</v>
      </c>
      <c r="G455" s="36">
        <v>395355</v>
      </c>
      <c r="H455" s="36">
        <v>2843036</v>
      </c>
      <c r="I455" s="36">
        <v>1227304</v>
      </c>
      <c r="J455" s="36">
        <v>2567059</v>
      </c>
      <c r="K455" s="36"/>
      <c r="L455" s="79">
        <v>20130408</v>
      </c>
    </row>
    <row r="456" spans="1:12" ht="15">
      <c r="A456" s="7">
        <v>426</v>
      </c>
      <c r="B456" s="17" t="s">
        <v>1536</v>
      </c>
      <c r="C456" s="89" t="s">
        <v>1537</v>
      </c>
      <c r="D456" s="17" t="s">
        <v>1503</v>
      </c>
      <c r="E456" s="17" t="s">
        <v>1538</v>
      </c>
      <c r="F456" s="64">
        <f t="shared" si="9"/>
        <v>5520465</v>
      </c>
      <c r="G456" s="36">
        <v>3088677</v>
      </c>
      <c r="H456" s="36">
        <v>2144332</v>
      </c>
      <c r="I456" s="36">
        <v>22500</v>
      </c>
      <c r="J456" s="36">
        <v>264956</v>
      </c>
      <c r="K456" s="36"/>
      <c r="L456" s="79">
        <v>20130507</v>
      </c>
    </row>
    <row r="457" spans="1:12" ht="15">
      <c r="A457" s="7">
        <v>427</v>
      </c>
      <c r="B457" s="17" t="s">
        <v>1539</v>
      </c>
      <c r="C457" s="89" t="s">
        <v>1540</v>
      </c>
      <c r="D457" s="17" t="s">
        <v>1503</v>
      </c>
      <c r="E457" s="17" t="s">
        <v>1541</v>
      </c>
      <c r="F457" s="64">
        <f t="shared" si="9"/>
        <v>150658</v>
      </c>
      <c r="G457" s="36">
        <v>0</v>
      </c>
      <c r="H457" s="36">
        <v>127858</v>
      </c>
      <c r="I457" s="36">
        <v>0</v>
      </c>
      <c r="J457" s="36">
        <v>22800</v>
      </c>
      <c r="K457" s="36"/>
      <c r="L457" s="79">
        <v>20130408</v>
      </c>
    </row>
    <row r="458" spans="1:12" ht="15">
      <c r="A458" s="7">
        <v>428</v>
      </c>
      <c r="B458" s="17" t="s">
        <v>1542</v>
      </c>
      <c r="C458" s="89" t="s">
        <v>1543</v>
      </c>
      <c r="D458" s="17" t="s">
        <v>1503</v>
      </c>
      <c r="E458" s="17" t="s">
        <v>1544</v>
      </c>
      <c r="F458" s="64">
        <f t="shared" si="9"/>
        <v>18780320</v>
      </c>
      <c r="G458" s="36">
        <v>9066376</v>
      </c>
      <c r="H458" s="36">
        <v>2039681</v>
      </c>
      <c r="I458" s="36">
        <v>6029960</v>
      </c>
      <c r="J458" s="36">
        <v>1644303</v>
      </c>
      <c r="K458" s="36"/>
      <c r="L458" s="79">
        <v>20130408</v>
      </c>
    </row>
    <row r="459" spans="1:12" ht="15">
      <c r="A459" s="7">
        <v>429</v>
      </c>
      <c r="B459" s="17" t="s">
        <v>1545</v>
      </c>
      <c r="C459" s="89" t="s">
        <v>1546</v>
      </c>
      <c r="D459" s="17" t="s">
        <v>1503</v>
      </c>
      <c r="E459" s="17" t="s">
        <v>1547</v>
      </c>
      <c r="F459" s="64">
        <f t="shared" si="9"/>
        <v>13951995</v>
      </c>
      <c r="G459" s="36">
        <v>557443</v>
      </c>
      <c r="H459" s="36">
        <v>12580002</v>
      </c>
      <c r="I459" s="36">
        <v>20500</v>
      </c>
      <c r="J459" s="36">
        <v>794050</v>
      </c>
      <c r="K459" s="36"/>
      <c r="L459" s="79">
        <v>20130408</v>
      </c>
    </row>
    <row r="460" spans="1:12" ht="15">
      <c r="A460" s="7">
        <v>430</v>
      </c>
      <c r="B460" s="17" t="s">
        <v>1548</v>
      </c>
      <c r="C460" s="89" t="s">
        <v>1549</v>
      </c>
      <c r="D460" s="17" t="s">
        <v>1503</v>
      </c>
      <c r="E460" s="17" t="s">
        <v>1550</v>
      </c>
      <c r="F460" s="64">
        <f aca="true" t="shared" si="10" ref="F460:F491">G460+H460+I460+J460</f>
        <v>9031602</v>
      </c>
      <c r="G460" s="36">
        <v>2055675</v>
      </c>
      <c r="H460" s="36">
        <v>6564727</v>
      </c>
      <c r="I460" s="36">
        <v>270000</v>
      </c>
      <c r="J460" s="36">
        <v>141200</v>
      </c>
      <c r="K460" s="36"/>
      <c r="L460" s="79">
        <v>20130408</v>
      </c>
    </row>
    <row r="461" spans="1:12" ht="15">
      <c r="A461" s="7">
        <v>431</v>
      </c>
      <c r="B461" s="17" t="s">
        <v>1551</v>
      </c>
      <c r="C461" s="89" t="s">
        <v>1552</v>
      </c>
      <c r="D461" s="17" t="s">
        <v>1503</v>
      </c>
      <c r="E461" s="17" t="s">
        <v>1553</v>
      </c>
      <c r="F461" s="64">
        <f t="shared" si="10"/>
        <v>19305764</v>
      </c>
      <c r="G461" s="36">
        <v>3457301</v>
      </c>
      <c r="H461" s="36">
        <v>12982562</v>
      </c>
      <c r="I461" s="36">
        <v>0</v>
      </c>
      <c r="J461" s="36">
        <v>2865901</v>
      </c>
      <c r="K461" s="36"/>
      <c r="L461" s="79">
        <v>20130408</v>
      </c>
    </row>
    <row r="462" spans="1:12" ht="15">
      <c r="A462" s="7">
        <v>432</v>
      </c>
      <c r="B462" s="17" t="s">
        <v>1554</v>
      </c>
      <c r="C462" s="89" t="s">
        <v>1555</v>
      </c>
      <c r="D462" s="17" t="s">
        <v>1503</v>
      </c>
      <c r="E462" s="17" t="s">
        <v>1556</v>
      </c>
      <c r="F462" s="64">
        <f t="shared" si="10"/>
        <v>3604258</v>
      </c>
      <c r="G462" s="36">
        <v>1161530</v>
      </c>
      <c r="H462" s="36">
        <v>2113493</v>
      </c>
      <c r="I462" s="36">
        <v>0</v>
      </c>
      <c r="J462" s="36">
        <v>329235</v>
      </c>
      <c r="K462" s="36"/>
      <c r="L462" s="79">
        <v>20130408</v>
      </c>
    </row>
    <row r="463" spans="1:12" ht="15">
      <c r="A463" s="7">
        <v>433</v>
      </c>
      <c r="B463" s="17" t="s">
        <v>1557</v>
      </c>
      <c r="C463" s="89" t="s">
        <v>1558</v>
      </c>
      <c r="D463" s="17" t="s">
        <v>1503</v>
      </c>
      <c r="E463" s="17" t="s">
        <v>1559</v>
      </c>
      <c r="F463" s="64">
        <f t="shared" si="10"/>
        <v>3889490</v>
      </c>
      <c r="G463" s="36">
        <v>0</v>
      </c>
      <c r="H463" s="36">
        <v>3805790</v>
      </c>
      <c r="I463" s="36">
        <v>0</v>
      </c>
      <c r="J463" s="36">
        <v>83700</v>
      </c>
      <c r="K463" s="36"/>
      <c r="L463" s="79">
        <v>20130507</v>
      </c>
    </row>
    <row r="464" spans="1:12" ht="15">
      <c r="A464" s="7">
        <v>434</v>
      </c>
      <c r="B464" s="17" t="s">
        <v>1560</v>
      </c>
      <c r="C464" s="89" t="s">
        <v>1561</v>
      </c>
      <c r="D464" s="17" t="s">
        <v>1503</v>
      </c>
      <c r="E464" s="17" t="s">
        <v>1339</v>
      </c>
      <c r="F464" s="64">
        <f t="shared" si="10"/>
        <v>3491808</v>
      </c>
      <c r="G464" s="36">
        <v>2128750</v>
      </c>
      <c r="H464" s="36">
        <v>842817</v>
      </c>
      <c r="I464" s="36">
        <v>0</v>
      </c>
      <c r="J464" s="36">
        <v>520241</v>
      </c>
      <c r="K464" s="36"/>
      <c r="L464" s="79">
        <v>20130408</v>
      </c>
    </row>
    <row r="465" spans="1:12" ht="15">
      <c r="A465" s="7">
        <v>435</v>
      </c>
      <c r="B465" s="17" t="s">
        <v>1562</v>
      </c>
      <c r="C465" s="89" t="s">
        <v>1563</v>
      </c>
      <c r="D465" s="17" t="s">
        <v>1503</v>
      </c>
      <c r="E465" s="17" t="s">
        <v>1564</v>
      </c>
      <c r="F465" s="64">
        <f t="shared" si="10"/>
        <v>588862</v>
      </c>
      <c r="G465" s="36">
        <v>0</v>
      </c>
      <c r="H465" s="36">
        <v>478612</v>
      </c>
      <c r="I465" s="36">
        <v>2000</v>
      </c>
      <c r="J465" s="36">
        <v>108250</v>
      </c>
      <c r="K465" s="36"/>
      <c r="L465" s="79">
        <v>20130507</v>
      </c>
    </row>
    <row r="466" spans="1:12" ht="15">
      <c r="A466" s="7">
        <v>436</v>
      </c>
      <c r="B466" s="17" t="s">
        <v>1565</v>
      </c>
      <c r="C466" s="89" t="s">
        <v>1566</v>
      </c>
      <c r="D466" s="17" t="s">
        <v>1503</v>
      </c>
      <c r="E466" s="17" t="s">
        <v>1567</v>
      </c>
      <c r="F466" s="64">
        <f t="shared" si="10"/>
        <v>266376</v>
      </c>
      <c r="G466" s="36">
        <v>0</v>
      </c>
      <c r="H466" s="36">
        <v>266376</v>
      </c>
      <c r="I466" s="36">
        <v>0</v>
      </c>
      <c r="J466" s="36">
        <v>0</v>
      </c>
      <c r="K466" s="36"/>
      <c r="L466" s="79">
        <v>20130408</v>
      </c>
    </row>
    <row r="467" spans="1:12" ht="15">
      <c r="A467" s="7">
        <v>437</v>
      </c>
      <c r="B467" s="17" t="s">
        <v>1568</v>
      </c>
      <c r="C467" s="89" t="s">
        <v>1569</v>
      </c>
      <c r="D467" s="17" t="s">
        <v>1503</v>
      </c>
      <c r="E467" s="17" t="s">
        <v>1570</v>
      </c>
      <c r="F467" s="64">
        <f t="shared" si="10"/>
        <v>643593</v>
      </c>
      <c r="G467" s="36">
        <v>0</v>
      </c>
      <c r="H467" s="36">
        <v>307626</v>
      </c>
      <c r="I467" s="36">
        <v>41734</v>
      </c>
      <c r="J467" s="36">
        <v>294233</v>
      </c>
      <c r="K467" s="36"/>
      <c r="L467" s="79">
        <v>20130408</v>
      </c>
    </row>
    <row r="468" spans="1:12" ht="15">
      <c r="A468" s="7">
        <v>438</v>
      </c>
      <c r="B468" s="17" t="s">
        <v>1571</v>
      </c>
      <c r="C468" s="89" t="s">
        <v>1572</v>
      </c>
      <c r="D468" s="17" t="s">
        <v>1503</v>
      </c>
      <c r="E468" s="17" t="s">
        <v>1573</v>
      </c>
      <c r="F468" s="64">
        <f t="shared" si="10"/>
        <v>4485103</v>
      </c>
      <c r="G468" s="36">
        <v>806701</v>
      </c>
      <c r="H468" s="36">
        <v>3274467</v>
      </c>
      <c r="I468" s="36">
        <v>0</v>
      </c>
      <c r="J468" s="36">
        <v>403935</v>
      </c>
      <c r="K468" s="36"/>
      <c r="L468" s="79">
        <v>20130408</v>
      </c>
    </row>
    <row r="469" spans="1:12" ht="15">
      <c r="A469" s="7">
        <v>439</v>
      </c>
      <c r="B469" s="17" t="s">
        <v>1574</v>
      </c>
      <c r="C469" s="89" t="s">
        <v>1575</v>
      </c>
      <c r="D469" s="17" t="s">
        <v>1503</v>
      </c>
      <c r="E469" s="17" t="s">
        <v>1576</v>
      </c>
      <c r="F469" s="64">
        <f t="shared" si="10"/>
        <v>4813726</v>
      </c>
      <c r="G469" s="36">
        <v>510202</v>
      </c>
      <c r="H469" s="36">
        <v>3232901</v>
      </c>
      <c r="I469" s="36">
        <v>180000</v>
      </c>
      <c r="J469" s="36">
        <v>890623</v>
      </c>
      <c r="K469" s="36"/>
      <c r="L469" s="79">
        <v>20130408</v>
      </c>
    </row>
    <row r="470" spans="1:12" ht="15">
      <c r="A470" s="7">
        <v>440</v>
      </c>
      <c r="B470" s="17" t="s">
        <v>1577</v>
      </c>
      <c r="C470" s="89" t="s">
        <v>1578</v>
      </c>
      <c r="D470" s="17" t="s">
        <v>1503</v>
      </c>
      <c r="E470" s="17" t="s">
        <v>1579</v>
      </c>
      <c r="F470" s="64">
        <f t="shared" si="10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79" t="s">
        <v>2277</v>
      </c>
    </row>
    <row r="471" spans="1:12" ht="15">
      <c r="A471" s="7">
        <v>441</v>
      </c>
      <c r="B471" s="17" t="s">
        <v>1580</v>
      </c>
      <c r="C471" s="89" t="s">
        <v>1581</v>
      </c>
      <c r="D471" s="17" t="s">
        <v>1503</v>
      </c>
      <c r="E471" s="17" t="s">
        <v>1582</v>
      </c>
      <c r="F471" s="64">
        <f t="shared" si="10"/>
        <v>3843579</v>
      </c>
      <c r="G471" s="36">
        <v>874500</v>
      </c>
      <c r="H471" s="36">
        <v>2837396</v>
      </c>
      <c r="I471" s="36">
        <v>0</v>
      </c>
      <c r="J471" s="36">
        <v>131683</v>
      </c>
      <c r="K471" s="36"/>
      <c r="L471" s="79">
        <v>20130408</v>
      </c>
    </row>
    <row r="472" spans="1:12" ht="15">
      <c r="A472" s="7">
        <v>442</v>
      </c>
      <c r="B472" s="17" t="s">
        <v>1583</v>
      </c>
      <c r="C472" s="89" t="s">
        <v>1584</v>
      </c>
      <c r="D472" s="17" t="s">
        <v>1503</v>
      </c>
      <c r="E472" s="17" t="s">
        <v>1585</v>
      </c>
      <c r="F472" s="64">
        <f t="shared" si="10"/>
        <v>3364123</v>
      </c>
      <c r="G472" s="36">
        <v>1375371</v>
      </c>
      <c r="H472" s="36">
        <v>1387954</v>
      </c>
      <c r="I472" s="36">
        <v>0</v>
      </c>
      <c r="J472" s="36">
        <v>600798</v>
      </c>
      <c r="K472" s="36"/>
      <c r="L472" s="79">
        <v>20130408</v>
      </c>
    </row>
    <row r="473" spans="1:12" ht="15">
      <c r="A473" s="7">
        <v>443</v>
      </c>
      <c r="B473" s="17" t="s">
        <v>1586</v>
      </c>
      <c r="C473" s="89" t="s">
        <v>1587</v>
      </c>
      <c r="D473" s="17" t="s">
        <v>1503</v>
      </c>
      <c r="E473" s="17" t="s">
        <v>1588</v>
      </c>
      <c r="F473" s="64">
        <f t="shared" si="10"/>
        <v>246594</v>
      </c>
      <c r="G473" s="36">
        <v>0</v>
      </c>
      <c r="H473" s="36">
        <v>189694</v>
      </c>
      <c r="I473" s="36">
        <v>0</v>
      </c>
      <c r="J473" s="36">
        <v>56900</v>
      </c>
      <c r="K473" s="36"/>
      <c r="L473" s="79">
        <v>20130408</v>
      </c>
    </row>
    <row r="474" spans="1:12" ht="15">
      <c r="A474" s="7">
        <v>444</v>
      </c>
      <c r="B474" s="17" t="s">
        <v>1589</v>
      </c>
      <c r="C474" s="89" t="s">
        <v>1590</v>
      </c>
      <c r="D474" s="17" t="s">
        <v>1503</v>
      </c>
      <c r="E474" s="17" t="s">
        <v>1591</v>
      </c>
      <c r="F474" s="64">
        <f t="shared" si="10"/>
        <v>10921211</v>
      </c>
      <c r="G474" s="36">
        <v>4780530</v>
      </c>
      <c r="H474" s="36">
        <v>3870359</v>
      </c>
      <c r="I474" s="36">
        <v>766553</v>
      </c>
      <c r="J474" s="36">
        <v>1503769</v>
      </c>
      <c r="K474" s="36"/>
      <c r="L474" s="79">
        <v>20130408</v>
      </c>
    </row>
    <row r="475" spans="1:12" ht="15">
      <c r="A475" s="7">
        <v>445</v>
      </c>
      <c r="B475" s="17" t="s">
        <v>1592</v>
      </c>
      <c r="C475" s="89" t="s">
        <v>1593</v>
      </c>
      <c r="D475" s="17" t="s">
        <v>1503</v>
      </c>
      <c r="E475" s="17" t="s">
        <v>1594</v>
      </c>
      <c r="F475" s="64">
        <f t="shared" si="10"/>
        <v>1900125</v>
      </c>
      <c r="G475" s="36">
        <v>370500</v>
      </c>
      <c r="H475" s="36">
        <v>1505625</v>
      </c>
      <c r="I475" s="36">
        <v>0</v>
      </c>
      <c r="J475" s="36">
        <v>24000</v>
      </c>
      <c r="K475" s="36"/>
      <c r="L475" s="79">
        <v>20130408</v>
      </c>
    </row>
    <row r="476" spans="1:12" ht="15">
      <c r="A476" s="7">
        <v>446</v>
      </c>
      <c r="B476" s="17" t="s">
        <v>1595</v>
      </c>
      <c r="C476" s="89" t="s">
        <v>1596</v>
      </c>
      <c r="D476" s="17" t="s">
        <v>1503</v>
      </c>
      <c r="E476" s="17" t="s">
        <v>1597</v>
      </c>
      <c r="F476" s="64">
        <f t="shared" si="10"/>
        <v>801522</v>
      </c>
      <c r="G476" s="36">
        <v>0</v>
      </c>
      <c r="H476" s="36">
        <v>0</v>
      </c>
      <c r="I476" s="36">
        <v>10409</v>
      </c>
      <c r="J476" s="36">
        <v>791113</v>
      </c>
      <c r="K476" s="36"/>
      <c r="L476" s="79">
        <v>20130408</v>
      </c>
    </row>
    <row r="477" spans="1:12" ht="15">
      <c r="A477" s="7">
        <v>447</v>
      </c>
      <c r="B477" s="17" t="s">
        <v>1598</v>
      </c>
      <c r="C477" s="89" t="s">
        <v>1599</v>
      </c>
      <c r="D477" s="17" t="s">
        <v>1503</v>
      </c>
      <c r="E477" s="17" t="s">
        <v>1600</v>
      </c>
      <c r="F477" s="64">
        <f t="shared" si="10"/>
        <v>6046095</v>
      </c>
      <c r="G477" s="36">
        <v>4318455</v>
      </c>
      <c r="H477" s="36">
        <v>1363460</v>
      </c>
      <c r="I477" s="36">
        <v>213493</v>
      </c>
      <c r="J477" s="36">
        <v>150687</v>
      </c>
      <c r="K477" s="36"/>
      <c r="L477" s="79">
        <v>20130408</v>
      </c>
    </row>
    <row r="478" spans="1:12" ht="15">
      <c r="A478" s="7">
        <v>448</v>
      </c>
      <c r="B478" s="17" t="s">
        <v>1602</v>
      </c>
      <c r="C478" s="89" t="s">
        <v>1603</v>
      </c>
      <c r="D478" s="17" t="s">
        <v>1601</v>
      </c>
      <c r="E478" s="17" t="s">
        <v>1604</v>
      </c>
      <c r="F478" s="64">
        <f t="shared" si="10"/>
        <v>10558113</v>
      </c>
      <c r="G478" s="36">
        <v>10089104</v>
      </c>
      <c r="H478" s="36">
        <v>370434</v>
      </c>
      <c r="I478" s="36">
        <v>5700</v>
      </c>
      <c r="J478" s="36">
        <v>92875</v>
      </c>
      <c r="K478" s="36"/>
      <c r="L478" s="79">
        <v>20130408</v>
      </c>
    </row>
    <row r="479" spans="1:12" ht="15">
      <c r="A479" s="7">
        <v>449</v>
      </c>
      <c r="B479" s="17" t="s">
        <v>1605</v>
      </c>
      <c r="C479" s="89" t="s">
        <v>1606</v>
      </c>
      <c r="D479" s="17" t="s">
        <v>1601</v>
      </c>
      <c r="E479" s="17" t="s">
        <v>1607</v>
      </c>
      <c r="F479" s="64">
        <f t="shared" si="10"/>
        <v>9240769</v>
      </c>
      <c r="G479" s="36">
        <v>791641</v>
      </c>
      <c r="H479" s="36">
        <v>5086691</v>
      </c>
      <c r="I479" s="36">
        <v>96300</v>
      </c>
      <c r="J479" s="36">
        <v>3266137</v>
      </c>
      <c r="K479" s="36"/>
      <c r="L479" s="79">
        <v>20130408</v>
      </c>
    </row>
    <row r="480" spans="1:12" ht="15">
      <c r="A480" s="7">
        <v>450</v>
      </c>
      <c r="B480" s="17" t="s">
        <v>1608</v>
      </c>
      <c r="C480" s="89" t="s">
        <v>1609</v>
      </c>
      <c r="D480" s="17" t="s">
        <v>1601</v>
      </c>
      <c r="E480" s="17" t="s">
        <v>1610</v>
      </c>
      <c r="F480" s="64">
        <f t="shared" si="10"/>
        <v>286240</v>
      </c>
      <c r="G480" s="36">
        <v>0</v>
      </c>
      <c r="H480" s="36">
        <v>212940</v>
      </c>
      <c r="I480" s="36">
        <v>0</v>
      </c>
      <c r="J480" s="36">
        <v>73300</v>
      </c>
      <c r="K480" s="36"/>
      <c r="L480" s="79">
        <v>20130507</v>
      </c>
    </row>
    <row r="481" spans="1:12" ht="15">
      <c r="A481" s="7">
        <v>451</v>
      </c>
      <c r="B481" s="17" t="s">
        <v>1611</v>
      </c>
      <c r="C481" s="89" t="s">
        <v>1612</v>
      </c>
      <c r="D481" s="17" t="s">
        <v>1601</v>
      </c>
      <c r="E481" s="17" t="s">
        <v>1613</v>
      </c>
      <c r="F481" s="64">
        <f t="shared" si="10"/>
        <v>1651741</v>
      </c>
      <c r="G481" s="36">
        <v>0</v>
      </c>
      <c r="H481" s="36">
        <v>1407983</v>
      </c>
      <c r="I481" s="36">
        <v>0</v>
      </c>
      <c r="J481" s="36">
        <v>243758</v>
      </c>
      <c r="K481" s="36"/>
      <c r="L481" s="79">
        <v>20130408</v>
      </c>
    </row>
    <row r="482" spans="1:12" ht="15">
      <c r="A482" s="7">
        <v>452</v>
      </c>
      <c r="B482" s="17" t="s">
        <v>1614</v>
      </c>
      <c r="C482" s="89" t="s">
        <v>1615</v>
      </c>
      <c r="D482" s="17" t="s">
        <v>1601</v>
      </c>
      <c r="E482" s="17" t="s">
        <v>1616</v>
      </c>
      <c r="F482" s="64">
        <f t="shared" si="10"/>
        <v>1909854</v>
      </c>
      <c r="G482" s="36">
        <v>25500</v>
      </c>
      <c r="H482" s="36">
        <v>412151</v>
      </c>
      <c r="I482" s="36">
        <v>0</v>
      </c>
      <c r="J482" s="36">
        <v>1472203</v>
      </c>
      <c r="K482" s="36"/>
      <c r="L482" s="79">
        <v>20130408</v>
      </c>
    </row>
    <row r="483" spans="1:12" ht="15">
      <c r="A483" s="7">
        <v>453</v>
      </c>
      <c r="B483" s="17" t="s">
        <v>1617</v>
      </c>
      <c r="C483" s="89" t="s">
        <v>1618</v>
      </c>
      <c r="D483" s="17" t="s">
        <v>1601</v>
      </c>
      <c r="E483" s="17" t="s">
        <v>1619</v>
      </c>
      <c r="F483" s="64">
        <f t="shared" si="10"/>
        <v>2355391</v>
      </c>
      <c r="G483" s="36">
        <v>0</v>
      </c>
      <c r="H483" s="36">
        <v>703982</v>
      </c>
      <c r="I483" s="36">
        <v>26500</v>
      </c>
      <c r="J483" s="36">
        <v>1624909</v>
      </c>
      <c r="K483" s="36"/>
      <c r="L483" s="79">
        <v>20130408</v>
      </c>
    </row>
    <row r="484" spans="1:12" ht="15">
      <c r="A484" s="7">
        <v>454</v>
      </c>
      <c r="B484" s="17" t="s">
        <v>1620</v>
      </c>
      <c r="C484" s="89" t="s">
        <v>1621</v>
      </c>
      <c r="D484" s="17" t="s">
        <v>1601</v>
      </c>
      <c r="E484" s="17" t="s">
        <v>1622</v>
      </c>
      <c r="F484" s="64">
        <f t="shared" si="10"/>
        <v>6450595</v>
      </c>
      <c r="G484" s="36">
        <v>815000</v>
      </c>
      <c r="H484" s="36">
        <v>2400449</v>
      </c>
      <c r="I484" s="36">
        <v>0</v>
      </c>
      <c r="J484" s="36">
        <v>3235146</v>
      </c>
      <c r="K484" s="36"/>
      <c r="L484" s="79">
        <v>20130507</v>
      </c>
    </row>
    <row r="485" spans="1:12" ht="15">
      <c r="A485" s="7">
        <v>455</v>
      </c>
      <c r="B485" s="17" t="s">
        <v>1623</v>
      </c>
      <c r="C485" s="89" t="s">
        <v>1624</v>
      </c>
      <c r="D485" s="17" t="s">
        <v>1601</v>
      </c>
      <c r="E485" s="17" t="s">
        <v>1625</v>
      </c>
      <c r="F485" s="64">
        <f t="shared" si="10"/>
        <v>3846064</v>
      </c>
      <c r="G485" s="36">
        <v>431000</v>
      </c>
      <c r="H485" s="36">
        <v>971509</v>
      </c>
      <c r="I485" s="36">
        <v>0</v>
      </c>
      <c r="J485" s="36">
        <v>2443555</v>
      </c>
      <c r="K485" s="36"/>
      <c r="L485" s="79" t="s">
        <v>2277</v>
      </c>
    </row>
    <row r="486" spans="1:12" ht="15">
      <c r="A486" s="7">
        <v>456</v>
      </c>
      <c r="B486" s="17" t="s">
        <v>1626</v>
      </c>
      <c r="C486" s="89" t="s">
        <v>1627</v>
      </c>
      <c r="D486" s="17" t="s">
        <v>1601</v>
      </c>
      <c r="E486" s="17" t="s">
        <v>1628</v>
      </c>
      <c r="F486" s="64">
        <f t="shared" si="10"/>
        <v>824425</v>
      </c>
      <c r="G486" s="36">
        <v>8500</v>
      </c>
      <c r="H486" s="36">
        <v>608039</v>
      </c>
      <c r="I486" s="36">
        <v>0</v>
      </c>
      <c r="J486" s="36">
        <v>207886</v>
      </c>
      <c r="K486" s="36"/>
      <c r="L486" s="79">
        <v>20130408</v>
      </c>
    </row>
    <row r="487" spans="1:12" ht="15">
      <c r="A487" s="7">
        <v>457</v>
      </c>
      <c r="B487" s="17" t="s">
        <v>1629</v>
      </c>
      <c r="C487" s="89" t="s">
        <v>1630</v>
      </c>
      <c r="D487" s="17" t="s">
        <v>1601</v>
      </c>
      <c r="E487" s="17" t="s">
        <v>1631</v>
      </c>
      <c r="F487" s="64">
        <f t="shared" si="10"/>
        <v>153404</v>
      </c>
      <c r="G487" s="36">
        <v>0</v>
      </c>
      <c r="H487" s="36">
        <v>153404</v>
      </c>
      <c r="I487" s="36">
        <v>0</v>
      </c>
      <c r="J487" s="36">
        <v>0</v>
      </c>
      <c r="K487" s="36"/>
      <c r="L487" s="79">
        <v>20130408</v>
      </c>
    </row>
    <row r="488" spans="1:12" ht="15">
      <c r="A488" s="7">
        <v>458</v>
      </c>
      <c r="B488" s="17" t="s">
        <v>1632</v>
      </c>
      <c r="C488" s="89" t="s">
        <v>1633</v>
      </c>
      <c r="D488" s="17" t="s">
        <v>1601</v>
      </c>
      <c r="E488" s="17" t="s">
        <v>1634</v>
      </c>
      <c r="F488" s="64">
        <f t="shared" si="10"/>
        <v>1250934</v>
      </c>
      <c r="G488" s="36">
        <v>0</v>
      </c>
      <c r="H488" s="36">
        <v>927269</v>
      </c>
      <c r="I488" s="36">
        <v>0</v>
      </c>
      <c r="J488" s="36">
        <v>323665</v>
      </c>
      <c r="K488" s="36"/>
      <c r="L488" s="79">
        <v>20130408</v>
      </c>
    </row>
    <row r="489" spans="1:12" ht="15">
      <c r="A489" s="7">
        <v>459</v>
      </c>
      <c r="B489" s="17" t="s">
        <v>1635</v>
      </c>
      <c r="C489" s="89" t="s">
        <v>1636</v>
      </c>
      <c r="D489" s="17" t="s">
        <v>1601</v>
      </c>
      <c r="E489" s="17" t="s">
        <v>1637</v>
      </c>
      <c r="F489" s="64">
        <f t="shared" si="10"/>
        <v>1293175</v>
      </c>
      <c r="G489" s="36">
        <v>0</v>
      </c>
      <c r="H489" s="36">
        <v>455430</v>
      </c>
      <c r="I489" s="36">
        <v>0</v>
      </c>
      <c r="J489" s="36">
        <v>837745</v>
      </c>
      <c r="K489" s="36"/>
      <c r="L489" s="79">
        <v>20130408</v>
      </c>
    </row>
    <row r="490" spans="1:12" ht="15">
      <c r="A490" s="7">
        <v>460</v>
      </c>
      <c r="B490" s="17" t="s">
        <v>1638</v>
      </c>
      <c r="C490" s="89" t="s">
        <v>1639</v>
      </c>
      <c r="D490" s="17" t="s">
        <v>1601</v>
      </c>
      <c r="E490" s="17" t="s">
        <v>1640</v>
      </c>
      <c r="F490" s="64">
        <f t="shared" si="10"/>
        <v>2887477</v>
      </c>
      <c r="G490" s="36">
        <v>2114000</v>
      </c>
      <c r="H490" s="36">
        <v>570592</v>
      </c>
      <c r="I490" s="36">
        <v>0</v>
      </c>
      <c r="J490" s="36">
        <v>202885</v>
      </c>
      <c r="K490" s="36"/>
      <c r="L490" s="79">
        <v>20130408</v>
      </c>
    </row>
    <row r="491" spans="1:12" ht="15">
      <c r="A491" s="7">
        <v>461</v>
      </c>
      <c r="B491" s="17" t="s">
        <v>1641</v>
      </c>
      <c r="C491" s="89" t="s">
        <v>1642</v>
      </c>
      <c r="D491" s="17" t="s">
        <v>1601</v>
      </c>
      <c r="E491" s="17" t="s">
        <v>1643</v>
      </c>
      <c r="F491" s="64">
        <f t="shared" si="10"/>
        <v>16593619</v>
      </c>
      <c r="G491" s="36">
        <v>1783101</v>
      </c>
      <c r="H491" s="36">
        <v>4457594</v>
      </c>
      <c r="I491" s="36">
        <v>1200700</v>
      </c>
      <c r="J491" s="36">
        <v>9152224</v>
      </c>
      <c r="K491" s="36"/>
      <c r="L491" s="79">
        <v>20130408</v>
      </c>
    </row>
    <row r="492" spans="1:12" ht="15">
      <c r="A492" s="7">
        <v>462</v>
      </c>
      <c r="B492" s="17" t="s">
        <v>1644</v>
      </c>
      <c r="C492" s="89" t="s">
        <v>1645</v>
      </c>
      <c r="D492" s="17" t="s">
        <v>1601</v>
      </c>
      <c r="E492" s="17" t="s">
        <v>1646</v>
      </c>
      <c r="F492" s="64">
        <f aca="true" t="shared" si="11" ref="F492:F523">G492+H492+I492+J492</f>
        <v>3724870</v>
      </c>
      <c r="G492" s="36">
        <v>0</v>
      </c>
      <c r="H492" s="36">
        <v>2242500</v>
      </c>
      <c r="I492" s="36">
        <v>712000</v>
      </c>
      <c r="J492" s="36">
        <v>770370</v>
      </c>
      <c r="K492" s="36"/>
      <c r="L492" s="79">
        <v>20130507</v>
      </c>
    </row>
    <row r="493" spans="1:12" ht="15">
      <c r="A493" s="7">
        <v>463</v>
      </c>
      <c r="B493" s="17" t="s">
        <v>1647</v>
      </c>
      <c r="C493" s="89" t="s">
        <v>1648</v>
      </c>
      <c r="D493" s="17" t="s">
        <v>1601</v>
      </c>
      <c r="E493" s="17" t="s">
        <v>1121</v>
      </c>
      <c r="F493" s="64">
        <f t="shared" si="11"/>
        <v>4454006</v>
      </c>
      <c r="G493" s="36">
        <v>2777441</v>
      </c>
      <c r="H493" s="36">
        <v>325406</v>
      </c>
      <c r="I493" s="36">
        <v>179500</v>
      </c>
      <c r="J493" s="36">
        <v>1171659</v>
      </c>
      <c r="K493" s="36"/>
      <c r="L493" s="79">
        <v>20130408</v>
      </c>
    </row>
    <row r="494" spans="1:12" ht="15">
      <c r="A494" s="7">
        <v>464</v>
      </c>
      <c r="B494" s="17" t="s">
        <v>1650</v>
      </c>
      <c r="C494" s="89" t="s">
        <v>1651</v>
      </c>
      <c r="D494" s="17" t="s">
        <v>1649</v>
      </c>
      <c r="E494" s="17" t="s">
        <v>1652</v>
      </c>
      <c r="F494" s="64">
        <f t="shared" si="11"/>
        <v>228800</v>
      </c>
      <c r="G494" s="36">
        <v>0</v>
      </c>
      <c r="H494" s="36">
        <v>17500</v>
      </c>
      <c r="I494" s="36">
        <v>5000</v>
      </c>
      <c r="J494" s="36">
        <v>206300</v>
      </c>
      <c r="K494" s="36"/>
      <c r="L494" s="79">
        <v>20130408</v>
      </c>
    </row>
    <row r="495" spans="1:12" ht="15">
      <c r="A495" s="7">
        <v>465</v>
      </c>
      <c r="B495" s="17" t="s">
        <v>1653</v>
      </c>
      <c r="C495" s="89" t="s">
        <v>1654</v>
      </c>
      <c r="D495" s="17" t="s">
        <v>1649</v>
      </c>
      <c r="E495" s="17" t="s">
        <v>1655</v>
      </c>
      <c r="F495" s="64">
        <f t="shared" si="11"/>
        <v>94801</v>
      </c>
      <c r="G495" s="36">
        <v>0</v>
      </c>
      <c r="H495" s="36">
        <v>2500</v>
      </c>
      <c r="I495" s="36">
        <v>2000</v>
      </c>
      <c r="J495" s="36">
        <v>90301</v>
      </c>
      <c r="K495" s="36"/>
      <c r="L495" s="79">
        <v>20130507</v>
      </c>
    </row>
    <row r="496" spans="1:12" ht="15">
      <c r="A496" s="7">
        <v>466</v>
      </c>
      <c r="B496" s="17" t="s">
        <v>1656</v>
      </c>
      <c r="C496" s="89" t="s">
        <v>1657</v>
      </c>
      <c r="D496" s="17" t="s">
        <v>1649</v>
      </c>
      <c r="E496" s="17" t="s">
        <v>1658</v>
      </c>
      <c r="F496" s="64">
        <f t="shared" si="11"/>
        <v>58159</v>
      </c>
      <c r="G496" s="36">
        <v>0</v>
      </c>
      <c r="H496" s="36">
        <v>44909</v>
      </c>
      <c r="I496" s="36">
        <v>6600</v>
      </c>
      <c r="J496" s="36">
        <v>6650</v>
      </c>
      <c r="K496" s="36"/>
      <c r="L496" s="79">
        <v>20130408</v>
      </c>
    </row>
    <row r="497" spans="1:12" ht="15">
      <c r="A497" s="7">
        <v>467</v>
      </c>
      <c r="B497" s="17" t="s">
        <v>1659</v>
      </c>
      <c r="C497" s="89" t="s">
        <v>1660</v>
      </c>
      <c r="D497" s="17" t="s">
        <v>1649</v>
      </c>
      <c r="E497" s="17" t="s">
        <v>1661</v>
      </c>
      <c r="F497" s="64">
        <f t="shared" si="11"/>
        <v>102410</v>
      </c>
      <c r="G497" s="36">
        <v>0</v>
      </c>
      <c r="H497" s="36">
        <v>17410</v>
      </c>
      <c r="I497" s="36">
        <v>31000</v>
      </c>
      <c r="J497" s="36">
        <v>54000</v>
      </c>
      <c r="K497" s="36"/>
      <c r="L497" s="79">
        <v>20130408</v>
      </c>
    </row>
    <row r="498" spans="1:12" ht="15">
      <c r="A498" s="7">
        <v>468</v>
      </c>
      <c r="B498" s="17" t="s">
        <v>1662</v>
      </c>
      <c r="C498" s="89" t="s">
        <v>1663</v>
      </c>
      <c r="D498" s="17" t="s">
        <v>1649</v>
      </c>
      <c r="E498" s="17" t="s">
        <v>1664</v>
      </c>
      <c r="F498" s="64">
        <f t="shared" si="11"/>
        <v>242115</v>
      </c>
      <c r="G498" s="36">
        <v>0</v>
      </c>
      <c r="H498" s="36">
        <v>45800</v>
      </c>
      <c r="I498" s="36">
        <v>124750</v>
      </c>
      <c r="J498" s="36">
        <v>71565</v>
      </c>
      <c r="K498" s="36"/>
      <c r="L498" s="79">
        <v>20130507</v>
      </c>
    </row>
    <row r="499" spans="1:12" ht="15">
      <c r="A499" s="7">
        <v>469</v>
      </c>
      <c r="B499" s="17" t="s">
        <v>1665</v>
      </c>
      <c r="C499" s="89" t="s">
        <v>1666</v>
      </c>
      <c r="D499" s="17" t="s">
        <v>1649</v>
      </c>
      <c r="E499" s="17" t="s">
        <v>1667</v>
      </c>
      <c r="F499" s="64">
        <f t="shared" si="11"/>
        <v>338227</v>
      </c>
      <c r="G499" s="36">
        <v>125000</v>
      </c>
      <c r="H499" s="36">
        <v>147727</v>
      </c>
      <c r="I499" s="36">
        <v>0</v>
      </c>
      <c r="J499" s="36">
        <v>65500</v>
      </c>
      <c r="K499" s="36"/>
      <c r="L499" s="79">
        <v>20130408</v>
      </c>
    </row>
    <row r="500" spans="1:12" ht="15">
      <c r="A500" s="7">
        <v>470</v>
      </c>
      <c r="B500" s="17" t="s">
        <v>1668</v>
      </c>
      <c r="C500" s="89" t="s">
        <v>1669</v>
      </c>
      <c r="D500" s="17" t="s">
        <v>1649</v>
      </c>
      <c r="E500" s="17" t="s">
        <v>1670</v>
      </c>
      <c r="F500" s="64">
        <f t="shared" si="11"/>
        <v>86142</v>
      </c>
      <c r="G500" s="36">
        <v>0</v>
      </c>
      <c r="H500" s="36">
        <v>80642</v>
      </c>
      <c r="I500" s="36">
        <v>0</v>
      </c>
      <c r="J500" s="36">
        <v>5500</v>
      </c>
      <c r="K500" s="36"/>
      <c r="L500" s="79">
        <v>20130408</v>
      </c>
    </row>
    <row r="501" spans="1:12" ht="15">
      <c r="A501" s="7">
        <v>471</v>
      </c>
      <c r="B501" s="17" t="s">
        <v>1671</v>
      </c>
      <c r="C501" s="89" t="s">
        <v>1672</v>
      </c>
      <c r="D501" s="17" t="s">
        <v>1649</v>
      </c>
      <c r="E501" s="17" t="s">
        <v>1673</v>
      </c>
      <c r="F501" s="64">
        <f t="shared" si="11"/>
        <v>567178</v>
      </c>
      <c r="G501" s="36">
        <v>0</v>
      </c>
      <c r="H501" s="36">
        <v>400816</v>
      </c>
      <c r="I501" s="36">
        <v>1860</v>
      </c>
      <c r="J501" s="36">
        <v>164502</v>
      </c>
      <c r="K501" s="36"/>
      <c r="L501" s="79">
        <v>20130408</v>
      </c>
    </row>
    <row r="502" spans="1:12" ht="15">
      <c r="A502" s="7">
        <v>472</v>
      </c>
      <c r="B502" s="17" t="s">
        <v>1674</v>
      </c>
      <c r="C502" s="89" t="s">
        <v>1675</v>
      </c>
      <c r="D502" s="17" t="s">
        <v>1649</v>
      </c>
      <c r="E502" s="17" t="s">
        <v>1676</v>
      </c>
      <c r="F502" s="64">
        <f t="shared" si="11"/>
        <v>813239</v>
      </c>
      <c r="G502" s="36">
        <v>233150</v>
      </c>
      <c r="H502" s="36">
        <v>162192</v>
      </c>
      <c r="I502" s="36">
        <v>71000</v>
      </c>
      <c r="J502" s="36">
        <v>346897</v>
      </c>
      <c r="K502" s="36"/>
      <c r="L502" s="79">
        <v>20130408</v>
      </c>
    </row>
    <row r="503" spans="1:12" ht="15">
      <c r="A503" s="7">
        <v>473</v>
      </c>
      <c r="B503" s="17" t="s">
        <v>1677</v>
      </c>
      <c r="C503" s="89" t="s">
        <v>1678</v>
      </c>
      <c r="D503" s="17" t="s">
        <v>1649</v>
      </c>
      <c r="E503" s="17" t="s">
        <v>1679</v>
      </c>
      <c r="F503" s="64">
        <f t="shared" si="11"/>
        <v>501651</v>
      </c>
      <c r="G503" s="36">
        <v>0</v>
      </c>
      <c r="H503" s="36">
        <v>139843</v>
      </c>
      <c r="I503" s="36">
        <v>57627</v>
      </c>
      <c r="J503" s="36">
        <v>304181</v>
      </c>
      <c r="K503" s="36"/>
      <c r="L503" s="79">
        <v>20130507</v>
      </c>
    </row>
    <row r="504" spans="1:12" ht="15">
      <c r="A504" s="7">
        <v>474</v>
      </c>
      <c r="B504" s="17" t="s">
        <v>1680</v>
      </c>
      <c r="C504" s="89" t="s">
        <v>1681</v>
      </c>
      <c r="D504" s="17" t="s">
        <v>1649</v>
      </c>
      <c r="E504" s="17" t="s">
        <v>1687</v>
      </c>
      <c r="F504" s="64">
        <f t="shared" si="11"/>
        <v>253550</v>
      </c>
      <c r="G504" s="36">
        <v>0</v>
      </c>
      <c r="H504" s="36">
        <v>27950</v>
      </c>
      <c r="I504" s="36">
        <v>0</v>
      </c>
      <c r="J504" s="36">
        <v>225600</v>
      </c>
      <c r="K504" s="36"/>
      <c r="L504" s="79">
        <v>20130408</v>
      </c>
    </row>
    <row r="505" spans="1:12" ht="15">
      <c r="A505" s="7">
        <v>475</v>
      </c>
      <c r="B505" s="17" t="s">
        <v>1688</v>
      </c>
      <c r="C505" s="89" t="s">
        <v>1689</v>
      </c>
      <c r="D505" s="17" t="s">
        <v>1649</v>
      </c>
      <c r="E505" s="17" t="s">
        <v>1690</v>
      </c>
      <c r="F505" s="64">
        <f t="shared" si="11"/>
        <v>259358</v>
      </c>
      <c r="G505" s="36">
        <v>0</v>
      </c>
      <c r="H505" s="36">
        <v>141112</v>
      </c>
      <c r="I505" s="36">
        <v>5000</v>
      </c>
      <c r="J505" s="36">
        <v>113246</v>
      </c>
      <c r="K505" s="36"/>
      <c r="L505" s="79">
        <v>20130408</v>
      </c>
    </row>
    <row r="506" spans="1:12" ht="15">
      <c r="A506" s="7">
        <v>476</v>
      </c>
      <c r="B506" s="17" t="s">
        <v>1691</v>
      </c>
      <c r="C506" s="89" t="s">
        <v>1692</v>
      </c>
      <c r="D506" s="17" t="s">
        <v>1649</v>
      </c>
      <c r="E506" s="17" t="s">
        <v>1693</v>
      </c>
      <c r="F506" s="64">
        <f t="shared" si="11"/>
        <v>1368749</v>
      </c>
      <c r="G506" s="36">
        <v>157600</v>
      </c>
      <c r="H506" s="36">
        <v>458456</v>
      </c>
      <c r="I506" s="36">
        <v>0</v>
      </c>
      <c r="J506" s="36">
        <v>752693</v>
      </c>
      <c r="K506" s="36"/>
      <c r="L506" s="79">
        <v>20130408</v>
      </c>
    </row>
    <row r="507" spans="1:12" ht="15">
      <c r="A507" s="7">
        <v>477</v>
      </c>
      <c r="B507" s="17" t="s">
        <v>1694</v>
      </c>
      <c r="C507" s="89" t="s">
        <v>1695</v>
      </c>
      <c r="D507" s="17" t="s">
        <v>1649</v>
      </c>
      <c r="E507" s="17" t="s">
        <v>1696</v>
      </c>
      <c r="F507" s="64">
        <f t="shared" si="11"/>
        <v>134888</v>
      </c>
      <c r="G507" s="36">
        <v>12854</v>
      </c>
      <c r="H507" s="36">
        <v>16000</v>
      </c>
      <c r="I507" s="36">
        <v>64200</v>
      </c>
      <c r="J507" s="36">
        <v>41834</v>
      </c>
      <c r="K507" s="36"/>
      <c r="L507" s="79">
        <v>20130507</v>
      </c>
    </row>
    <row r="508" spans="1:12" ht="15">
      <c r="A508" s="7">
        <v>478</v>
      </c>
      <c r="B508" s="17" t="s">
        <v>1697</v>
      </c>
      <c r="C508" s="89" t="s">
        <v>1698</v>
      </c>
      <c r="D508" s="17" t="s">
        <v>1649</v>
      </c>
      <c r="E508" s="17" t="s">
        <v>1699</v>
      </c>
      <c r="F508" s="64">
        <f t="shared" si="11"/>
        <v>327642</v>
      </c>
      <c r="G508" s="36">
        <v>0</v>
      </c>
      <c r="H508" s="36">
        <v>294242</v>
      </c>
      <c r="I508" s="36">
        <v>2500</v>
      </c>
      <c r="J508" s="36">
        <v>30900</v>
      </c>
      <c r="K508" s="36"/>
      <c r="L508" s="79">
        <v>20130408</v>
      </c>
    </row>
    <row r="509" spans="1:12" ht="15">
      <c r="A509" s="7">
        <v>479</v>
      </c>
      <c r="B509" s="17" t="s">
        <v>1701</v>
      </c>
      <c r="C509" s="89" t="s">
        <v>1702</v>
      </c>
      <c r="D509" s="17" t="s">
        <v>1700</v>
      </c>
      <c r="E509" s="17" t="s">
        <v>1703</v>
      </c>
      <c r="F509" s="64">
        <f t="shared" si="11"/>
        <v>8546427</v>
      </c>
      <c r="G509" s="36">
        <v>3626255</v>
      </c>
      <c r="H509" s="36">
        <v>1232205</v>
      </c>
      <c r="I509" s="36">
        <v>752501</v>
      </c>
      <c r="J509" s="36">
        <v>2935466</v>
      </c>
      <c r="K509" s="36"/>
      <c r="L509" s="79">
        <v>20130408</v>
      </c>
    </row>
    <row r="510" spans="1:12" ht="15">
      <c r="A510" s="7">
        <v>480</v>
      </c>
      <c r="B510" s="17" t="s">
        <v>1704</v>
      </c>
      <c r="C510" s="89" t="s">
        <v>1705</v>
      </c>
      <c r="D510" s="17" t="s">
        <v>1700</v>
      </c>
      <c r="E510" s="17" t="s">
        <v>1706</v>
      </c>
      <c r="F510" s="64">
        <f t="shared" si="11"/>
        <v>6905821</v>
      </c>
      <c r="G510" s="36">
        <v>688750</v>
      </c>
      <c r="H510" s="36">
        <v>4913426</v>
      </c>
      <c r="I510" s="36">
        <v>48125</v>
      </c>
      <c r="J510" s="36">
        <v>1255520</v>
      </c>
      <c r="K510" s="36"/>
      <c r="L510" s="79">
        <v>20130408</v>
      </c>
    </row>
    <row r="511" spans="1:12" ht="15">
      <c r="A511" s="7">
        <v>481</v>
      </c>
      <c r="B511" s="17" t="s">
        <v>1707</v>
      </c>
      <c r="C511" s="89" t="s">
        <v>1708</v>
      </c>
      <c r="D511" s="17" t="s">
        <v>1700</v>
      </c>
      <c r="E511" s="17" t="s">
        <v>1709</v>
      </c>
      <c r="F511" s="64">
        <f t="shared" si="11"/>
        <v>4146217</v>
      </c>
      <c r="G511" s="36">
        <v>19900</v>
      </c>
      <c r="H511" s="36">
        <v>2675836</v>
      </c>
      <c r="I511" s="36">
        <v>297200</v>
      </c>
      <c r="J511" s="36">
        <v>1153281</v>
      </c>
      <c r="K511" s="36"/>
      <c r="L511" s="79">
        <v>20130408</v>
      </c>
    </row>
    <row r="512" spans="1:12" ht="15">
      <c r="A512" s="7">
        <v>482</v>
      </c>
      <c r="B512" s="17" t="s">
        <v>1710</v>
      </c>
      <c r="C512" s="89" t="s">
        <v>1711</v>
      </c>
      <c r="D512" s="17" t="s">
        <v>1700</v>
      </c>
      <c r="E512" s="17" t="s">
        <v>1712</v>
      </c>
      <c r="F512" s="64">
        <f t="shared" si="11"/>
        <v>12924825</v>
      </c>
      <c r="G512" s="36">
        <v>10270000</v>
      </c>
      <c r="H512" s="36">
        <v>410427</v>
      </c>
      <c r="I512" s="36">
        <v>1910850</v>
      </c>
      <c r="J512" s="36">
        <v>333548</v>
      </c>
      <c r="K512" s="36"/>
      <c r="L512" s="79">
        <v>20130408</v>
      </c>
    </row>
    <row r="513" spans="1:12" ht="15">
      <c r="A513" s="7">
        <v>483</v>
      </c>
      <c r="B513" s="17" t="s">
        <v>1713</v>
      </c>
      <c r="C513" s="89" t="s">
        <v>1714</v>
      </c>
      <c r="D513" s="17" t="s">
        <v>1700</v>
      </c>
      <c r="E513" s="17" t="s">
        <v>1715</v>
      </c>
      <c r="F513" s="64">
        <f t="shared" si="11"/>
        <v>45521459</v>
      </c>
      <c r="G513" s="36">
        <v>96450</v>
      </c>
      <c r="H513" s="36">
        <v>1734713</v>
      </c>
      <c r="I513" s="36">
        <v>465676</v>
      </c>
      <c r="J513" s="36">
        <v>43224620</v>
      </c>
      <c r="K513" s="36"/>
      <c r="L513" s="79">
        <v>20130408</v>
      </c>
    </row>
    <row r="514" spans="1:12" ht="15">
      <c r="A514" s="7">
        <v>484</v>
      </c>
      <c r="B514" s="17" t="s">
        <v>1716</v>
      </c>
      <c r="C514" s="89" t="s">
        <v>1717</v>
      </c>
      <c r="D514" s="17" t="s">
        <v>1700</v>
      </c>
      <c r="E514" s="17" t="s">
        <v>1718</v>
      </c>
      <c r="F514" s="64">
        <f t="shared" si="11"/>
        <v>12882333</v>
      </c>
      <c r="G514" s="36">
        <v>595850</v>
      </c>
      <c r="H514" s="36">
        <v>5451840</v>
      </c>
      <c r="I514" s="36">
        <v>0</v>
      </c>
      <c r="J514" s="36">
        <v>6834643</v>
      </c>
      <c r="K514" s="36"/>
      <c r="L514" s="79">
        <v>20130408</v>
      </c>
    </row>
    <row r="515" spans="1:12" ht="15">
      <c r="A515" s="7">
        <v>485</v>
      </c>
      <c r="B515" s="17" t="s">
        <v>1719</v>
      </c>
      <c r="C515" s="89" t="s">
        <v>1720</v>
      </c>
      <c r="D515" s="17" t="s">
        <v>1700</v>
      </c>
      <c r="E515" s="17" t="s">
        <v>1721</v>
      </c>
      <c r="F515" s="64">
        <f t="shared" si="11"/>
        <v>2156100</v>
      </c>
      <c r="G515" s="36">
        <v>2068150</v>
      </c>
      <c r="H515" s="36">
        <v>87949</v>
      </c>
      <c r="I515" s="36">
        <v>0</v>
      </c>
      <c r="J515" s="36">
        <v>1</v>
      </c>
      <c r="K515" s="36"/>
      <c r="L515" s="79" t="s">
        <v>2277</v>
      </c>
    </row>
    <row r="516" spans="1:12" ht="15">
      <c r="A516" s="7">
        <v>486</v>
      </c>
      <c r="B516" s="17" t="s">
        <v>1722</v>
      </c>
      <c r="C516" s="89" t="s">
        <v>1723</v>
      </c>
      <c r="D516" s="17" t="s">
        <v>1700</v>
      </c>
      <c r="E516" s="17" t="s">
        <v>940</v>
      </c>
      <c r="F516" s="64">
        <f t="shared" si="11"/>
        <v>39905096</v>
      </c>
      <c r="G516" s="36">
        <v>16195603</v>
      </c>
      <c r="H516" s="36">
        <v>4994442</v>
      </c>
      <c r="I516" s="36">
        <v>7187500</v>
      </c>
      <c r="J516" s="36">
        <v>11527551</v>
      </c>
      <c r="K516" s="36"/>
      <c r="L516" s="79">
        <v>20130507</v>
      </c>
    </row>
    <row r="517" spans="1:12" ht="15">
      <c r="A517" s="7">
        <v>487</v>
      </c>
      <c r="B517" s="17" t="s">
        <v>1724</v>
      </c>
      <c r="C517" s="89" t="s">
        <v>1725</v>
      </c>
      <c r="D517" s="17" t="s">
        <v>1700</v>
      </c>
      <c r="E517" s="17" t="s">
        <v>13</v>
      </c>
      <c r="F517" s="64">
        <f t="shared" si="11"/>
        <v>996139</v>
      </c>
      <c r="G517" s="36">
        <v>250000</v>
      </c>
      <c r="H517" s="36">
        <v>616136</v>
      </c>
      <c r="I517" s="36">
        <v>0</v>
      </c>
      <c r="J517" s="36">
        <v>130003</v>
      </c>
      <c r="K517" s="36"/>
      <c r="L517" s="79">
        <v>20130507</v>
      </c>
    </row>
    <row r="518" spans="1:12" ht="15">
      <c r="A518" s="7">
        <v>488</v>
      </c>
      <c r="B518" s="17" t="s">
        <v>14</v>
      </c>
      <c r="C518" s="89" t="s">
        <v>15</v>
      </c>
      <c r="D518" s="17" t="s">
        <v>1700</v>
      </c>
      <c r="E518" s="17" t="s">
        <v>16</v>
      </c>
      <c r="F518" s="64">
        <f t="shared" si="11"/>
        <v>12527274</v>
      </c>
      <c r="G518" s="36">
        <v>6425630</v>
      </c>
      <c r="H518" s="36">
        <v>3647839</v>
      </c>
      <c r="I518" s="36">
        <v>692457</v>
      </c>
      <c r="J518" s="36">
        <v>1761348</v>
      </c>
      <c r="K518" s="36"/>
      <c r="L518" s="79">
        <v>20130408</v>
      </c>
    </row>
    <row r="519" spans="1:12" ht="15">
      <c r="A519" s="7">
        <v>489</v>
      </c>
      <c r="B519" s="17" t="s">
        <v>17</v>
      </c>
      <c r="C519" s="89" t="s">
        <v>18</v>
      </c>
      <c r="D519" s="17" t="s">
        <v>1700</v>
      </c>
      <c r="E519" s="17" t="s">
        <v>19</v>
      </c>
      <c r="F519" s="64">
        <f t="shared" si="11"/>
        <v>8647113</v>
      </c>
      <c r="G519" s="36">
        <v>0</v>
      </c>
      <c r="H519" s="36">
        <v>791415</v>
      </c>
      <c r="I519" s="36">
        <v>9210</v>
      </c>
      <c r="J519" s="36">
        <v>7846488</v>
      </c>
      <c r="K519" s="36"/>
      <c r="L519" s="79">
        <v>20130408</v>
      </c>
    </row>
    <row r="520" spans="1:12" ht="15">
      <c r="A520" s="7">
        <v>490</v>
      </c>
      <c r="B520" s="17" t="s">
        <v>20</v>
      </c>
      <c r="C520" s="89" t="s">
        <v>21</v>
      </c>
      <c r="D520" s="17" t="s">
        <v>1700</v>
      </c>
      <c r="E520" s="17" t="s">
        <v>22</v>
      </c>
      <c r="F520" s="64">
        <f t="shared" si="11"/>
        <v>90980</v>
      </c>
      <c r="G520" s="36">
        <v>0</v>
      </c>
      <c r="H520" s="36">
        <v>45100</v>
      </c>
      <c r="I520" s="36">
        <v>27380</v>
      </c>
      <c r="J520" s="36">
        <v>18500</v>
      </c>
      <c r="K520" s="36"/>
      <c r="L520" s="79">
        <v>20130408</v>
      </c>
    </row>
    <row r="521" spans="1:12" ht="15">
      <c r="A521" s="7">
        <v>491</v>
      </c>
      <c r="B521" s="17" t="s">
        <v>23</v>
      </c>
      <c r="C521" s="89" t="s">
        <v>24</v>
      </c>
      <c r="D521" s="17" t="s">
        <v>1700</v>
      </c>
      <c r="E521" s="17" t="s">
        <v>25</v>
      </c>
      <c r="F521" s="64">
        <f t="shared" si="11"/>
        <v>5459512</v>
      </c>
      <c r="G521" s="36">
        <v>1151900</v>
      </c>
      <c r="H521" s="36">
        <v>2280124</v>
      </c>
      <c r="I521" s="36">
        <v>111293</v>
      </c>
      <c r="J521" s="36">
        <v>1916195</v>
      </c>
      <c r="K521" s="36"/>
      <c r="L521" s="79">
        <v>20130408</v>
      </c>
    </row>
    <row r="522" spans="1:12" ht="15">
      <c r="A522" s="7">
        <v>492</v>
      </c>
      <c r="B522" s="17" t="s">
        <v>26</v>
      </c>
      <c r="C522" s="89" t="s">
        <v>27</v>
      </c>
      <c r="D522" s="17" t="s">
        <v>1700</v>
      </c>
      <c r="E522" s="17" t="s">
        <v>28</v>
      </c>
      <c r="F522" s="64">
        <f t="shared" si="11"/>
        <v>932489</v>
      </c>
      <c r="G522" s="36">
        <v>4200</v>
      </c>
      <c r="H522" s="36">
        <v>753125</v>
      </c>
      <c r="I522" s="36">
        <v>0</v>
      </c>
      <c r="J522" s="36">
        <v>175164</v>
      </c>
      <c r="K522" s="36"/>
      <c r="L522" s="79" t="s">
        <v>2277</v>
      </c>
    </row>
    <row r="523" spans="1:12" ht="15">
      <c r="A523" s="7">
        <v>493</v>
      </c>
      <c r="B523" s="17" t="s">
        <v>29</v>
      </c>
      <c r="C523" s="89" t="s">
        <v>30</v>
      </c>
      <c r="D523" s="17" t="s">
        <v>1700</v>
      </c>
      <c r="E523" s="17" t="s">
        <v>1736</v>
      </c>
      <c r="F523" s="64">
        <f t="shared" si="11"/>
        <v>1321978</v>
      </c>
      <c r="G523" s="36">
        <v>255000</v>
      </c>
      <c r="H523" s="36">
        <v>590378</v>
      </c>
      <c r="I523" s="36">
        <v>0</v>
      </c>
      <c r="J523" s="36">
        <v>476600</v>
      </c>
      <c r="K523" s="36"/>
      <c r="L523" s="79">
        <v>20130507</v>
      </c>
    </row>
    <row r="524" spans="1:12" ht="15">
      <c r="A524" s="7">
        <v>494</v>
      </c>
      <c r="B524" s="17" t="s">
        <v>31</v>
      </c>
      <c r="C524" s="89" t="s">
        <v>32</v>
      </c>
      <c r="D524" s="17" t="s">
        <v>1700</v>
      </c>
      <c r="E524" s="17" t="s">
        <v>33</v>
      </c>
      <c r="F524" s="64">
        <f aca="true" t="shared" si="12" ref="F524:F555">G524+H524+I524+J524</f>
        <v>3279457</v>
      </c>
      <c r="G524" s="36">
        <v>1469000</v>
      </c>
      <c r="H524" s="36">
        <v>1112126</v>
      </c>
      <c r="I524" s="36">
        <v>0</v>
      </c>
      <c r="J524" s="36">
        <v>698331</v>
      </c>
      <c r="K524" s="36"/>
      <c r="L524" s="79">
        <v>20130507</v>
      </c>
    </row>
    <row r="525" spans="1:12" ht="15">
      <c r="A525" s="7">
        <v>495</v>
      </c>
      <c r="B525" s="17" t="s">
        <v>34</v>
      </c>
      <c r="C525" s="89" t="s">
        <v>35</v>
      </c>
      <c r="D525" s="17" t="s">
        <v>1700</v>
      </c>
      <c r="E525" s="17" t="s">
        <v>36</v>
      </c>
      <c r="F525" s="64">
        <f t="shared" si="12"/>
        <v>103772</v>
      </c>
      <c r="G525" s="36">
        <v>0</v>
      </c>
      <c r="H525" s="36">
        <v>9000</v>
      </c>
      <c r="I525" s="36">
        <v>0</v>
      </c>
      <c r="J525" s="36">
        <v>94772</v>
      </c>
      <c r="K525" s="36"/>
      <c r="L525" s="79">
        <v>20130408</v>
      </c>
    </row>
    <row r="526" spans="1:12" ht="15">
      <c r="A526" s="7">
        <v>496</v>
      </c>
      <c r="B526" s="17" t="s">
        <v>37</v>
      </c>
      <c r="C526" s="89" t="s">
        <v>38</v>
      </c>
      <c r="D526" s="17" t="s">
        <v>1700</v>
      </c>
      <c r="E526" s="17" t="s">
        <v>39</v>
      </c>
      <c r="F526" s="64">
        <f t="shared" si="12"/>
        <v>2478856</v>
      </c>
      <c r="G526" s="36">
        <v>0</v>
      </c>
      <c r="H526" s="36">
        <v>606046</v>
      </c>
      <c r="I526" s="36">
        <v>0</v>
      </c>
      <c r="J526" s="36">
        <v>1872810</v>
      </c>
      <c r="K526" s="36"/>
      <c r="L526" s="79">
        <v>20130507</v>
      </c>
    </row>
    <row r="527" spans="1:12" ht="15">
      <c r="A527" s="7">
        <v>497</v>
      </c>
      <c r="B527" s="17" t="s">
        <v>40</v>
      </c>
      <c r="C527" s="89" t="s">
        <v>41</v>
      </c>
      <c r="D527" s="17" t="s">
        <v>1700</v>
      </c>
      <c r="E527" s="17" t="s">
        <v>1685</v>
      </c>
      <c r="F527" s="64">
        <f t="shared" si="12"/>
        <v>821244</v>
      </c>
      <c r="G527" s="36">
        <v>105020</v>
      </c>
      <c r="H527" s="36">
        <v>714224</v>
      </c>
      <c r="I527" s="36">
        <v>0</v>
      </c>
      <c r="J527" s="36">
        <v>2000</v>
      </c>
      <c r="K527" s="36"/>
      <c r="L527" s="79">
        <v>20130408</v>
      </c>
    </row>
    <row r="528" spans="1:12" ht="15">
      <c r="A528" s="7">
        <v>498</v>
      </c>
      <c r="B528" s="17" t="s">
        <v>42</v>
      </c>
      <c r="C528" s="89" t="s">
        <v>43</v>
      </c>
      <c r="D528" s="17" t="s">
        <v>1700</v>
      </c>
      <c r="E528" s="17" t="s">
        <v>44</v>
      </c>
      <c r="F528" s="64">
        <f t="shared" si="12"/>
        <v>10769536</v>
      </c>
      <c r="G528" s="36">
        <v>3427340</v>
      </c>
      <c r="H528" s="36">
        <v>4107338</v>
      </c>
      <c r="I528" s="36">
        <v>43900</v>
      </c>
      <c r="J528" s="36">
        <v>3190958</v>
      </c>
      <c r="K528" s="36"/>
      <c r="L528" s="79">
        <v>20130408</v>
      </c>
    </row>
    <row r="529" spans="1:12" ht="15">
      <c r="A529" s="7">
        <v>499</v>
      </c>
      <c r="B529" s="17" t="s">
        <v>45</v>
      </c>
      <c r="C529" s="89" t="s">
        <v>46</v>
      </c>
      <c r="D529" s="17" t="s">
        <v>1700</v>
      </c>
      <c r="E529" s="17" t="s">
        <v>47</v>
      </c>
      <c r="F529" s="64">
        <f t="shared" si="12"/>
        <v>1324347</v>
      </c>
      <c r="G529" s="36">
        <v>336200</v>
      </c>
      <c r="H529" s="36">
        <v>576706</v>
      </c>
      <c r="I529" s="36">
        <v>190000</v>
      </c>
      <c r="J529" s="36">
        <v>221441</v>
      </c>
      <c r="K529" s="36"/>
      <c r="L529" s="79" t="s">
        <v>2277</v>
      </c>
    </row>
    <row r="530" spans="1:12" ht="15">
      <c r="A530" s="7">
        <v>500</v>
      </c>
      <c r="B530" s="17" t="s">
        <v>49</v>
      </c>
      <c r="C530" s="89" t="s">
        <v>50</v>
      </c>
      <c r="D530" s="17" t="s">
        <v>48</v>
      </c>
      <c r="E530" s="17" t="s">
        <v>51</v>
      </c>
      <c r="F530" s="64">
        <f t="shared" si="12"/>
        <v>101810</v>
      </c>
      <c r="G530" s="36">
        <v>0</v>
      </c>
      <c r="H530" s="36">
        <v>97310</v>
      </c>
      <c r="I530" s="36">
        <v>0</v>
      </c>
      <c r="J530" s="36">
        <v>4500</v>
      </c>
      <c r="K530" s="36"/>
      <c r="L530" s="79">
        <v>20130507</v>
      </c>
    </row>
    <row r="531" spans="1:12" ht="15">
      <c r="A531" s="7">
        <v>501</v>
      </c>
      <c r="B531" s="17" t="s">
        <v>52</v>
      </c>
      <c r="C531" s="89" t="s">
        <v>53</v>
      </c>
      <c r="D531" s="17" t="s">
        <v>48</v>
      </c>
      <c r="E531" s="17" t="s">
        <v>54</v>
      </c>
      <c r="F531" s="64">
        <f t="shared" si="12"/>
        <v>619339</v>
      </c>
      <c r="G531" s="36">
        <v>0</v>
      </c>
      <c r="H531" s="36">
        <v>279024</v>
      </c>
      <c r="I531" s="36">
        <v>0</v>
      </c>
      <c r="J531" s="36">
        <v>340315</v>
      </c>
      <c r="K531" s="36"/>
      <c r="L531" s="79">
        <v>20130408</v>
      </c>
    </row>
    <row r="532" spans="1:12" ht="15">
      <c r="A532" s="7">
        <v>502</v>
      </c>
      <c r="B532" s="17" t="s">
        <v>55</v>
      </c>
      <c r="C532" s="89" t="s">
        <v>56</v>
      </c>
      <c r="D532" s="17" t="s">
        <v>48</v>
      </c>
      <c r="E532" s="17" t="s">
        <v>57</v>
      </c>
      <c r="F532" s="64">
        <f t="shared" si="12"/>
        <v>61999</v>
      </c>
      <c r="G532" s="36">
        <v>0</v>
      </c>
      <c r="H532" s="36">
        <v>15750</v>
      </c>
      <c r="I532" s="36">
        <v>0</v>
      </c>
      <c r="J532" s="36">
        <v>46249</v>
      </c>
      <c r="K532" s="36"/>
      <c r="L532" s="79">
        <v>20130408</v>
      </c>
    </row>
    <row r="533" spans="1:12" ht="15">
      <c r="A533" s="7">
        <v>503</v>
      </c>
      <c r="B533" s="17" t="s">
        <v>58</v>
      </c>
      <c r="C533" s="89" t="s">
        <v>59</v>
      </c>
      <c r="D533" s="17" t="s">
        <v>48</v>
      </c>
      <c r="E533" s="17" t="s">
        <v>60</v>
      </c>
      <c r="F533" s="64">
        <f t="shared" si="12"/>
        <v>748847</v>
      </c>
      <c r="G533" s="36">
        <v>0</v>
      </c>
      <c r="H533" s="36">
        <v>677297</v>
      </c>
      <c r="I533" s="36">
        <v>0</v>
      </c>
      <c r="J533" s="36">
        <v>71550</v>
      </c>
      <c r="K533" s="36"/>
      <c r="L533" s="79">
        <v>20130408</v>
      </c>
    </row>
    <row r="534" spans="1:12" ht="15">
      <c r="A534" s="7">
        <v>504</v>
      </c>
      <c r="B534" s="17" t="s">
        <v>61</v>
      </c>
      <c r="C534" s="89" t="s">
        <v>62</v>
      </c>
      <c r="D534" s="17" t="s">
        <v>48</v>
      </c>
      <c r="E534" s="17" t="s">
        <v>63</v>
      </c>
      <c r="F534" s="64">
        <f t="shared" si="12"/>
        <v>1386894</v>
      </c>
      <c r="G534" s="36">
        <v>521600</v>
      </c>
      <c r="H534" s="36">
        <v>438444</v>
      </c>
      <c r="I534" s="36">
        <v>4800</v>
      </c>
      <c r="J534" s="36">
        <v>422050</v>
      </c>
      <c r="K534" s="36"/>
      <c r="L534" s="79">
        <v>20130408</v>
      </c>
    </row>
    <row r="535" spans="1:12" ht="15">
      <c r="A535" s="7">
        <v>505</v>
      </c>
      <c r="B535" s="17" t="s">
        <v>64</v>
      </c>
      <c r="C535" s="89" t="s">
        <v>65</v>
      </c>
      <c r="D535" s="17" t="s">
        <v>48</v>
      </c>
      <c r="E535" s="17" t="s">
        <v>66</v>
      </c>
      <c r="F535" s="64">
        <f t="shared" si="12"/>
        <v>384948</v>
      </c>
      <c r="G535" s="36">
        <v>0</v>
      </c>
      <c r="H535" s="36">
        <v>167603</v>
      </c>
      <c r="I535" s="36">
        <v>0</v>
      </c>
      <c r="J535" s="36">
        <v>217345</v>
      </c>
      <c r="K535" s="36"/>
      <c r="L535" s="79">
        <v>20130408</v>
      </c>
    </row>
    <row r="536" spans="1:12" ht="15">
      <c r="A536" s="7">
        <v>506</v>
      </c>
      <c r="B536" s="17" t="s">
        <v>67</v>
      </c>
      <c r="C536" s="89" t="s">
        <v>68</v>
      </c>
      <c r="D536" s="17" t="s">
        <v>48</v>
      </c>
      <c r="E536" s="17" t="s">
        <v>69</v>
      </c>
      <c r="F536" s="64">
        <f t="shared" si="12"/>
        <v>243607</v>
      </c>
      <c r="G536" s="36">
        <v>0</v>
      </c>
      <c r="H536" s="36">
        <v>240747</v>
      </c>
      <c r="I536" s="36">
        <v>960</v>
      </c>
      <c r="J536" s="36">
        <v>1900</v>
      </c>
      <c r="K536" s="36"/>
      <c r="L536" s="79">
        <v>20130408</v>
      </c>
    </row>
    <row r="537" spans="1:12" ht="15">
      <c r="A537" s="7">
        <v>507</v>
      </c>
      <c r="B537" s="17" t="s">
        <v>70</v>
      </c>
      <c r="C537" s="89" t="s">
        <v>71</v>
      </c>
      <c r="D537" s="17" t="s">
        <v>48</v>
      </c>
      <c r="E537" s="17" t="s">
        <v>72</v>
      </c>
      <c r="F537" s="64">
        <f t="shared" si="12"/>
        <v>548903</v>
      </c>
      <c r="G537" s="36">
        <v>0</v>
      </c>
      <c r="H537" s="36">
        <v>355750</v>
      </c>
      <c r="I537" s="36">
        <v>4500</v>
      </c>
      <c r="J537" s="36">
        <v>188653</v>
      </c>
      <c r="K537" s="36"/>
      <c r="L537" s="79">
        <v>20130408</v>
      </c>
    </row>
    <row r="538" spans="1:12" ht="15">
      <c r="A538" s="7">
        <v>508</v>
      </c>
      <c r="B538" s="17" t="s">
        <v>73</v>
      </c>
      <c r="C538" s="89" t="s">
        <v>74</v>
      </c>
      <c r="D538" s="17" t="s">
        <v>48</v>
      </c>
      <c r="E538" s="17" t="s">
        <v>75</v>
      </c>
      <c r="F538" s="64">
        <f t="shared" si="12"/>
        <v>319320</v>
      </c>
      <c r="G538" s="36">
        <v>150000</v>
      </c>
      <c r="H538" s="36">
        <v>152303</v>
      </c>
      <c r="I538" s="36">
        <v>0</v>
      </c>
      <c r="J538" s="36">
        <v>17017</v>
      </c>
      <c r="K538" s="64"/>
      <c r="L538" s="79">
        <v>20130408</v>
      </c>
    </row>
    <row r="539" spans="1:12" ht="15">
      <c r="A539" s="7">
        <v>509</v>
      </c>
      <c r="B539" s="17" t="s">
        <v>76</v>
      </c>
      <c r="C539" s="89" t="s">
        <v>77</v>
      </c>
      <c r="D539" s="17" t="s">
        <v>48</v>
      </c>
      <c r="E539" s="17" t="s">
        <v>78</v>
      </c>
      <c r="F539" s="64">
        <f t="shared" si="12"/>
        <v>4122352</v>
      </c>
      <c r="G539" s="36">
        <v>220500</v>
      </c>
      <c r="H539" s="36">
        <v>306557</v>
      </c>
      <c r="I539" s="36">
        <v>3420300</v>
      </c>
      <c r="J539" s="36">
        <v>174995</v>
      </c>
      <c r="K539" s="36"/>
      <c r="L539" s="79">
        <v>20130408</v>
      </c>
    </row>
    <row r="540" spans="1:12" ht="15">
      <c r="A540" s="7">
        <v>510</v>
      </c>
      <c r="B540" s="17" t="s">
        <v>79</v>
      </c>
      <c r="C540" s="89" t="s">
        <v>80</v>
      </c>
      <c r="D540" s="17" t="s">
        <v>48</v>
      </c>
      <c r="E540" s="17" t="s">
        <v>81</v>
      </c>
      <c r="F540" s="64">
        <f t="shared" si="12"/>
        <v>790169</v>
      </c>
      <c r="G540" s="36">
        <v>15</v>
      </c>
      <c r="H540" s="36">
        <v>569896</v>
      </c>
      <c r="I540" s="36">
        <v>22202</v>
      </c>
      <c r="J540" s="36">
        <v>198056</v>
      </c>
      <c r="K540" s="36"/>
      <c r="L540" s="79">
        <v>20130408</v>
      </c>
    </row>
    <row r="541" spans="1:12" ht="15">
      <c r="A541" s="7">
        <v>511</v>
      </c>
      <c r="B541" s="17" t="s">
        <v>82</v>
      </c>
      <c r="C541" s="89" t="s">
        <v>83</v>
      </c>
      <c r="D541" s="17" t="s">
        <v>48</v>
      </c>
      <c r="E541" s="17" t="s">
        <v>84</v>
      </c>
      <c r="F541" s="64">
        <f t="shared" si="12"/>
        <v>8114318</v>
      </c>
      <c r="G541" s="36">
        <v>119000</v>
      </c>
      <c r="H541" s="36">
        <v>1793179</v>
      </c>
      <c r="I541" s="36">
        <v>5382900</v>
      </c>
      <c r="J541" s="36">
        <v>819239</v>
      </c>
      <c r="K541" s="36"/>
      <c r="L541" s="79">
        <v>20130408</v>
      </c>
    </row>
    <row r="542" spans="1:12" ht="15">
      <c r="A542" s="7">
        <v>512</v>
      </c>
      <c r="B542" s="17" t="s">
        <v>85</v>
      </c>
      <c r="C542" s="89" t="s">
        <v>86</v>
      </c>
      <c r="D542" s="17" t="s">
        <v>48</v>
      </c>
      <c r="E542" s="17" t="s">
        <v>87</v>
      </c>
      <c r="F542" s="64">
        <f t="shared" si="12"/>
        <v>274331</v>
      </c>
      <c r="G542" s="36">
        <v>0</v>
      </c>
      <c r="H542" s="36">
        <v>233281</v>
      </c>
      <c r="I542" s="36">
        <v>38100</v>
      </c>
      <c r="J542" s="36">
        <v>2950</v>
      </c>
      <c r="K542" s="36"/>
      <c r="L542" s="79">
        <v>20130408</v>
      </c>
    </row>
    <row r="543" spans="1:12" ht="15">
      <c r="A543" s="7">
        <v>513</v>
      </c>
      <c r="B543" s="17" t="s">
        <v>88</v>
      </c>
      <c r="C543" s="89" t="s">
        <v>89</v>
      </c>
      <c r="D543" s="17" t="s">
        <v>48</v>
      </c>
      <c r="E543" s="17" t="s">
        <v>90</v>
      </c>
      <c r="F543" s="64">
        <f t="shared" si="12"/>
        <v>158715</v>
      </c>
      <c r="G543" s="36">
        <v>35800</v>
      </c>
      <c r="H543" s="36">
        <v>112915</v>
      </c>
      <c r="I543" s="36">
        <v>0</v>
      </c>
      <c r="J543" s="36">
        <v>10000</v>
      </c>
      <c r="K543" s="36"/>
      <c r="L543" s="79">
        <v>20130408</v>
      </c>
    </row>
    <row r="544" spans="1:12" ht="15">
      <c r="A544" s="7">
        <v>514</v>
      </c>
      <c r="B544" s="17" t="s">
        <v>91</v>
      </c>
      <c r="C544" s="89" t="s">
        <v>92</v>
      </c>
      <c r="D544" s="17" t="s">
        <v>48</v>
      </c>
      <c r="E544" s="17" t="s">
        <v>93</v>
      </c>
      <c r="F544" s="64">
        <f t="shared" si="12"/>
        <v>939878</v>
      </c>
      <c r="G544" s="36">
        <v>0</v>
      </c>
      <c r="H544" s="36">
        <v>323096</v>
      </c>
      <c r="I544" s="36">
        <v>53884</v>
      </c>
      <c r="J544" s="36">
        <v>562898</v>
      </c>
      <c r="K544" s="36"/>
      <c r="L544" s="79">
        <v>20130408</v>
      </c>
    </row>
    <row r="545" spans="1:12" ht="15">
      <c r="A545" s="7">
        <v>515</v>
      </c>
      <c r="B545" s="17" t="s">
        <v>94</v>
      </c>
      <c r="C545" s="89" t="s">
        <v>95</v>
      </c>
      <c r="D545" s="17" t="s">
        <v>48</v>
      </c>
      <c r="E545" s="17" t="s">
        <v>96</v>
      </c>
      <c r="F545" s="64">
        <f t="shared" si="12"/>
        <v>189902</v>
      </c>
      <c r="G545" s="36">
        <v>0</v>
      </c>
      <c r="H545" s="36">
        <v>136479</v>
      </c>
      <c r="I545" s="36">
        <v>5600</v>
      </c>
      <c r="J545" s="36">
        <v>47823</v>
      </c>
      <c r="K545" s="36"/>
      <c r="L545" s="79">
        <v>20130408</v>
      </c>
    </row>
    <row r="546" spans="1:12" ht="15">
      <c r="A546" s="7">
        <v>516</v>
      </c>
      <c r="B546" s="17" t="s">
        <v>97</v>
      </c>
      <c r="C546" s="89" t="s">
        <v>98</v>
      </c>
      <c r="D546" s="17" t="s">
        <v>48</v>
      </c>
      <c r="E546" s="17" t="s">
        <v>99</v>
      </c>
      <c r="F546" s="64">
        <f t="shared" si="12"/>
        <v>112015</v>
      </c>
      <c r="G546" s="36">
        <v>0</v>
      </c>
      <c r="H546" s="36">
        <v>53440</v>
      </c>
      <c r="I546" s="36">
        <v>51000</v>
      </c>
      <c r="J546" s="36">
        <v>7575</v>
      </c>
      <c r="K546" s="36"/>
      <c r="L546" s="79">
        <v>20130408</v>
      </c>
    </row>
    <row r="547" spans="1:12" ht="15">
      <c r="A547" s="7">
        <v>517</v>
      </c>
      <c r="B547" s="17" t="s">
        <v>100</v>
      </c>
      <c r="C547" s="89" t="s">
        <v>101</v>
      </c>
      <c r="D547" s="17" t="s">
        <v>48</v>
      </c>
      <c r="E547" s="17" t="s">
        <v>102</v>
      </c>
      <c r="F547" s="64">
        <f t="shared" si="12"/>
        <v>4256677</v>
      </c>
      <c r="G547" s="36">
        <v>46450</v>
      </c>
      <c r="H547" s="36">
        <v>2957472</v>
      </c>
      <c r="I547" s="36">
        <v>5800</v>
      </c>
      <c r="J547" s="36">
        <v>1246955</v>
      </c>
      <c r="K547" s="36"/>
      <c r="L547" s="79">
        <v>20130408</v>
      </c>
    </row>
    <row r="548" spans="1:12" ht="15">
      <c r="A548" s="7">
        <v>518</v>
      </c>
      <c r="B548" s="17" t="s">
        <v>103</v>
      </c>
      <c r="C548" s="89" t="s">
        <v>104</v>
      </c>
      <c r="D548" s="17" t="s">
        <v>48</v>
      </c>
      <c r="E548" s="17" t="s">
        <v>105</v>
      </c>
      <c r="F548" s="64">
        <f t="shared" si="12"/>
        <v>1035280</v>
      </c>
      <c r="G548" s="36">
        <v>0</v>
      </c>
      <c r="H548" s="36">
        <v>410692</v>
      </c>
      <c r="I548" s="36">
        <v>0</v>
      </c>
      <c r="J548" s="36">
        <v>624588</v>
      </c>
      <c r="K548" s="36"/>
      <c r="L548" s="79">
        <v>20130408</v>
      </c>
    </row>
    <row r="549" spans="1:12" ht="15">
      <c r="A549" s="7">
        <v>519</v>
      </c>
      <c r="B549" s="17" t="s">
        <v>106</v>
      </c>
      <c r="C549" s="89" t="s">
        <v>107</v>
      </c>
      <c r="D549" s="17" t="s">
        <v>48</v>
      </c>
      <c r="E549" s="17" t="s">
        <v>108</v>
      </c>
      <c r="F549" s="64">
        <f t="shared" si="12"/>
        <v>267701</v>
      </c>
      <c r="G549" s="36">
        <v>0</v>
      </c>
      <c r="H549" s="36">
        <v>219701</v>
      </c>
      <c r="I549" s="36">
        <v>48000</v>
      </c>
      <c r="J549" s="36">
        <v>0</v>
      </c>
      <c r="K549" s="36"/>
      <c r="L549" s="79">
        <v>20130408</v>
      </c>
    </row>
    <row r="550" spans="1:12" ht="15">
      <c r="A550" s="7">
        <v>520</v>
      </c>
      <c r="B550" s="17" t="s">
        <v>109</v>
      </c>
      <c r="C550" s="89" t="s">
        <v>110</v>
      </c>
      <c r="D550" s="17" t="s">
        <v>48</v>
      </c>
      <c r="E550" s="17" t="s">
        <v>111</v>
      </c>
      <c r="F550" s="64">
        <f t="shared" si="12"/>
        <v>177708</v>
      </c>
      <c r="G550" s="36">
        <v>0</v>
      </c>
      <c r="H550" s="36">
        <v>158907</v>
      </c>
      <c r="I550" s="36">
        <v>0</v>
      </c>
      <c r="J550" s="36">
        <v>18801</v>
      </c>
      <c r="K550" s="36"/>
      <c r="L550" s="79">
        <v>20130408</v>
      </c>
    </row>
    <row r="551" spans="1:12" ht="15">
      <c r="A551" s="7">
        <v>521</v>
      </c>
      <c r="B551" s="17" t="s">
        <v>112</v>
      </c>
      <c r="C551" s="89" t="s">
        <v>113</v>
      </c>
      <c r="D551" s="17" t="s">
        <v>48</v>
      </c>
      <c r="E551" s="17" t="s">
        <v>122</v>
      </c>
      <c r="F551" s="64">
        <f t="shared" si="12"/>
        <v>2076543</v>
      </c>
      <c r="G551" s="36">
        <v>0</v>
      </c>
      <c r="H551" s="36">
        <v>1478194</v>
      </c>
      <c r="I551" s="36">
        <v>5045</v>
      </c>
      <c r="J551" s="36">
        <v>593304</v>
      </c>
      <c r="K551" s="36"/>
      <c r="L551" s="79">
        <v>20130507</v>
      </c>
    </row>
    <row r="552" spans="1:12" ht="15">
      <c r="A552" s="7">
        <v>522</v>
      </c>
      <c r="B552" s="17" t="s">
        <v>123</v>
      </c>
      <c r="C552" s="89" t="s">
        <v>124</v>
      </c>
      <c r="D552" s="17" t="s">
        <v>48</v>
      </c>
      <c r="E552" s="17" t="s">
        <v>125</v>
      </c>
      <c r="F552" s="64">
        <f t="shared" si="12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79">
        <v>20130507</v>
      </c>
    </row>
    <row r="553" spans="1:12" ht="15">
      <c r="A553" s="7">
        <v>523</v>
      </c>
      <c r="B553" s="17" t="s">
        <v>126</v>
      </c>
      <c r="C553" s="89" t="s">
        <v>127</v>
      </c>
      <c r="D553" s="17" t="s">
        <v>48</v>
      </c>
      <c r="E553" s="17" t="s">
        <v>128</v>
      </c>
      <c r="F553" s="64">
        <f t="shared" si="12"/>
        <v>1747273</v>
      </c>
      <c r="G553" s="36">
        <v>377200</v>
      </c>
      <c r="H553" s="36">
        <v>362530</v>
      </c>
      <c r="I553" s="36">
        <v>2000</v>
      </c>
      <c r="J553" s="36">
        <v>1005543</v>
      </c>
      <c r="K553" s="36"/>
      <c r="L553" s="79">
        <v>20130408</v>
      </c>
    </row>
    <row r="554" spans="1:12" ht="15">
      <c r="A554" s="7">
        <v>524</v>
      </c>
      <c r="B554" s="17" t="s">
        <v>131</v>
      </c>
      <c r="C554" s="89" t="s">
        <v>129</v>
      </c>
      <c r="D554" s="17" t="s">
        <v>130</v>
      </c>
      <c r="E554" s="17" t="s">
        <v>132</v>
      </c>
      <c r="F554" s="64">
        <f t="shared" si="12"/>
        <v>6665449</v>
      </c>
      <c r="G554" s="36">
        <v>1483000</v>
      </c>
      <c r="H554" s="36">
        <v>1959670</v>
      </c>
      <c r="I554" s="36">
        <v>0</v>
      </c>
      <c r="J554" s="36">
        <v>3222779</v>
      </c>
      <c r="K554" s="36"/>
      <c r="L554" s="79">
        <v>20130408</v>
      </c>
    </row>
    <row r="555" spans="1:12" ht="15">
      <c r="A555" s="7">
        <v>525</v>
      </c>
      <c r="B555" s="17" t="s">
        <v>134</v>
      </c>
      <c r="C555" s="89" t="s">
        <v>133</v>
      </c>
      <c r="D555" s="17" t="s">
        <v>130</v>
      </c>
      <c r="E555" s="17" t="s">
        <v>135</v>
      </c>
      <c r="F555" s="64">
        <f t="shared" si="12"/>
        <v>3938984</v>
      </c>
      <c r="G555" s="36">
        <v>1250000</v>
      </c>
      <c r="H555" s="36">
        <v>1295274</v>
      </c>
      <c r="I555" s="36">
        <v>0</v>
      </c>
      <c r="J555" s="36">
        <v>1393710</v>
      </c>
      <c r="K555" s="36"/>
      <c r="L555" s="79">
        <v>20130408</v>
      </c>
    </row>
    <row r="556" spans="1:12" ht="15">
      <c r="A556" s="7">
        <v>526</v>
      </c>
      <c r="B556" s="17" t="s">
        <v>137</v>
      </c>
      <c r="C556" s="89" t="s">
        <v>136</v>
      </c>
      <c r="D556" s="17" t="s">
        <v>130</v>
      </c>
      <c r="E556" s="17" t="s">
        <v>138</v>
      </c>
      <c r="F556" s="64">
        <f aca="true" t="shared" si="13" ref="F556:F587">G556+H556+I556+J556</f>
        <v>5687479</v>
      </c>
      <c r="G556" s="36">
        <v>530150</v>
      </c>
      <c r="H556" s="36">
        <v>3426350</v>
      </c>
      <c r="I556" s="36">
        <v>149773</v>
      </c>
      <c r="J556" s="36">
        <v>1581206</v>
      </c>
      <c r="K556" s="36"/>
      <c r="L556" s="79">
        <v>20130408</v>
      </c>
    </row>
    <row r="557" spans="1:12" ht="15">
      <c r="A557" s="7">
        <v>527</v>
      </c>
      <c r="B557" s="17" t="s">
        <v>140</v>
      </c>
      <c r="C557" s="89" t="s">
        <v>139</v>
      </c>
      <c r="D557" s="17" t="s">
        <v>130</v>
      </c>
      <c r="E557" s="17" t="s">
        <v>141</v>
      </c>
      <c r="F557" s="64">
        <f t="shared" si="13"/>
        <v>17699297</v>
      </c>
      <c r="G557" s="36">
        <v>4006050</v>
      </c>
      <c r="H557" s="36">
        <v>6138335</v>
      </c>
      <c r="I557" s="36">
        <v>2103161</v>
      </c>
      <c r="J557" s="36">
        <v>5451751</v>
      </c>
      <c r="K557" s="36"/>
      <c r="L557" s="79">
        <v>20130507</v>
      </c>
    </row>
    <row r="558" spans="1:12" ht="15">
      <c r="A558" s="7">
        <v>528</v>
      </c>
      <c r="B558" s="17" t="s">
        <v>143</v>
      </c>
      <c r="C558" s="89" t="s">
        <v>142</v>
      </c>
      <c r="D558" s="17" t="s">
        <v>130</v>
      </c>
      <c r="E558" s="17" t="s">
        <v>144</v>
      </c>
      <c r="F558" s="64">
        <f t="shared" si="13"/>
        <v>2981819</v>
      </c>
      <c r="G558" s="36">
        <v>510300</v>
      </c>
      <c r="H558" s="36">
        <v>1029338</v>
      </c>
      <c r="I558" s="36">
        <v>767000</v>
      </c>
      <c r="J558" s="36">
        <v>675181</v>
      </c>
      <c r="K558" s="36"/>
      <c r="L558" s="79">
        <v>20130408</v>
      </c>
    </row>
    <row r="559" spans="1:12" ht="15">
      <c r="A559" s="7">
        <v>529</v>
      </c>
      <c r="B559" s="17" t="s">
        <v>146</v>
      </c>
      <c r="C559" s="89" t="s">
        <v>145</v>
      </c>
      <c r="D559" s="17" t="s">
        <v>130</v>
      </c>
      <c r="E559" s="17" t="s">
        <v>147</v>
      </c>
      <c r="F559" s="64">
        <f t="shared" si="13"/>
        <v>611781</v>
      </c>
      <c r="G559" s="36">
        <v>0</v>
      </c>
      <c r="H559" s="36">
        <v>268919</v>
      </c>
      <c r="I559" s="36">
        <v>288500</v>
      </c>
      <c r="J559" s="36">
        <v>54362</v>
      </c>
      <c r="K559" s="36"/>
      <c r="L559" s="79">
        <v>20130408</v>
      </c>
    </row>
    <row r="560" spans="1:12" ht="15">
      <c r="A560" s="7">
        <v>530</v>
      </c>
      <c r="B560" s="17" t="s">
        <v>149</v>
      </c>
      <c r="C560" s="89" t="s">
        <v>148</v>
      </c>
      <c r="D560" s="17" t="s">
        <v>130</v>
      </c>
      <c r="E560" s="17" t="s">
        <v>150</v>
      </c>
      <c r="F560" s="64">
        <f t="shared" si="13"/>
        <v>697763</v>
      </c>
      <c r="G560" s="36">
        <v>0</v>
      </c>
      <c r="H560" s="36">
        <v>528913</v>
      </c>
      <c r="I560" s="36">
        <v>0</v>
      </c>
      <c r="J560" s="36">
        <v>168850</v>
      </c>
      <c r="K560" s="36"/>
      <c r="L560" s="79" t="s">
        <v>2277</v>
      </c>
    </row>
    <row r="561" spans="1:12" ht="15">
      <c r="A561" s="7">
        <v>531</v>
      </c>
      <c r="B561" s="17" t="s">
        <v>152</v>
      </c>
      <c r="C561" s="89" t="s">
        <v>151</v>
      </c>
      <c r="D561" s="17" t="s">
        <v>130</v>
      </c>
      <c r="E561" s="17" t="s">
        <v>153</v>
      </c>
      <c r="F561" s="64">
        <f t="shared" si="13"/>
        <v>2671594</v>
      </c>
      <c r="G561" s="36">
        <v>332500</v>
      </c>
      <c r="H561" s="36">
        <v>1134015</v>
      </c>
      <c r="I561" s="36">
        <v>0</v>
      </c>
      <c r="J561" s="36">
        <v>1205079</v>
      </c>
      <c r="K561" s="36"/>
      <c r="L561" s="79">
        <v>20130408</v>
      </c>
    </row>
    <row r="562" spans="1:12" ht="15">
      <c r="A562" s="7">
        <v>532</v>
      </c>
      <c r="B562" s="17" t="s">
        <v>155</v>
      </c>
      <c r="C562" s="89" t="s">
        <v>154</v>
      </c>
      <c r="D562" s="17" t="s">
        <v>130</v>
      </c>
      <c r="E562" s="17" t="s">
        <v>156</v>
      </c>
      <c r="F562" s="64">
        <f t="shared" si="13"/>
        <v>7680329</v>
      </c>
      <c r="G562" s="36">
        <v>1487349</v>
      </c>
      <c r="H562" s="36">
        <v>1982368</v>
      </c>
      <c r="I562" s="36">
        <v>752701</v>
      </c>
      <c r="J562" s="36">
        <v>3457911</v>
      </c>
      <c r="K562" s="36"/>
      <c r="L562" s="79">
        <v>20130307</v>
      </c>
    </row>
    <row r="563" spans="1:12" ht="15">
      <c r="A563" s="7">
        <v>533</v>
      </c>
      <c r="B563" s="17" t="s">
        <v>158</v>
      </c>
      <c r="C563" s="89" t="s">
        <v>157</v>
      </c>
      <c r="D563" s="17" t="s">
        <v>130</v>
      </c>
      <c r="E563" s="17" t="s">
        <v>159</v>
      </c>
      <c r="F563" s="64">
        <f t="shared" si="13"/>
        <v>2582616</v>
      </c>
      <c r="G563" s="36">
        <v>0</v>
      </c>
      <c r="H563" s="36">
        <v>2010391</v>
      </c>
      <c r="I563" s="36">
        <v>0</v>
      </c>
      <c r="J563" s="36">
        <v>572225</v>
      </c>
      <c r="K563" s="36"/>
      <c r="L563" s="79">
        <v>20130408</v>
      </c>
    </row>
    <row r="564" spans="1:12" ht="15">
      <c r="A564" s="7">
        <v>534</v>
      </c>
      <c r="B564" s="17" t="s">
        <v>161</v>
      </c>
      <c r="C564" s="89" t="s">
        <v>160</v>
      </c>
      <c r="D564" s="17" t="s">
        <v>130</v>
      </c>
      <c r="E564" s="17" t="s">
        <v>162</v>
      </c>
      <c r="F564" s="64">
        <f t="shared" si="13"/>
        <v>2605489</v>
      </c>
      <c r="G564" s="36">
        <v>0</v>
      </c>
      <c r="H564" s="36">
        <v>2117663</v>
      </c>
      <c r="I564" s="36">
        <v>24000</v>
      </c>
      <c r="J564" s="36">
        <v>463826</v>
      </c>
      <c r="K564" s="36"/>
      <c r="L564" s="79">
        <v>20130408</v>
      </c>
    </row>
    <row r="565" spans="1:12" ht="15">
      <c r="A565" s="7">
        <v>535</v>
      </c>
      <c r="B565" s="17" t="s">
        <v>164</v>
      </c>
      <c r="C565" s="89" t="s">
        <v>163</v>
      </c>
      <c r="D565" s="17" t="s">
        <v>130</v>
      </c>
      <c r="E565" s="17" t="s">
        <v>165</v>
      </c>
      <c r="F565" s="64">
        <f t="shared" si="13"/>
        <v>5461726</v>
      </c>
      <c r="G565" s="36">
        <v>841500</v>
      </c>
      <c r="H565" s="36">
        <v>3684541</v>
      </c>
      <c r="I565" s="36">
        <v>43000</v>
      </c>
      <c r="J565" s="36">
        <v>892685</v>
      </c>
      <c r="K565" s="36"/>
      <c r="L565" s="79">
        <v>20130408</v>
      </c>
    </row>
    <row r="566" spans="1:12" ht="15">
      <c r="A566" s="7">
        <v>536</v>
      </c>
      <c r="B566" s="17" t="s">
        <v>167</v>
      </c>
      <c r="C566" s="89" t="s">
        <v>166</v>
      </c>
      <c r="D566" s="17" t="s">
        <v>130</v>
      </c>
      <c r="E566" s="17" t="s">
        <v>168</v>
      </c>
      <c r="F566" s="64">
        <f t="shared" si="13"/>
        <v>3817076</v>
      </c>
      <c r="G566" s="36">
        <v>170000</v>
      </c>
      <c r="H566" s="36">
        <v>2500045</v>
      </c>
      <c r="I566" s="36">
        <v>50000</v>
      </c>
      <c r="J566" s="36">
        <v>1097031</v>
      </c>
      <c r="K566" s="36"/>
      <c r="L566" s="79">
        <v>20130507</v>
      </c>
    </row>
    <row r="567" spans="1:12" ht="15">
      <c r="A567" s="7">
        <v>537</v>
      </c>
      <c r="B567" s="17" t="s">
        <v>170</v>
      </c>
      <c r="C567" s="89" t="s">
        <v>169</v>
      </c>
      <c r="D567" s="17" t="s">
        <v>130</v>
      </c>
      <c r="E567" s="17" t="s">
        <v>171</v>
      </c>
      <c r="F567" s="64">
        <f t="shared" si="13"/>
        <v>1439520</v>
      </c>
      <c r="G567" s="36">
        <v>0</v>
      </c>
      <c r="H567" s="36">
        <v>951720</v>
      </c>
      <c r="I567" s="36">
        <v>0</v>
      </c>
      <c r="J567" s="36">
        <v>487800</v>
      </c>
      <c r="K567" s="36"/>
      <c r="L567" s="79">
        <v>20130408</v>
      </c>
    </row>
    <row r="568" spans="1:12" ht="15">
      <c r="A568" s="7">
        <v>538</v>
      </c>
      <c r="B568" s="17" t="s">
        <v>173</v>
      </c>
      <c r="C568" s="89" t="s">
        <v>172</v>
      </c>
      <c r="D568" s="17" t="s">
        <v>130</v>
      </c>
      <c r="E568" s="17" t="s">
        <v>174</v>
      </c>
      <c r="F568" s="64">
        <f t="shared" si="13"/>
        <v>969565</v>
      </c>
      <c r="G568" s="36">
        <v>67979</v>
      </c>
      <c r="H568" s="36">
        <v>871717</v>
      </c>
      <c r="I568" s="36">
        <v>0</v>
      </c>
      <c r="J568" s="36">
        <v>29869</v>
      </c>
      <c r="K568" s="36"/>
      <c r="L568" s="79">
        <v>20130408</v>
      </c>
    </row>
    <row r="569" spans="1:12" ht="15">
      <c r="A569" s="7">
        <v>539</v>
      </c>
      <c r="B569" s="17" t="s">
        <v>176</v>
      </c>
      <c r="C569" s="89" t="s">
        <v>175</v>
      </c>
      <c r="D569" s="17" t="s">
        <v>130</v>
      </c>
      <c r="E569" s="17" t="s">
        <v>177</v>
      </c>
      <c r="F569" s="64">
        <f t="shared" si="13"/>
        <v>2883563</v>
      </c>
      <c r="G569" s="36">
        <v>0</v>
      </c>
      <c r="H569" s="36">
        <v>2498632</v>
      </c>
      <c r="I569" s="36">
        <v>6300</v>
      </c>
      <c r="J569" s="36">
        <v>378631</v>
      </c>
      <c r="K569" s="36"/>
      <c r="L569" s="79" t="s">
        <v>2277</v>
      </c>
    </row>
    <row r="570" spans="1:12" ht="15">
      <c r="A570" s="7">
        <v>540</v>
      </c>
      <c r="B570" s="17" t="s">
        <v>179</v>
      </c>
      <c r="C570" s="89" t="s">
        <v>178</v>
      </c>
      <c r="D570" s="17" t="s">
        <v>130</v>
      </c>
      <c r="E570" s="17" t="s">
        <v>638</v>
      </c>
      <c r="F570" s="64">
        <f t="shared" si="13"/>
        <v>4082643</v>
      </c>
      <c r="G570" s="36">
        <v>605650</v>
      </c>
      <c r="H570" s="36">
        <v>2257823</v>
      </c>
      <c r="I570" s="36">
        <v>174860</v>
      </c>
      <c r="J570" s="36">
        <v>1044310</v>
      </c>
      <c r="K570" s="36"/>
      <c r="L570" s="79">
        <v>20130507</v>
      </c>
    </row>
    <row r="571" spans="1:12" ht="15">
      <c r="A571" s="7">
        <v>541</v>
      </c>
      <c r="B571" s="17" t="s">
        <v>181</v>
      </c>
      <c r="C571" s="89" t="s">
        <v>180</v>
      </c>
      <c r="D571" s="17" t="s">
        <v>130</v>
      </c>
      <c r="E571" s="17" t="s">
        <v>182</v>
      </c>
      <c r="F571" s="64">
        <f t="shared" si="13"/>
        <v>11308536</v>
      </c>
      <c r="G571" s="36">
        <v>450335</v>
      </c>
      <c r="H571" s="36">
        <v>8916394</v>
      </c>
      <c r="I571" s="36">
        <v>0</v>
      </c>
      <c r="J571" s="36">
        <v>1941807</v>
      </c>
      <c r="K571" s="36"/>
      <c r="L571" s="79">
        <v>20130408</v>
      </c>
    </row>
    <row r="572" spans="1:12" ht="15">
      <c r="A572" s="7">
        <v>542</v>
      </c>
      <c r="B572" s="17" t="s">
        <v>184</v>
      </c>
      <c r="C572" s="89" t="s">
        <v>183</v>
      </c>
      <c r="D572" s="17" t="s">
        <v>130</v>
      </c>
      <c r="E572" s="17" t="s">
        <v>1107</v>
      </c>
      <c r="F572" s="64">
        <f t="shared" si="13"/>
        <v>10951696</v>
      </c>
      <c r="G572" s="36">
        <v>181750</v>
      </c>
      <c r="H572" s="36">
        <v>3194529</v>
      </c>
      <c r="I572" s="36">
        <v>16500</v>
      </c>
      <c r="J572" s="36">
        <v>7558917</v>
      </c>
      <c r="K572" s="36"/>
      <c r="L572" s="79">
        <v>20130408</v>
      </c>
    </row>
    <row r="573" spans="1:12" ht="15">
      <c r="A573" s="7">
        <v>543</v>
      </c>
      <c r="B573" s="17" t="s">
        <v>186</v>
      </c>
      <c r="C573" s="89" t="s">
        <v>185</v>
      </c>
      <c r="D573" s="17" t="s">
        <v>130</v>
      </c>
      <c r="E573" s="17" t="s">
        <v>187</v>
      </c>
      <c r="F573" s="64">
        <f t="shared" si="13"/>
        <v>13052607</v>
      </c>
      <c r="G573" s="36">
        <v>3831300</v>
      </c>
      <c r="H573" s="36">
        <v>6854198</v>
      </c>
      <c r="I573" s="36">
        <v>336570</v>
      </c>
      <c r="J573" s="36">
        <v>2030539</v>
      </c>
      <c r="K573" s="36"/>
      <c r="L573" s="79">
        <v>20130507</v>
      </c>
    </row>
    <row r="574" spans="1:12" ht="15">
      <c r="A574" s="7">
        <v>544</v>
      </c>
      <c r="B574" s="17" t="s">
        <v>189</v>
      </c>
      <c r="C574" s="89" t="s">
        <v>188</v>
      </c>
      <c r="D574" s="17" t="s">
        <v>130</v>
      </c>
      <c r="E574" s="17" t="s">
        <v>190</v>
      </c>
      <c r="F574" s="64">
        <f t="shared" si="13"/>
        <v>160700</v>
      </c>
      <c r="G574" s="36">
        <v>0</v>
      </c>
      <c r="H574" s="36">
        <v>160700</v>
      </c>
      <c r="I574" s="36">
        <v>0</v>
      </c>
      <c r="J574" s="36">
        <v>0</v>
      </c>
      <c r="K574" s="36"/>
      <c r="L574" s="79">
        <v>20130507</v>
      </c>
    </row>
    <row r="575" spans="1:12" ht="15">
      <c r="A575" s="7">
        <v>545</v>
      </c>
      <c r="B575" s="17" t="s">
        <v>196</v>
      </c>
      <c r="C575" s="89" t="s">
        <v>191</v>
      </c>
      <c r="D575" s="17" t="s">
        <v>195</v>
      </c>
      <c r="E575" s="17" t="s">
        <v>197</v>
      </c>
      <c r="F575" s="64">
        <f t="shared" si="13"/>
        <v>1992435</v>
      </c>
      <c r="G575" s="36">
        <v>1580684</v>
      </c>
      <c r="H575" s="36">
        <v>0</v>
      </c>
      <c r="I575" s="36">
        <v>0</v>
      </c>
      <c r="J575" s="36">
        <v>411751</v>
      </c>
      <c r="K575" s="36"/>
      <c r="L575" s="79">
        <v>20130507</v>
      </c>
    </row>
    <row r="576" spans="1:12" ht="15">
      <c r="A576" s="7">
        <v>546</v>
      </c>
      <c r="B576" s="17" t="s">
        <v>199</v>
      </c>
      <c r="C576" s="89" t="s">
        <v>192</v>
      </c>
      <c r="D576" s="17" t="s">
        <v>195</v>
      </c>
      <c r="E576" s="17" t="s">
        <v>200</v>
      </c>
      <c r="F576" s="64">
        <f t="shared" si="13"/>
        <v>254507</v>
      </c>
      <c r="G576" s="36">
        <v>0</v>
      </c>
      <c r="H576" s="36">
        <v>163215</v>
      </c>
      <c r="I576" s="36">
        <v>0</v>
      </c>
      <c r="J576" s="36">
        <v>91292</v>
      </c>
      <c r="K576" s="36"/>
      <c r="L576" s="79">
        <v>20130408</v>
      </c>
    </row>
    <row r="577" spans="1:12" ht="15">
      <c r="A577" s="7">
        <v>547</v>
      </c>
      <c r="B577" s="17" t="s">
        <v>202</v>
      </c>
      <c r="C577" s="89" t="s">
        <v>193</v>
      </c>
      <c r="D577" s="17" t="s">
        <v>195</v>
      </c>
      <c r="E577" s="17" t="s">
        <v>203</v>
      </c>
      <c r="F577" s="64">
        <f t="shared" si="13"/>
        <v>81745</v>
      </c>
      <c r="G577" s="36">
        <v>0</v>
      </c>
      <c r="H577" s="36">
        <v>75795</v>
      </c>
      <c r="I577" s="36">
        <v>0</v>
      </c>
      <c r="J577" s="36">
        <v>5950</v>
      </c>
      <c r="K577" s="36"/>
      <c r="L577" s="79" t="s">
        <v>2277</v>
      </c>
    </row>
    <row r="578" spans="1:12" ht="15">
      <c r="A578" s="7">
        <v>548</v>
      </c>
      <c r="B578" s="17" t="s">
        <v>205</v>
      </c>
      <c r="C578" s="89" t="s">
        <v>194</v>
      </c>
      <c r="D578" s="17" t="s">
        <v>195</v>
      </c>
      <c r="E578" s="17" t="s">
        <v>206</v>
      </c>
      <c r="F578" s="64">
        <f t="shared" si="13"/>
        <v>292168</v>
      </c>
      <c r="G578" s="36">
        <v>0</v>
      </c>
      <c r="H578" s="36">
        <v>196433</v>
      </c>
      <c r="I578" s="36">
        <v>3500</v>
      </c>
      <c r="J578" s="36">
        <v>92235</v>
      </c>
      <c r="K578" s="36"/>
      <c r="L578" s="79">
        <v>20130408</v>
      </c>
    </row>
    <row r="579" spans="1:12" ht="15">
      <c r="A579" s="7">
        <v>549</v>
      </c>
      <c r="B579" s="17" t="s">
        <v>208</v>
      </c>
      <c r="C579" s="89" t="s">
        <v>198</v>
      </c>
      <c r="D579" s="17" t="s">
        <v>195</v>
      </c>
      <c r="E579" s="17" t="s">
        <v>940</v>
      </c>
      <c r="F579" s="64">
        <f t="shared" si="13"/>
        <v>364718</v>
      </c>
      <c r="G579" s="36">
        <v>0</v>
      </c>
      <c r="H579" s="36">
        <v>221284</v>
      </c>
      <c r="I579" s="36">
        <v>0</v>
      </c>
      <c r="J579" s="36">
        <v>143434</v>
      </c>
      <c r="K579" s="36"/>
      <c r="L579" s="79">
        <v>20130408</v>
      </c>
    </row>
    <row r="580" spans="1:12" ht="15">
      <c r="A580" s="7">
        <v>550</v>
      </c>
      <c r="B580" s="17" t="s">
        <v>210</v>
      </c>
      <c r="C580" s="89" t="s">
        <v>201</v>
      </c>
      <c r="D580" s="17" t="s">
        <v>195</v>
      </c>
      <c r="E580" s="17" t="s">
        <v>211</v>
      </c>
      <c r="F580" s="64">
        <f t="shared" si="13"/>
        <v>223987</v>
      </c>
      <c r="G580" s="36">
        <v>800</v>
      </c>
      <c r="H580" s="36">
        <v>21100</v>
      </c>
      <c r="I580" s="36">
        <v>0</v>
      </c>
      <c r="J580" s="36">
        <v>202087</v>
      </c>
      <c r="K580" s="36"/>
      <c r="L580" s="79">
        <v>20130408</v>
      </c>
    </row>
    <row r="581" spans="1:12" ht="15">
      <c r="A581" s="7">
        <v>551</v>
      </c>
      <c r="B581" s="17" t="s">
        <v>213</v>
      </c>
      <c r="C581" s="89" t="s">
        <v>204</v>
      </c>
      <c r="D581" s="17" t="s">
        <v>195</v>
      </c>
      <c r="E581" s="17" t="s">
        <v>835</v>
      </c>
      <c r="F581" s="64">
        <f t="shared" si="13"/>
        <v>742143</v>
      </c>
      <c r="G581" s="36">
        <v>0</v>
      </c>
      <c r="H581" s="36">
        <v>302159</v>
      </c>
      <c r="I581" s="36">
        <v>19300</v>
      </c>
      <c r="J581" s="36">
        <v>420684</v>
      </c>
      <c r="K581" s="36"/>
      <c r="L581" s="79">
        <v>20130408</v>
      </c>
    </row>
    <row r="582" spans="1:12" ht="15">
      <c r="A582" s="7">
        <v>552</v>
      </c>
      <c r="B582" s="17" t="s">
        <v>215</v>
      </c>
      <c r="C582" s="89" t="s">
        <v>207</v>
      </c>
      <c r="D582" s="17" t="s">
        <v>195</v>
      </c>
      <c r="E582" s="17" t="s">
        <v>216</v>
      </c>
      <c r="F582" s="64">
        <f t="shared" si="13"/>
        <v>759146</v>
      </c>
      <c r="G582" s="36">
        <v>0</v>
      </c>
      <c r="H582" s="36">
        <v>54453</v>
      </c>
      <c r="I582" s="36">
        <v>0</v>
      </c>
      <c r="J582" s="36">
        <v>704693</v>
      </c>
      <c r="K582" s="36"/>
      <c r="L582" s="79">
        <v>20130507</v>
      </c>
    </row>
    <row r="583" spans="1:12" ht="15">
      <c r="A583" s="7">
        <v>553</v>
      </c>
      <c r="B583" s="17" t="s">
        <v>218</v>
      </c>
      <c r="C583" s="89" t="s">
        <v>209</v>
      </c>
      <c r="D583" s="17" t="s">
        <v>195</v>
      </c>
      <c r="E583" s="17" t="s">
        <v>219</v>
      </c>
      <c r="F583" s="64">
        <f t="shared" si="13"/>
        <v>409081</v>
      </c>
      <c r="G583" s="36">
        <v>259980</v>
      </c>
      <c r="H583" s="36">
        <v>71561</v>
      </c>
      <c r="I583" s="36">
        <v>0</v>
      </c>
      <c r="J583" s="36">
        <v>77540</v>
      </c>
      <c r="K583" s="36"/>
      <c r="L583" s="79">
        <v>20130408</v>
      </c>
    </row>
    <row r="584" spans="1:12" ht="15">
      <c r="A584" s="7">
        <v>554</v>
      </c>
      <c r="B584" s="17" t="s">
        <v>221</v>
      </c>
      <c r="C584" s="89" t="s">
        <v>212</v>
      </c>
      <c r="D584" s="17" t="s">
        <v>195</v>
      </c>
      <c r="E584" s="17" t="s">
        <v>222</v>
      </c>
      <c r="F584" s="64">
        <f t="shared" si="13"/>
        <v>366252</v>
      </c>
      <c r="G584" s="36">
        <v>147000</v>
      </c>
      <c r="H584" s="36">
        <v>129830</v>
      </c>
      <c r="I584" s="36">
        <v>17855</v>
      </c>
      <c r="J584" s="36">
        <v>71567</v>
      </c>
      <c r="K584" s="36"/>
      <c r="L584" s="79">
        <v>20130408</v>
      </c>
    </row>
    <row r="585" spans="1:12" ht="15">
      <c r="A585" s="7">
        <v>555</v>
      </c>
      <c r="B585" s="17" t="s">
        <v>224</v>
      </c>
      <c r="C585" s="89" t="s">
        <v>214</v>
      </c>
      <c r="D585" s="17" t="s">
        <v>195</v>
      </c>
      <c r="E585" s="17" t="s">
        <v>225</v>
      </c>
      <c r="F585" s="64">
        <f t="shared" si="13"/>
        <v>308586</v>
      </c>
      <c r="G585" s="36">
        <v>0</v>
      </c>
      <c r="H585" s="36">
        <v>254886</v>
      </c>
      <c r="I585" s="36">
        <v>39600</v>
      </c>
      <c r="J585" s="36">
        <v>14100</v>
      </c>
      <c r="K585" s="36"/>
      <c r="L585" s="79">
        <v>20130408</v>
      </c>
    </row>
    <row r="586" spans="1:12" ht="15">
      <c r="A586" s="7">
        <v>556</v>
      </c>
      <c r="B586" s="17" t="s">
        <v>227</v>
      </c>
      <c r="C586" s="89" t="s">
        <v>217</v>
      </c>
      <c r="D586" s="17" t="s">
        <v>195</v>
      </c>
      <c r="E586" s="17" t="s">
        <v>228</v>
      </c>
      <c r="F586" s="64">
        <f t="shared" si="13"/>
        <v>172380</v>
      </c>
      <c r="G586" s="36">
        <v>0</v>
      </c>
      <c r="H586" s="36">
        <v>146360</v>
      </c>
      <c r="I586" s="36">
        <v>0</v>
      </c>
      <c r="J586" s="36">
        <v>26020</v>
      </c>
      <c r="K586" s="36"/>
      <c r="L586" s="79">
        <v>20130408</v>
      </c>
    </row>
    <row r="587" spans="1:12" ht="15">
      <c r="A587" s="7">
        <v>557</v>
      </c>
      <c r="B587" s="17" t="s">
        <v>230</v>
      </c>
      <c r="C587" s="89" t="s">
        <v>220</v>
      </c>
      <c r="D587" s="17" t="s">
        <v>195</v>
      </c>
      <c r="E587" s="17" t="s">
        <v>231</v>
      </c>
      <c r="F587" s="64">
        <f t="shared" si="13"/>
        <v>127209</v>
      </c>
      <c r="G587" s="36">
        <v>0</v>
      </c>
      <c r="H587" s="36">
        <v>106509</v>
      </c>
      <c r="I587" s="36">
        <v>900</v>
      </c>
      <c r="J587" s="36">
        <v>19800</v>
      </c>
      <c r="K587" s="36"/>
      <c r="L587" s="79">
        <v>20130408</v>
      </c>
    </row>
    <row r="588" spans="1:12" ht="15">
      <c r="A588" s="7">
        <v>558</v>
      </c>
      <c r="B588" s="17" t="s">
        <v>233</v>
      </c>
      <c r="C588" s="89" t="s">
        <v>223</v>
      </c>
      <c r="D588" s="17" t="s">
        <v>195</v>
      </c>
      <c r="E588" s="17" t="s">
        <v>234</v>
      </c>
      <c r="F588" s="64">
        <f>G588+H588+I588+J588</f>
        <v>132086</v>
      </c>
      <c r="G588" s="36">
        <v>0</v>
      </c>
      <c r="H588" s="36">
        <v>100849</v>
      </c>
      <c r="I588" s="36">
        <v>0</v>
      </c>
      <c r="J588" s="36">
        <v>31237</v>
      </c>
      <c r="K588" s="36"/>
      <c r="L588" s="79">
        <v>20130408</v>
      </c>
    </row>
    <row r="589" spans="1:12" ht="15">
      <c r="A589" s="7">
        <v>559</v>
      </c>
      <c r="B589" s="17" t="s">
        <v>236</v>
      </c>
      <c r="C589" s="89" t="s">
        <v>226</v>
      </c>
      <c r="D589" s="17" t="s">
        <v>195</v>
      </c>
      <c r="E589" s="17" t="s">
        <v>237</v>
      </c>
      <c r="F589" s="64">
        <f>G589+H589+I589+J589</f>
        <v>3545045</v>
      </c>
      <c r="G589" s="36">
        <v>2994500</v>
      </c>
      <c r="H589" s="36">
        <v>284830</v>
      </c>
      <c r="I589" s="36">
        <v>0</v>
      </c>
      <c r="J589" s="36">
        <v>265715</v>
      </c>
      <c r="K589" s="36"/>
      <c r="L589" s="79">
        <v>20130408</v>
      </c>
    </row>
    <row r="590" spans="1:12" ht="15">
      <c r="A590" s="7">
        <v>560</v>
      </c>
      <c r="B590" s="17" t="s">
        <v>239</v>
      </c>
      <c r="C590" s="89" t="s">
        <v>229</v>
      </c>
      <c r="D590" s="17" t="s">
        <v>195</v>
      </c>
      <c r="E590" s="17" t="s">
        <v>590</v>
      </c>
      <c r="F590" s="64">
        <f>G590+H590+I590+J590</f>
        <v>601727</v>
      </c>
      <c r="G590" s="36">
        <v>0</v>
      </c>
      <c r="H590" s="36">
        <v>459917</v>
      </c>
      <c r="I590" s="36">
        <v>0</v>
      </c>
      <c r="J590" s="36">
        <v>141810</v>
      </c>
      <c r="K590" s="36"/>
      <c r="L590" s="79">
        <v>20130408</v>
      </c>
    </row>
    <row r="591" spans="1:12" ht="15">
      <c r="A591" s="7">
        <v>561</v>
      </c>
      <c r="B591" s="17" t="s">
        <v>241</v>
      </c>
      <c r="C591" s="89" t="s">
        <v>232</v>
      </c>
      <c r="D591" s="17" t="s">
        <v>195</v>
      </c>
      <c r="E591" s="17" t="s">
        <v>242</v>
      </c>
      <c r="F591" s="64">
        <f>G591+H591+I591+J591</f>
        <v>125903</v>
      </c>
      <c r="G591" s="36">
        <v>0</v>
      </c>
      <c r="H591" s="36">
        <v>78010</v>
      </c>
      <c r="I591" s="36">
        <v>11333</v>
      </c>
      <c r="J591" s="36">
        <v>36560</v>
      </c>
      <c r="K591" s="36"/>
      <c r="L591" s="79">
        <v>20130408</v>
      </c>
    </row>
    <row r="592" spans="1:12" ht="15">
      <c r="A592" s="7">
        <v>562</v>
      </c>
      <c r="B592" s="20">
        <v>41090</v>
      </c>
      <c r="C592" s="90">
        <v>2118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1740</v>
      </c>
    </row>
    <row r="593" spans="1:12" ht="15">
      <c r="A593" s="7">
        <v>563</v>
      </c>
      <c r="B593" s="17" t="s">
        <v>244</v>
      </c>
      <c r="C593" s="89" t="s">
        <v>235</v>
      </c>
      <c r="D593" s="17" t="s">
        <v>195</v>
      </c>
      <c r="E593" s="17" t="s">
        <v>245</v>
      </c>
      <c r="F593" s="64">
        <f aca="true" t="shared" si="14" ref="F593:F598">G593+H593+I593+J593</f>
        <v>1203153</v>
      </c>
      <c r="G593" s="36">
        <v>187000</v>
      </c>
      <c r="H593" s="36">
        <v>608406</v>
      </c>
      <c r="I593" s="36">
        <v>0</v>
      </c>
      <c r="J593" s="36">
        <v>407747</v>
      </c>
      <c r="K593" s="36"/>
      <c r="L593" s="79">
        <v>20130408</v>
      </c>
    </row>
    <row r="594" spans="1:12" ht="15">
      <c r="A594" s="7">
        <v>564</v>
      </c>
      <c r="B594" s="17" t="s">
        <v>247</v>
      </c>
      <c r="C594" s="89" t="s">
        <v>238</v>
      </c>
      <c r="D594" s="17" t="s">
        <v>195</v>
      </c>
      <c r="E594" s="17" t="s">
        <v>248</v>
      </c>
      <c r="F594" s="64">
        <f t="shared" si="14"/>
        <v>198818</v>
      </c>
      <c r="G594" s="36">
        <v>0</v>
      </c>
      <c r="H594" s="36">
        <v>142216</v>
      </c>
      <c r="I594" s="36">
        <v>28000</v>
      </c>
      <c r="J594" s="36">
        <v>28602</v>
      </c>
      <c r="K594" s="36"/>
      <c r="L594" s="79">
        <v>20130408</v>
      </c>
    </row>
    <row r="595" spans="1:12" ht="15">
      <c r="A595" s="7">
        <v>565</v>
      </c>
      <c r="B595" s="17" t="s">
        <v>250</v>
      </c>
      <c r="C595" s="89" t="s">
        <v>240</v>
      </c>
      <c r="D595" s="17" t="s">
        <v>195</v>
      </c>
      <c r="E595" s="17" t="s">
        <v>251</v>
      </c>
      <c r="F595" s="64">
        <f t="shared" si="14"/>
        <v>2119448</v>
      </c>
      <c r="G595" s="36">
        <v>1735354</v>
      </c>
      <c r="H595" s="36">
        <v>206019</v>
      </c>
      <c r="I595" s="36">
        <v>0</v>
      </c>
      <c r="J595" s="36">
        <v>178075</v>
      </c>
      <c r="K595" s="36"/>
      <c r="L595" s="79">
        <v>20130408</v>
      </c>
    </row>
    <row r="596" spans="1:12" ht="15">
      <c r="A596" s="7">
        <v>566</v>
      </c>
      <c r="B596" s="17" t="s">
        <v>252</v>
      </c>
      <c r="C596" s="89" t="s">
        <v>243</v>
      </c>
      <c r="D596" s="17" t="s">
        <v>195</v>
      </c>
      <c r="E596" s="17" t="s">
        <v>523</v>
      </c>
      <c r="F596" s="64">
        <f t="shared" si="14"/>
        <v>845780</v>
      </c>
      <c r="G596" s="36">
        <v>0</v>
      </c>
      <c r="H596" s="36">
        <v>642841</v>
      </c>
      <c r="I596" s="36">
        <v>17525</v>
      </c>
      <c r="J596" s="36">
        <v>185414</v>
      </c>
      <c r="K596" s="36"/>
      <c r="L596" s="79">
        <v>20130408</v>
      </c>
    </row>
    <row r="597" spans="1:12" ht="15">
      <c r="A597" s="7">
        <v>567</v>
      </c>
      <c r="B597" s="17" t="s">
        <v>253</v>
      </c>
      <c r="C597" s="89" t="s">
        <v>246</v>
      </c>
      <c r="D597" s="17" t="s">
        <v>195</v>
      </c>
      <c r="E597" s="17" t="s">
        <v>254</v>
      </c>
      <c r="F597" s="64">
        <f t="shared" si="14"/>
        <v>546861</v>
      </c>
      <c r="G597" s="36">
        <v>100000</v>
      </c>
      <c r="H597" s="36">
        <v>244921</v>
      </c>
      <c r="I597" s="36">
        <v>5100</v>
      </c>
      <c r="J597" s="36">
        <v>196840</v>
      </c>
      <c r="K597" s="36"/>
      <c r="L597" s="79">
        <v>20130408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4"/>
        <v>51524484</v>
      </c>
      <c r="G598" s="36">
        <v>0</v>
      </c>
      <c r="H598" s="36">
        <v>0</v>
      </c>
      <c r="I598" s="36">
        <v>14519932</v>
      </c>
      <c r="J598" s="36">
        <v>37004552</v>
      </c>
      <c r="K598" s="36"/>
      <c r="L598" s="79">
        <v>20130408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2013-05-20T18:42:46Z</dcterms:modified>
  <cp:category/>
  <cp:version/>
  <cp:contentType/>
  <cp:contentStatus/>
</cp:coreProperties>
</file>