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<sst xmlns="http://schemas.openxmlformats.org/spreadsheetml/2006/main" count="8825" uniqueCount="2288">
  <si>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</si>
  <si>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</si>
  <si>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</si>
  <si>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</si>
  <si>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</si>
  <si>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</si>
  <si>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</si>
  <si>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</si>
  <si>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</si>
  <si>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</si>
  <si>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</si>
  <si>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</si>
  <si>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</si>
  <si>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</si>
  <si>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</si>
  <si>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</si>
  <si>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</si>
  <si>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</si>
  <si>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</si>
  <si>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</si>
  <si>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</si>
  <si>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</si>
  <si>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</si>
  <si>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</si>
  <si>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</si>
  <si>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</si>
  <si>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</si>
  <si>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</si>
  <si>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</si>
  <si>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</si>
  <si>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</si>
  <si>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</si>
  <si>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</si>
  <si>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</si>
  <si>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</si>
  <si>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</si>
  <si>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</si>
  <si>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</si>
  <si>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</si>
  <si>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</si>
  <si>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</si>
  <si>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</si>
  <si>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</si>
  <si>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</si>
  <si>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</si>
  <si>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</si>
  <si>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</si>
  <si>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</si>
  <si>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</si>
  <si>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</si>
  <si>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</si>
  <si>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</si>
  <si>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</si>
  <si>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</si>
  <si>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</si>
  <si>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</si>
  <si>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</si>
  <si>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</si>
  <si>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</si>
  <si>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</si>
  <si>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</si>
  <si>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</si>
  <si>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</si>
  <si>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</si>
  <si>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</si>
  <si>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</si>
  <si>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</si>
  <si>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</si>
  <si>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</si>
  <si>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</si>
  <si>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</si>
  <si>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</si>
  <si>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</si>
  <si>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</si>
  <si>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</si>
  <si>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</si>
  <si>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</si>
  <si>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</si>
  <si>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</si>
  <si>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</si>
  <si>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</si>
  <si>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</si>
  <si>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</si>
  <si>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</si>
  <si>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</si>
  <si>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</si>
  <si>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</si>
  <si>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</si>
  <si>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</si>
  <si>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</si>
  <si>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</si>
  <si>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</si>
  <si>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</si>
  <si>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</si>
  <si>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</si>
  <si>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</si>
  <si>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</si>
  <si>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</si>
  <si>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</si>
  <si>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</si>
  <si>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</si>
  <si>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</si>
  <si>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</si>
  <si>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</si>
  <si>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</si>
  <si>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</si>
  <si>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</si>
  <si>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</si>
  <si>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</si>
  <si>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</si>
  <si>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</si>
  <si>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</si>
  <si>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</si>
  <si>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</si>
  <si>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</si>
  <si>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</si>
  <si>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</si>
  <si>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</si>
  <si>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</si>
  <si>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</si>
  <si>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</si>
  <si>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</si>
  <si>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</si>
  <si>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</si>
  <si>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</si>
  <si>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</si>
  <si>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</si>
  <si>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</si>
  <si>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</si>
  <si>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</si>
  <si>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</si>
  <si>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</si>
  <si>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</si>
  <si>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</si>
  <si>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</si>
  <si>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</si>
  <si>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</si>
  <si>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</si>
  <si>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</si>
  <si>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</si>
  <si>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</si>
  <si>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</si>
  <si>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</si>
  <si>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</si>
  <si>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</si>
  <si>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</si>
  <si>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</si>
  <si>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</si>
  <si>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</si>
  <si>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</si>
  <si>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</si>
  <si>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</si>
  <si>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</si>
  <si>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</si>
  <si>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</si>
  <si>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</si>
  <si>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</si>
  <si>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</si>
  <si>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</si>
  <si>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</si>
  <si>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</si>
  <si>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</si>
  <si>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</si>
  <si>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</si>
  <si>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</si>
  <si>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</si>
  <si>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</si>
  <si>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</si>
  <si>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</si>
  <si>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</si>
  <si>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</si>
  <si>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</si>
  <si>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</si>
  <si>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</si>
  <si>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</si>
  <si>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</si>
  <si>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</si>
  <si>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</si>
  <si>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</si>
  <si>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</si>
  <si>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</si>
  <si>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</si>
  <si>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</si>
  <si>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</si>
  <si>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</si>
  <si>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</si>
  <si>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</si>
  <si>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</si>
  <si>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</si>
  <si>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</si>
  <si>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</si>
  <si>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</si>
  <si>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</si>
  <si>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</si>
  <si>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</si>
  <si>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</si>
  <si>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</si>
  <si>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</si>
  <si>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</si>
  <si>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</si>
  <si>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</si>
  <si>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</si>
  <si>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</si>
  <si>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</si>
  <si>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</si>
  <si>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</si>
  <si>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</si>
  <si>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</si>
  <si>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</si>
  <si>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</si>
  <si>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</si>
  <si>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</si>
  <si>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</si>
  <si>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</si>
  <si>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</si>
  <si>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</si>
  <si>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</si>
  <si>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</si>
  <si>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</si>
  <si>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</si>
  <si>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</si>
  <si>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</si>
  <si>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</si>
  <si>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</si>
  <si>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</si>
  <si>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</si>
  <si>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</si>
  <si>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</si>
  <si>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</si>
  <si>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</si>
  <si>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</si>
  <si>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</si>
  <si>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</si>
  <si>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</si>
  <si>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</si>
  <si>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</si>
  <si>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</si>
  <si>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</si>
  <si>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</si>
  <si>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</si>
  <si>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</si>
  <si>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</si>
  <si>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</si>
  <si>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</si>
  <si>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</si>
  <si>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</si>
  <si>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</si>
  <si>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</si>
  <si>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</si>
  <si>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</si>
  <si>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</si>
  <si>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</si>
  <si>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</si>
  <si>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</si>
  <si>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</si>
  <si>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</si>
  <si>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</si>
  <si>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</si>
  <si>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</si>
  <si>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</si>
  <si>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</si>
  <si>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</si>
  <si>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</si>
  <si>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</si>
  <si>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</si>
  <si>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</si>
  <si>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</si>
  <si>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</si>
  <si>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</si>
  <si>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</si>
  <si>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</si>
  <si>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</si>
  <si>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</si>
  <si>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</si>
  <si>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</si>
  <si>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</si>
  <si>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</si>
  <si>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</si>
  <si>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</si>
  <si>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</si>
  <si>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</si>
  <si>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</si>
  <si>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</si>
  <si>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</si>
  <si>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</si>
  <si>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</si>
  <si>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</si>
  <si>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</si>
  <si>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</si>
  <si>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</si>
  <si>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</si>
  <si>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</si>
  <si>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</si>
  <si>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</si>
  <si>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</si>
  <si>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</si>
  <si>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</si>
  <si>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</si>
  <si>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</si>
  <si>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</si>
  <si>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</si>
  <si>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</si>
  <si>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</si>
  <si>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</si>
  <si>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</si>
  <si>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</si>
  <si>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</si>
  <si>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</si>
  <si>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</si>
  <si>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</si>
  <si>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</si>
  <si>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</si>
  <si>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</si>
  <si>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</si>
  <si>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</si>
  <si>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</si>
  <si>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</si>
  <si>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</si>
  <si>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</si>
  <si>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</si>
  <si>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</si>
  <si>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</si>
  <si>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</si>
  <si>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</si>
  <si>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</si>
  <si>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</si>
  <si>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</si>
  <si>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</si>
  <si>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</si>
  <si>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</si>
  <si>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</si>
  <si>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</si>
  <si>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</si>
  <si>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</si>
  <si>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</si>
  <si>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</si>
  <si>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</si>
  <si>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</si>
  <si>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</si>
  <si>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</si>
  <si>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</si>
  <si>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</si>
  <si>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</si>
  <si>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</si>
  <si>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</si>
  <si>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</si>
  <si>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</si>
  <si>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</si>
  <si>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</si>
  <si>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</si>
  <si>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</si>
  <si>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</si>
  <si>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</si>
  <si>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</si>
  <si>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</si>
  <si>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</si>
  <si>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</si>
  <si>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</si>
  <si>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</si>
  <si>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</si>
  <si>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</si>
  <si>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</si>
  <si>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</si>
  <si>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</si>
  <si>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</si>
  <si>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</si>
  <si>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</si>
  <si>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</si>
  <si>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</si>
  <si>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</si>
  <si>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</si>
  <si>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</si>
  <si>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</si>
  <si>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</si>
  <si>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</si>
  <si>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</si>
  <si>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</si>
  <si>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</si>
  <si>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</si>
  <si>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</si>
  <si>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</si>
  <si>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</si>
  <si>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</si>
  <si>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</si>
  <si>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</si>
  <si>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</si>
  <si>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</si>
  <si>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</si>
  <si>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</si>
  <si>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</si>
  <si>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</si>
  <si>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</si>
  <si>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</si>
  <si>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</si>
  <si>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</si>
  <si>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</si>
  <si>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</si>
  <si>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</si>
  <si>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</si>
  <si>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</si>
  <si>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</si>
  <si>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</si>
  <si>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</si>
  <si>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</si>
  <si>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</si>
  <si>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</si>
  <si>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</si>
  <si>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</si>
  <si>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</si>
  <si>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</si>
  <si>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</si>
  <si>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</si>
  <si>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</si>
  <si>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</si>
  <si>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</si>
  <si>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</si>
  <si>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</si>
  <si>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</si>
  <si>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</si>
  <si>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</si>
  <si>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</si>
  <si>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</si>
  <si>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</si>
  <si>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</si>
  <si>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</si>
  <si>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</si>
  <si>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</si>
  <si>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</si>
  <si>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</si>
  <si>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</si>
  <si>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</si>
  <si>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</si>
  <si>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</si>
  <si>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</si>
  <si>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</si>
  <si>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</si>
  <si>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</si>
  <si>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</si>
  <si>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</si>
  <si>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</si>
  <si>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</si>
  <si>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</si>
  <si>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</si>
  <si>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</si>
  <si>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</si>
  <si>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</si>
  <si>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</si>
  <si>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</si>
  <si>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</si>
  <si>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</si>
  <si>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</si>
  <si>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</si>
  <si>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</si>
  <si>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</si>
  <si>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</si>
  <si>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</si>
  <si>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</si>
  <si>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</si>
  <si>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</si>
  <si>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</si>
  <si>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</si>
  <si>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</si>
  <si>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</si>
  <si>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</si>
  <si>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</si>
  <si>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</si>
  <si>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</si>
  <si>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</si>
  <si>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</si>
  <si>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</si>
  <si>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</si>
  <si>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</si>
  <si>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</si>
  <si>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</si>
  <si>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</si>
  <si>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</si>
  <si>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</si>
  <si>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</si>
  <si>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</si>
  <si>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</si>
  <si>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</si>
  <si>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</si>
  <si>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</si>
  <si>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</si>
  <si>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</si>
  <si>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</si>
  <si>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</si>
  <si>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</si>
  <si>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</si>
  <si>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</si>
  <si>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</si>
  <si>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</si>
  <si>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</si>
  <si>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</si>
  <si>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</si>
  <si>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</si>
  <si>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</si>
  <si>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</si>
  <si>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</si>
  <si>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</si>
  <si>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</si>
  <si>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</si>
  <si>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</si>
  <si>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</si>
  <si>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</si>
  <si>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</si>
  <si>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</si>
  <si>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</si>
  <si>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</si>
  <si>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</si>
  <si>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</si>
  <si>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</si>
  <si>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</si>
  <si>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</si>
  <si>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</si>
  <si>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</si>
  <si>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</si>
  <si>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</si>
  <si>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</si>
  <si>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</si>
  <si>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</si>
  <si>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</si>
  <si>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</si>
  <si>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</si>
  <si>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</si>
  <si>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</si>
  <si>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</si>
  <si>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</si>
  <si>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</si>
  <si>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</si>
  <si>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</si>
  <si>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</si>
  <si>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</si>
  <si>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</si>
  <si>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</si>
  <si>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</si>
  <si>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</si>
  <si>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</si>
  <si>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</si>
  <si>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</si>
  <si>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</si>
  <si>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</si>
  <si>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</si>
  <si>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</si>
  <si>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</si>
  <si>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</si>
  <si>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</si>
  <si>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</si>
  <si>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</si>
  <si>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</si>
  <si>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</si>
  <si>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</si>
  <si>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</si>
  <si>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</si>
  <si>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</si>
  <si>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</si>
  <si>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</si>
  <si>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</si>
  <si>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</si>
  <si>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</si>
  <si>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</si>
  <si>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</si>
  <si>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</si>
  <si>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</si>
  <si>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</si>
  <si>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</si>
  <si>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</si>
  <si>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</si>
  <si>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</si>
  <si>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</si>
  <si>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</si>
  <si>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</si>
  <si>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</si>
  <si>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</si>
  <si>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</si>
  <si>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</si>
  <si>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</si>
  <si>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</si>
  <si>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</si>
  <si>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</si>
  <si>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</si>
  <si>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</si>
  <si>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</si>
  <si>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</si>
  <si>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</si>
  <si>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</si>
  <si>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</si>
  <si>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</si>
  <si>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</si>
  <si>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</si>
  <si>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</si>
  <si>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</si>
  <si>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</si>
  <si>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</si>
  <si>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</si>
  <si>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</si>
  <si>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</si>
  <si>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</si>
  <si>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</si>
  <si>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</si>
  <si>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</si>
  <si>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</si>
  <si>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</si>
  <si>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</si>
  <si>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</si>
  <si>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</si>
  <si>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</si>
  <si>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</si>
  <si>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</si>
  <si>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</si>
  <si>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</si>
  <si>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</si>
  <si>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</si>
  <si>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</si>
  <si>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</si>
  <si>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</si>
  <si>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</si>
  <si>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</si>
  <si>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</si>
  <si>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</si>
  <si>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</si>
  <si>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</si>
  <si>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</si>
  <si>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</si>
  <si>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</si>
  <si>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</si>
  <si>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</si>
  <si>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</si>
  <si>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</si>
  <si>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</si>
  <si>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</si>
  <si>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</si>
  <si>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</si>
  <si>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</si>
  <si>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</si>
  <si>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</si>
  <si>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</si>
  <si>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</si>
  <si>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</si>
  <si>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</si>
  <si>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</si>
  <si>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</si>
  <si>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</si>
  <si>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</si>
  <si>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</si>
  <si>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</si>
  <si>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</si>
  <si>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</si>
  <si>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</si>
  <si>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</si>
  <si>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</si>
  <si>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</si>
  <si>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</si>
  <si>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</si>
  <si>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</si>
  <si>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</si>
  <si>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</si>
  <si>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</si>
  <si>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</si>
  <si>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</si>
  <si>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</si>
  <si>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</si>
  <si>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</si>
  <si>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</si>
  <si>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</si>
  <si>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</si>
  <si>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</si>
  <si>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</si>
  <si>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</si>
  <si>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</si>
  <si>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</si>
  <si>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</si>
  <si>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</si>
  <si>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</si>
  <si>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</si>
  <si>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</si>
  <si>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</si>
  <si>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</si>
  <si>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</si>
  <si>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</si>
  <si>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</si>
  <si>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</si>
  <si>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</si>
  <si>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</si>
  <si>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</si>
  <si>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</si>
  <si>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</si>
  <si>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</si>
  <si>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</si>
  <si>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</si>
  <si>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</si>
  <si>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</si>
  <si>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</si>
  <si>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</si>
  <si>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</si>
  <si>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</si>
  <si>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</si>
  <si>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</si>
  <si>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</si>
  <si>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</si>
  <si>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</si>
  <si>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</si>
  <si>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</si>
  <si>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</si>
  <si>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</si>
  <si>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</si>
  <si>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</si>
  <si>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</si>
  <si>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</si>
  <si>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</si>
  <si>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</si>
  <si>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</si>
  <si>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</si>
  <si>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</si>
  <si>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</si>
  <si>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</si>
  <si>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</si>
  <si>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</si>
  <si>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</si>
  <si>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</si>
  <si>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</si>
  <si>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</si>
  <si>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</si>
  <si>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</si>
  <si>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</si>
  <si>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</si>
  <si>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</si>
  <si>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</si>
  <si>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</si>
  <si>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</si>
  <si>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</si>
  <si>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</si>
  <si>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</si>
  <si>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</si>
  <si>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</si>
  <si>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</si>
  <si>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</si>
  <si>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</si>
  <si>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</si>
  <si>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</si>
  <si>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</si>
  <si>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</si>
  <si>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</si>
  <si>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</si>
  <si>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</si>
  <si>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</si>
  <si>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</si>
  <si>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</si>
  <si>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</si>
  <si>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</si>
  <si>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</si>
  <si>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</si>
  <si>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</si>
  <si>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</si>
  <si>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</si>
  <si>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</si>
  <si>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</si>
  <si>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</si>
  <si>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</si>
  <si>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</si>
  <si>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</si>
  <si>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</si>
  <si>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</si>
  <si>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</si>
  <si>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</si>
  <si>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</si>
  <si>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</si>
  <si>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</si>
  <si>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</si>
  <si>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</si>
  <si>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</si>
  <si>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</si>
  <si>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</si>
  <si>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</si>
  <si>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</si>
  <si>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</si>
  <si>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</si>
  <si>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</si>
  <si>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</si>
  <si>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</si>
  <si>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</si>
  <si>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</si>
  <si>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</si>
  <si>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</si>
  <si>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</si>
  <si>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</si>
  <si>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</si>
  <si>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</si>
  <si>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</si>
  <si>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</si>
  <si>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</si>
  <si>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</si>
  <si>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</si>
  <si>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</si>
  <si>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</si>
  <si>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</si>
  <si>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</si>
  <si>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</si>
  <si>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</si>
  <si>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</si>
  <si>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</si>
  <si>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</si>
  <si>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</si>
  <si>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</si>
  <si>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</si>
  <si>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</si>
  <si>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</si>
  <si>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</si>
  <si>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</si>
  <si>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</si>
  <si>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</si>
  <si>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</si>
  <si>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</si>
  <si>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</si>
  <si>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</si>
  <si>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</si>
  <si>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</si>
  <si>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</si>
  <si>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</si>
  <si>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</si>
  <si>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</si>
  <si>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</si>
  <si>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</si>
  <si>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</si>
  <si>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</si>
  <si>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</si>
  <si>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</si>
  <si>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</si>
  <si>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</si>
  <si>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</si>
  <si>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</si>
  <si>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</si>
  <si>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</si>
  <si>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</si>
  <si>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</si>
  <si>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</si>
  <si>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</si>
  <si>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</si>
  <si>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</si>
  <si>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</si>
  <si>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</si>
  <si>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</si>
  <si>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</si>
  <si>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</si>
  <si>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</si>
  <si>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</si>
  <si>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</si>
  <si>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</si>
  <si>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</si>
  <si>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</si>
  <si>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</si>
  <si>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</si>
  <si>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</si>
  <si>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</si>
  <si>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</si>
  <si>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</si>
  <si>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</si>
  <si>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</si>
  <si>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</si>
  <si>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</si>
  <si>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</si>
  <si>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</si>
  <si>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</si>
  <si>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</si>
  <si>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</si>
  <si>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</si>
  <si>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</si>
  <si>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</si>
  <si>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</si>
  <si>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</si>
  <si>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</si>
  <si>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</si>
  <si>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</si>
  <si>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</si>
  <si>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</si>
  <si>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</si>
  <si>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</si>
  <si>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</si>
  <si>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</si>
  <si>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</si>
  <si>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</si>
  <si>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</si>
  <si>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</si>
  <si>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</si>
  <si>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</si>
  <si>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</si>
  <si>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</si>
  <si>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</si>
  <si>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</si>
  <si>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</si>
  <si>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</si>
  <si>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</si>
  <si>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</si>
  <si>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</si>
  <si>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</si>
  <si>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</si>
  <si>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</si>
  <si>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</si>
  <si>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</si>
  <si>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</si>
  <si>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</si>
  <si>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</si>
  <si>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</si>
  <si>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</si>
  <si>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</si>
  <si>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</si>
  <si>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</si>
  <si>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</si>
  <si>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</si>
  <si>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</si>
  <si>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</si>
  <si>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</si>
  <si>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</si>
  <si>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</si>
  <si>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</si>
  <si>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</si>
  <si>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</si>
  <si>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</si>
  <si>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</si>
  <si>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</si>
  <si>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</si>
  <si>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</si>
  <si>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</si>
  <si>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</si>
  <si>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</si>
  <si>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</si>
  <si>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</si>
  <si>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</si>
  <si>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</si>
  <si>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</si>
  <si>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</si>
  <si>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</si>
  <si>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</si>
  <si>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</si>
  <si>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</si>
  <si>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</si>
  <si>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</si>
  <si>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</si>
  <si>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</si>
  <si>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</si>
  <si>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</si>
  <si>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</si>
  <si>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</si>
  <si>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</si>
  <si>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</si>
  <si>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</si>
  <si>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</si>
  <si>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</si>
  <si>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</si>
  <si>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</si>
  <si>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</si>
  <si>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</si>
  <si>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</si>
  <si>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</si>
  <si>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</si>
  <si>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</si>
  <si>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</si>
  <si>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</si>
  <si>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</si>
  <si>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</si>
  <si>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</si>
  <si>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</si>
  <si>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</si>
  <si>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</si>
  <si>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</si>
  <si>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</si>
  <si>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</si>
  <si>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</si>
  <si>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</si>
  <si>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</si>
  <si>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</si>
  <si>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</si>
  <si>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</si>
  <si>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</si>
  <si>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</si>
  <si>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</si>
  <si>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</si>
  <si>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</si>
  <si>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</si>
  <si>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</si>
  <si>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</si>
  <si>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</si>
  <si>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</si>
  <si>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</si>
  <si>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</si>
  <si>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</si>
  <si>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</si>
  <si>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</si>
  <si>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</si>
  <si>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</si>
  <si>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</si>
  <si>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</si>
  <si>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</si>
  <si>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</si>
  <si>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</si>
  <si>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</si>
  <si>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</si>
  <si>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</si>
  <si>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</si>
  <si>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</si>
  <si>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</si>
  <si>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</si>
  <si>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</si>
  <si>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</si>
  <si>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</si>
  <si>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</si>
  <si>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</si>
  <si>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</si>
  <si>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</si>
  <si>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</si>
  <si>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</si>
  <si>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</si>
  <si>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</si>
  <si>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</si>
  <si>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</si>
  <si>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</si>
  <si>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</si>
  <si>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</si>
  <si>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</si>
  <si>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</si>
  <si>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</si>
  <si>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</si>
  <si>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</si>
  <si>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</si>
  <si>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</si>
  <si>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</si>
  <si>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</si>
  <si>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</si>
  <si>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</si>
  <si>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</si>
  <si>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</si>
  <si>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</si>
  <si>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</si>
  <si>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</si>
  <si>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</si>
  <si>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</si>
  <si>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</si>
  <si>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</si>
  <si>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</si>
  <si>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</si>
  <si>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</si>
  <si>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</si>
  <si>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</si>
  <si>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</si>
  <si>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</si>
  <si>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</si>
  <si>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</si>
  <si>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</si>
  <si>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</si>
  <si>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</si>
  <si>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</si>
  <si>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</si>
  <si>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</si>
  <si>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</si>
  <si>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</si>
  <si>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</si>
  <si>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</si>
  <si>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</si>
  <si>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</si>
  <si>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</si>
  <si>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</si>
  <si>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</si>
  <si>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</si>
  <si>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</si>
  <si>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</si>
  <si>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</si>
  <si>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</si>
  <si>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</si>
  <si>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</si>
  <si>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</si>
  <si>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</si>
  <si>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</si>
  <si>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</si>
  <si>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</si>
  <si>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</si>
  <si>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</si>
  <si>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</si>
  <si>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</si>
  <si>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</si>
  <si>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</si>
  <si>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</si>
  <si>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</si>
  <si>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</si>
  <si>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</si>
  <si>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</si>
  <si>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</si>
  <si>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</si>
  <si>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</si>
  <si>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</si>
  <si>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</si>
  <si>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</si>
  <si>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</si>
  <si>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</si>
  <si>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</si>
  <si>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</si>
  <si>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</si>
  <si>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</si>
  <si>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</si>
  <si>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</si>
  <si>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</si>
  <si>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</si>
  <si>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</si>
  <si>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</si>
  <si>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</si>
  <si>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</si>
  <si>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</si>
  <si>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</si>
  <si>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</si>
  <si>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</si>
  <si>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</si>
  <si>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</si>
  <si>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</si>
  <si>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</si>
  <si>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</si>
  <si>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</si>
  <si>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</si>
  <si>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</si>
  <si>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</si>
  <si>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</si>
  <si>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</si>
  <si>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</si>
  <si>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</si>
  <si>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</si>
  <si>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</si>
  <si>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</si>
  <si>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</si>
  <si>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</si>
  <si>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</si>
  <si>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</si>
  <si>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</si>
  <si>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</si>
  <si>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</si>
  <si>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</si>
  <si>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</si>
  <si>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</si>
  <si>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</si>
  <si>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</si>
  <si>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</si>
  <si>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</si>
  <si>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</si>
  <si>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</si>
  <si>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</si>
  <si>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</si>
  <si>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</si>
  <si>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</si>
  <si>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</si>
  <si>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</si>
  <si>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</si>
  <si>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</si>
  <si>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</si>
  <si>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</si>
  <si>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</si>
  <si>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</si>
  <si>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</si>
  <si>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</si>
  <si>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</si>
  <si>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</si>
  <si>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</si>
  <si>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</si>
  <si>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</si>
  <si>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</si>
  <si>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</si>
  <si>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</si>
  <si>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</si>
  <si>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</si>
  <si>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</si>
  <si>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</si>
  <si>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</si>
  <si>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</si>
  <si>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</si>
  <si>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</si>
  <si>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</si>
  <si>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</si>
  <si>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</si>
  <si>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</si>
  <si>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</si>
  <si>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</si>
  <si>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</si>
  <si>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</si>
  <si>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</si>
  <si>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</si>
  <si>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</si>
  <si>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</si>
  <si>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</si>
  <si>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</si>
  <si>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</si>
  <si>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</si>
  <si>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</si>
  <si>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</si>
  <si>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</si>
  <si>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</si>
  <si>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</si>
  <si>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</si>
  <si>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</si>
  <si>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</si>
  <si>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</si>
  <si>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</si>
  <si>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</si>
  <si>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</si>
  <si>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</si>
  <si>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</si>
  <si>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</si>
  <si>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</si>
  <si>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</si>
  <si>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</si>
  <si>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</si>
  <si>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</si>
  <si>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</si>
  <si>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</si>
  <si>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</si>
  <si>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</si>
  <si>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</si>
  <si>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</si>
  <si>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</si>
  <si>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</si>
  <si>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</si>
  <si>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</si>
  <si>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</si>
  <si>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</si>
  <si>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</si>
  <si>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</si>
  <si>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</si>
  <si>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</si>
  <si>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</si>
  <si>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</si>
  <si>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</si>
  <si>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</si>
  <si>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</si>
  <si>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</si>
  <si>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</si>
  <si>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</si>
  <si>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</si>
  <si>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</si>
  <si>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</si>
  <si>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</si>
  <si>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</si>
  <si>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</si>
  <si>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</si>
  <si>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</si>
  <si>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</si>
  <si>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</si>
  <si>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</si>
  <si>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</si>
  <si>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</si>
  <si>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</si>
  <si>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</si>
  <si>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</si>
  <si>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</si>
  <si>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</si>
  <si>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</si>
  <si>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</si>
  <si>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</si>
  <si>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</si>
  <si>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</si>
  <si>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</si>
  <si>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</si>
  <si>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</si>
  <si>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</si>
  <si>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</si>
  <si>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</si>
  <si>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</si>
  <si>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</si>
  <si>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</si>
  <si>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</si>
  <si>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</si>
  <si>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</si>
  <si>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</si>
  <si>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</si>
  <si>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</si>
  <si>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</si>
  <si>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</si>
  <si>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</si>
  <si>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</si>
  <si>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</si>
  <si>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</si>
  <si>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</si>
  <si>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</si>
  <si>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</si>
  <si>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</si>
  <si>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</si>
  <si>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</si>
  <si>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</si>
  <si>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</si>
  <si>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</si>
  <si>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</si>
  <si>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</si>
  <si>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</si>
  <si>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</si>
  <si>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</si>
  <si>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</si>
  <si>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</si>
  <si>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</si>
  <si>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</si>
  <si>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</si>
  <si>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</si>
  <si>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</si>
  <si>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</si>
  <si>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</si>
  <si>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</si>
  <si>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</si>
  <si>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</si>
  <si>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</si>
  <si>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</si>
  <si>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</si>
  <si>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</si>
  <si>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</si>
  <si>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</si>
  <si>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</si>
  <si>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</si>
  <si>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</si>
  <si>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</si>
  <si>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</si>
  <si>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</si>
  <si>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</si>
  <si>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</si>
  <si>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</si>
  <si>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</si>
  <si>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</si>
  <si>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</si>
  <si>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</si>
  <si>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</si>
  <si>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</si>
  <si>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</si>
  <si>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</si>
  <si>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</si>
  <si>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</si>
  <si>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</si>
  <si>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</si>
  <si>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</si>
  <si>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</si>
  <si>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</si>
  <si>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</si>
  <si>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</si>
  <si>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</si>
  <si>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</si>
  <si>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</si>
  <si>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</si>
  <si>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</si>
  <si>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</si>
  <si>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</si>
  <si>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</si>
  <si>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</si>
  <si>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</si>
  <si>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</si>
  <si>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</si>
  <si>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</si>
  <si>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</si>
  <si>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</si>
  <si>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</si>
  <si>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</si>
  <si>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</si>
  <si>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</si>
  <si>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</si>
  <si>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</si>
  <si>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</si>
  <si>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</si>
  <si>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</si>
  <si>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</si>
  <si>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</si>
  <si>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</si>
  <si>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</si>
  <si>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</si>
  <si>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</si>
  <si>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</si>
  <si>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</si>
  <si>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</si>
  <si>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</si>
  <si>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</si>
  <si>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</si>
  <si>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</si>
  <si>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</si>
  <si>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</si>
  <si>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</si>
  <si>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</si>
  <si>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</si>
  <si>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</si>
  <si>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</si>
  <si>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</si>
  <si>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</si>
  <si>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</si>
  <si>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</si>
  <si>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</si>
  <si>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</si>
  <si>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</si>
  <si>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</si>
  <si>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</si>
  <si>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</si>
  <si>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</si>
  <si>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</si>
  <si>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</si>
  <si>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</si>
  <si>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</si>
  <si>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</si>
  <si>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</si>
  <si>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</si>
  <si>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</si>
  <si>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</si>
  <si>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</si>
  <si>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</si>
  <si>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</si>
  <si>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</si>
  <si>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</si>
  <si>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</si>
  <si>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</si>
  <si>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</si>
  <si>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</si>
  <si>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</si>
  <si>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</si>
  <si>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</si>
  <si>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</si>
  <si>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</si>
  <si>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</si>
  <si>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</si>
  <si>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</si>
  <si>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</si>
  <si>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</si>
  <si>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</si>
  <si>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</si>
  <si>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</si>
  <si>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</si>
  <si>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</si>
  <si>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</si>
  <si>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</si>
  <si>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</si>
  <si>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</si>
  <si>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</si>
  <si>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</si>
  <si>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</si>
  <si>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</si>
  <si>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</si>
  <si>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</si>
  <si>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</si>
  <si>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</si>
  <si>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</si>
  <si>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</si>
  <si>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</si>
  <si>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</si>
  <si>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</si>
  <si>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</si>
  <si>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</si>
  <si>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</si>
  <si>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</si>
  <si>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</si>
  <si>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</si>
  <si>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</si>
  <si>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</si>
  <si>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</si>
  <si>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</si>
  <si>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</si>
  <si>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</si>
  <si>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</si>
  <si>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</si>
  <si>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</si>
  <si>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</si>
  <si>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</si>
  <si>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</si>
  <si>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</si>
  <si>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</si>
  <si>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</si>
  <si>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</si>
  <si>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</si>
  <si>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</si>
  <si>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</si>
  <si>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</si>
  <si>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</si>
  <si>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</si>
  <si>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</si>
  <si>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</si>
  <si>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</si>
  <si>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</si>
  <si>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</si>
  <si>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</si>
  <si>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</si>
  <si>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</si>
  <si>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</si>
  <si>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</si>
  <si>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</si>
  <si>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</si>
  <si>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</si>
  <si>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</si>
  <si>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</si>
  <si>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</si>
  <si>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</si>
  <si>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</si>
  <si>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</si>
  <si>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</si>
  <si>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</si>
  <si>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</si>
  <si>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</si>
  <si>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</si>
  <si>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</si>
  <si>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</si>
  <si>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</si>
  <si>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</si>
  <si>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</si>
  <si>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</si>
  <si>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</si>
  <si>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</si>
  <si>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</si>
  <si>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</si>
  <si>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</si>
  <si>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</si>
  <si>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</si>
  <si>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</si>
  <si>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</si>
  <si>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</si>
  <si>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</si>
  <si>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</si>
  <si>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</si>
  <si>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</si>
  <si>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</si>
  <si>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</si>
  <si>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</si>
  <si>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</si>
  <si>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</si>
  <si>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</si>
  <si>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</si>
  <si>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</si>
  <si>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</si>
  <si>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</si>
  <si>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</si>
  <si>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</si>
  <si>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</si>
  <si>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</si>
  <si>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</si>
  <si>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</si>
  <si>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</si>
  <si>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</si>
  <si>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</si>
  <si>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</si>
  <si>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</si>
  <si>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</si>
  <si>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</si>
  <si>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</si>
  <si>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</si>
  <si>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</si>
  <si>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</si>
  <si>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</si>
  <si>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</si>
  <si>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</si>
  <si>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</si>
  <si>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</si>
  <si>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</si>
  <si>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</si>
  <si>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</si>
  <si>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</si>
  <si>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</si>
  <si>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</si>
  <si>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</si>
  <si>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</si>
  <si>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</si>
  <si>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</si>
  <si>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</si>
  <si>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</si>
  <si>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</si>
  <si>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</si>
  <si>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</si>
  <si>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</si>
  <si>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</si>
  <si>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</si>
  <si>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</si>
  <si>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</si>
  <si>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</si>
  <si>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</si>
  <si>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</si>
  <si>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</si>
  <si>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</si>
  <si>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</si>
  <si>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</si>
  <si>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</si>
  <si>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</si>
  <si>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</si>
  <si>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</si>
  <si>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</si>
  <si>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</si>
  <si>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</si>
  <si>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</si>
  <si>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</si>
  <si>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</si>
  <si>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</si>
  <si>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</si>
  <si>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</si>
  <si>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</si>
  <si>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</si>
  <si>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</si>
  <si>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</si>
  <si>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</si>
  <si>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</si>
  <si>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</si>
  <si>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</si>
  <si>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</si>
  <si>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</si>
  <si>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</si>
  <si>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</si>
  <si>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</si>
  <si>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</si>
  <si>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</si>
  <si>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</si>
  <si>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</si>
  <si>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</si>
  <si>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</si>
  <si>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</si>
  <si>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</si>
  <si>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</si>
  <si>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</si>
  <si>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</si>
  <si>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</si>
  <si>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</si>
  <si>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</si>
  <si>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</si>
  <si>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</si>
  <si>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</si>
  <si>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</si>
  <si>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</si>
  <si>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</si>
  <si>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</si>
  <si>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</si>
  <si>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</si>
  <si>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</si>
  <si>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</si>
  <si>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</si>
  <si>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</si>
  <si>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</si>
  <si>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</si>
  <si>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</si>
  <si>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</si>
  <si>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</si>
  <si>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</si>
  <si>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</si>
  <si>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</si>
  <si>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</si>
  <si>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</si>
  <si>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</si>
  <si>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</si>
  <si>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</si>
  <si>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</si>
  <si>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</si>
  <si>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</si>
  <si>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</si>
  <si>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</si>
  <si>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</si>
  <si>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</si>
  <si>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</si>
  <si>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</si>
  <si>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</si>
  <si>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</si>
  <si>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</si>
  <si>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</si>
  <si>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</si>
  <si>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</si>
  <si>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</si>
  <si>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</si>
  <si>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</si>
  <si>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</si>
  <si>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</si>
  <si>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</si>
  <si>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</si>
  <si>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</si>
  <si>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</si>
  <si>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</si>
  <si>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</si>
  <si>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</si>
  <si>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</si>
  <si>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</si>
  <si>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</si>
  <si>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</si>
  <si>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</si>
  <si>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</si>
  <si>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</si>
  <si>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</si>
  <si>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</si>
  <si>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</si>
  <si>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</si>
  <si>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</si>
  <si>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</si>
  <si>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</si>
  <si>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</si>
  <si>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</si>
  <si>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</si>
  <si>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</si>
  <si>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</si>
  <si>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</si>
  <si>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</si>
  <si>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</si>
  <si>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</si>
  <si>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</si>
  <si>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</si>
  <si>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</si>
  <si>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</si>
  <si>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</si>
  <si>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</si>
  <si>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</si>
  <si>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</si>
  <si>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</si>
  <si>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</si>
  <si>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</si>
  <si>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</si>
  <si>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</si>
  <si>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</si>
  <si>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</si>
  <si>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</si>
  <si>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</si>
  <si>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</si>
  <si>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</si>
  <si>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</si>
  <si>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</si>
  <si>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</si>
  <si>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</si>
  <si>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</si>
  <si>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</si>
  <si>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</si>
  <si>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</si>
  <si>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</si>
  <si>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</si>
  <si>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</si>
  <si>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</si>
  <si>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</si>
  <si>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</si>
  <si>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</si>
  <si>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</si>
  <si>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</si>
  <si>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</si>
  <si>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</si>
  <si>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</si>
  <si>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</si>
  <si>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</si>
  <si>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</si>
  <si>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</si>
  <si>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</si>
  <si>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</si>
  <si>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</si>
  <si>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</si>
  <si>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</si>
  <si>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</si>
  <si>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</si>
  <si>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</si>
  <si>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</si>
  <si>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</si>
  <si>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</si>
  <si>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</si>
  <si>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</si>
  <si>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</si>
  <si>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</si>
  <si>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</si>
  <si>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</si>
  <si>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</si>
  <si>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</si>
  <si>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</si>
  <si>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</si>
  <si>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</si>
  <si>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</si>
  <si>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</si>
  <si>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</si>
  <si>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</si>
  <si>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</si>
  <si>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</si>
  <si>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</si>
  <si>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</si>
  <si>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</si>
  <si>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</si>
  <si>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</si>
  <si>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</si>
  <si>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</si>
  <si>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</si>
  <si>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</si>
  <si>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</si>
  <si>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</si>
  <si>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</si>
  <si>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</si>
  <si>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</si>
  <si>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</si>
  <si>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</si>
  <si>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</si>
  <si>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</si>
  <si>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</si>
  <si>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</si>
  <si>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</si>
  <si>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</si>
  <si>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</si>
  <si>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</si>
  <si>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</si>
  <si>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</si>
  <si>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</si>
  <si>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</si>
  <si>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</si>
  <si>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</si>
  <si>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</si>
  <si>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</si>
  <si>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</si>
  <si>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</si>
  <si>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</si>
  <si>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</si>
  <si>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</si>
  <si>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</si>
  <si>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</si>
  <si>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</si>
  <si>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</si>
  <si>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</si>
  <si>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</si>
  <si>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</si>
  <si>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</si>
  <si>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</si>
  <si>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</si>
  <si>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</si>
  <si>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</si>
  <si>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</si>
  <si>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</si>
  <si>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</si>
  <si>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</si>
  <si>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</si>
  <si>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</si>
  <si>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</si>
  <si>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</si>
  <si>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</si>
  <si>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</si>
  <si>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</si>
  <si>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</si>
  <si>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</si>
  <si>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</si>
  <si>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</si>
  <si>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</si>
  <si>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</si>
  <si>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</si>
  <si>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</si>
  <si>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</si>
  <si>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</si>
  <si>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</si>
  <si>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</si>
  <si>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</si>
  <si>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</si>
  <si>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</si>
  <si>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</si>
  <si>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</si>
  <si>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</si>
  <si>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</si>
  <si>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</si>
  <si>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</si>
  <si>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</si>
  <si>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</si>
  <si>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</si>
  <si>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</si>
  <si>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</si>
  <si>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</si>
  <si>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</si>
  <si>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</si>
  <si>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</si>
  <si>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</si>
  <si>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</si>
  <si>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</si>
  <si>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</si>
  <si>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</si>
  <si>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</si>
  <si>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</si>
  <si>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</si>
  <si>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</si>
  <si>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</si>
  <si>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</si>
  <si>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</si>
  <si>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</si>
  <si>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</si>
  <si>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</si>
  <si>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</si>
  <si>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</si>
  <si>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</si>
  <si>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</si>
  <si>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</si>
  <si>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</si>
  <si>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</si>
  <si>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</si>
  <si>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</si>
  <si>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</si>
  <si>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</si>
  <si>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</si>
  <si>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</si>
  <si>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</si>
  <si>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</si>
  <si>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</si>
  <si>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</si>
  <si>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</si>
  <si>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</si>
  <si>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</si>
  <si>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</si>
  <si>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</si>
  <si>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</si>
  <si>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</si>
  <si>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</si>
  <si>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</si>
  <si>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</si>
  <si>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</si>
  <si>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</si>
  <si>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</si>
  <si>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</si>
  <si>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</si>
  <si>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</si>
  <si>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</si>
  <si>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</si>
  <si>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</si>
  <si>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</si>
  <si>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</si>
  <si>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</si>
  <si>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</si>
  <si>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</si>
  <si>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</si>
  <si>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</si>
  <si>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</si>
  <si>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</si>
  <si>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</si>
  <si>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</si>
  <si>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</si>
  <si>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</si>
  <si>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</si>
  <si>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</si>
  <si>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</si>
  <si>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</si>
  <si>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</si>
  <si>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</si>
  <si>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</si>
  <si>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</si>
  <si>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</si>
  <si>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</si>
  <si>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</si>
  <si>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</si>
  <si>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</si>
  <si>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</si>
  <si>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</si>
  <si>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</si>
  <si>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</si>
  <si>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</si>
  <si>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</si>
  <si>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</si>
  <si>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</si>
  <si>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</si>
  <si>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</si>
  <si>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</si>
  <si>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</si>
  <si>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</si>
  <si>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</si>
  <si>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</si>
  <si>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</si>
  <si>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</si>
  <si>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</si>
  <si>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</si>
  <si>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</si>
  <si>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</si>
  <si>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</si>
  <si>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</si>
  <si>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</si>
  <si>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</si>
  <si>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</si>
  <si>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</si>
  <si>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</si>
  <si>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</si>
  <si>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</si>
  <si>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</si>
  <si>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</si>
  <si>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</si>
  <si>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</si>
  <si>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</si>
  <si>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</si>
  <si>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</si>
  <si>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</si>
  <si>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</si>
  <si>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</si>
  <si>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</si>
  <si>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</si>
  <si>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</si>
  <si>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</si>
  <si>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</si>
  <si>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</si>
  <si>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</si>
  <si>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</si>
  <si>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</si>
  <si>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</si>
  <si>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</si>
  <si>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</si>
  <si>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</si>
  <si>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</si>
  <si>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</si>
  <si>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</si>
  <si>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</si>
  <si>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</si>
  <si>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</si>
  <si>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</si>
  <si>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</si>
  <si>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</si>
  <si>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</si>
  <si>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</si>
  <si>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</si>
  <si>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</si>
  <si>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</si>
  <si>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</si>
  <si>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</si>
  <si>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</si>
  <si>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</si>
  <si>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</si>
  <si>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</si>
  <si>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</si>
  <si>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</si>
  <si>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</si>
  <si>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</si>
  <si>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</si>
  <si>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</si>
  <si>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</si>
  <si>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</si>
  <si>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</si>
  <si>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</si>
  <si>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</si>
  <si>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</si>
  <si>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</si>
  <si>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</si>
  <si>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</si>
  <si>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</si>
  <si>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</si>
  <si>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</si>
  <si>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</si>
  <si>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</si>
  <si>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</si>
  <si>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</si>
  <si>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</si>
  <si>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</si>
  <si>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</si>
  <si>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</si>
  <si>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</si>
  <si>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</si>
  <si>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</si>
  <si>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</si>
  <si>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</si>
  <si>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</si>
  <si>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</si>
  <si>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</si>
  <si>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</si>
  <si>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</si>
  <si>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</si>
  <si>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</si>
  <si>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</si>
  <si>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</si>
  <si>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</si>
  <si>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</si>
  <si>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</si>
  <si>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</si>
  <si>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</si>
  <si>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</si>
  <si>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</si>
  <si>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</si>
  <si>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</si>
  <si>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</si>
  <si>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</si>
  <si>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</si>
  <si>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</si>
  <si>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</si>
  <si>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</si>
  <si>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</si>
  <si>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</si>
  <si>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</si>
  <si>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</si>
  <si>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</si>
  <si>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</si>
  <si>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</si>
  <si>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</si>
  <si>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</si>
  <si>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</si>
  <si>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</si>
  <si>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</si>
  <si>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</si>
  <si>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</si>
  <si>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</si>
  <si>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</si>
  <si>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</si>
  <si>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</si>
  <si>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</si>
  <si>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</si>
  <si>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</si>
  <si>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</si>
  <si>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</si>
  <si>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</si>
  <si>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</si>
  <si>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</si>
  <si>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</si>
  <si>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</si>
  <si>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</si>
  <si>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</si>
  <si>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</si>
  <si>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</si>
  <si>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</si>
  <si>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</si>
  <si>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</si>
  <si>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</si>
  <si>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</si>
  <si>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</si>
  <si>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</si>
  <si>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</si>
  <si>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</si>
  <si>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</si>
  <si>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</si>
  <si>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</si>
  <si>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</si>
  <si>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</si>
  <si>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</si>
  <si>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</si>
  <si>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</si>
  <si>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</si>
  <si>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</si>
  <si>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</si>
  <si>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</si>
  <si>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</si>
  <si>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</si>
  <si>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</si>
  <si>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</si>
  <si>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</si>
  <si>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</si>
  <si>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</si>
  <si>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</si>
  <si>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</si>
  <si>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</si>
  <si>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</si>
  <si>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</si>
  <si>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</si>
  <si>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</si>
  <si>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</si>
  <si>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</si>
  <si>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</si>
  <si>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</si>
  <si>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</si>
  <si>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</si>
  <si>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</si>
  <si>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</si>
  <si>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</si>
  <si>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</si>
  <si>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</si>
  <si>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</si>
  <si>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</si>
  <si>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</si>
  <si>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</si>
  <si>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</si>
  <si>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</si>
  <si>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</si>
  <si>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</si>
  <si>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</si>
  <si>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</si>
  <si>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</si>
  <si>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</si>
  <si>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</si>
  <si>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</si>
  <si>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</si>
  <si>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</si>
  <si>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</si>
  <si>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</si>
  <si>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</si>
  <si>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</si>
  <si>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</si>
  <si>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</si>
  <si>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</si>
  <si>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</si>
  <si>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</si>
  <si>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</si>
  <si>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</si>
  <si>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</si>
  <si>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</si>
  <si>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</si>
  <si>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</si>
  <si>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</si>
  <si>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</si>
  <si>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</si>
  <si>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</si>
  <si>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</si>
  <si>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</si>
  <si>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</si>
  <si>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</si>
  <si>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</si>
  <si>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</si>
  <si>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</si>
  <si>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</si>
  <si>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</si>
  <si>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</si>
  <si>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</si>
  <si>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</si>
  <si>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</si>
  <si>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</si>
  <si>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</si>
  <si>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</si>
  <si>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</si>
  <si>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</si>
  <si>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</si>
  <si>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</si>
  <si>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</si>
  <si>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</si>
  <si>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</si>
  <si>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</si>
  <si>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</si>
  <si>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</si>
  <si>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</si>
  <si>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</si>
  <si>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</si>
  <si>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</si>
  <si>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</si>
  <si>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</si>
  <si>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</si>
  <si>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</si>
  <si>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</si>
  <si>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</si>
  <si>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</si>
  <si>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</si>
  <si>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</si>
  <si>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</si>
  <si>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</si>
  <si>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</si>
  <si>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</si>
  <si>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</si>
  <si>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</si>
  <si>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</si>
  <si>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</si>
  <si>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</si>
  <si>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</si>
  <si>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</si>
  <si>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</si>
  <si>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</si>
  <si>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</si>
  <si>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</si>
  <si>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</si>
  <si>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</si>
  <si>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</si>
  <si>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</si>
  <si>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</si>
  <si>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</si>
  <si>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</si>
  <si>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</si>
  <si>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</si>
  <si>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</si>
  <si>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</si>
  <si>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</si>
  <si>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</si>
  <si>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</si>
  <si>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</si>
  <si>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</si>
  <si>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</si>
  <si>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</si>
  <si>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</si>
  <si>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</si>
  <si>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</si>
  <si>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</si>
  <si>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</si>
  <si>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</si>
  <si>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</si>
  <si>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</si>
  <si>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</si>
  <si>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</si>
  <si>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</si>
  <si>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</si>
  <si>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</si>
  <si>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</si>
  <si>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</si>
  <si>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</si>
  <si>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</si>
  <si>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</si>
  <si>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</si>
  <si>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</si>
  <si>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</si>
  <si>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</si>
  <si>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</si>
  <si>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</si>
  <si>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</si>
  <si>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</si>
  <si>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</si>
  <si>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</si>
  <si>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</si>
  <si>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</si>
  <si>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</si>
  <si>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</si>
  <si>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</si>
  <si>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</si>
  <si>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</si>
  <si>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</si>
  <si>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</si>
  <si>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</si>
  <si>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</si>
  <si>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</si>
  <si>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</si>
  <si>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</si>
  <si>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</si>
  <si>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</si>
  <si>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</si>
  <si>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</si>
  <si>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</si>
  <si>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</si>
  <si>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Estimated cost of construction authorized by building permits, January 2014</t>
  </si>
  <si>
    <t>Source:  New Jersey Department of Community Affairs, 3/7/14</t>
  </si>
  <si>
    <t>See Princeton (1114)</t>
  </si>
  <si>
    <t xml:space="preserve">January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</si>
</sst>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6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806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9019807"/>
        <c:axId val="15633944"/>
      </c:barChart>
      <c:catAx>
        <c:axId val="39019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633944"/>
        <c:crosses val="autoZero"/>
        <c:auto val="1"/>
        <c:lblOffset val="100"/>
        <c:tickLblSkip val="1"/>
        <c:noMultiLvlLbl val="0"/>
      </c:catAx>
      <c:valAx>
        <c:axId val="15633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01980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524"/>
          <c:w val="0.16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2284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2285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23058547</v>
      </c>
      <c r="G7" s="39">
        <f>SUM(G31:G53)</f>
        <v>15916386</v>
      </c>
      <c r="H7" s="39">
        <f>SUM(H31:H53)</f>
        <v>4505723</v>
      </c>
      <c r="I7" s="39">
        <f>SUM(I31:I53)</f>
        <v>559910</v>
      </c>
      <c r="J7" s="39">
        <f>SUM(J31:J53)</f>
        <v>2076528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92548040</v>
      </c>
      <c r="G8" s="37">
        <f>SUM(G54:G123)</f>
        <v>18876050</v>
      </c>
      <c r="H8" s="37">
        <f>SUM(H54:H123)</f>
        <v>23709347</v>
      </c>
      <c r="I8" s="37">
        <f>SUM(I54:I123)</f>
        <v>22383700</v>
      </c>
      <c r="J8" s="37">
        <f>SUM(J54:J123)</f>
        <v>27578943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30460554</v>
      </c>
      <c r="G9" s="37">
        <f>SUM(G124:G163)</f>
        <v>4171184</v>
      </c>
      <c r="H9" s="37">
        <f>SUM(H124:H163)</f>
        <v>5605956</v>
      </c>
      <c r="I9" s="37">
        <f>SUM(I124:I163)</f>
        <v>4970971</v>
      </c>
      <c r="J9" s="37">
        <f>SUM(J124:J163)</f>
        <v>15712443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25528041</v>
      </c>
      <c r="G10" s="37">
        <f>SUM(G164:G200)</f>
        <v>2884567</v>
      </c>
      <c r="H10" s="37">
        <f>SUM(H164:H200)</f>
        <v>6094297</v>
      </c>
      <c r="I10" s="37">
        <f>SUM(I164:I200)</f>
        <v>682585</v>
      </c>
      <c r="J10" s="37">
        <f>SUM(J164:J200)</f>
        <v>15866592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30542452</v>
      </c>
      <c r="G11" s="37">
        <f>SUM(G201:G216)</f>
        <v>21899446</v>
      </c>
      <c r="H11" s="37">
        <f>SUM(H201:H216)</f>
        <v>7947680</v>
      </c>
      <c r="I11" s="37">
        <f>SUM(I201:I216)</f>
        <v>105465</v>
      </c>
      <c r="J11" s="37">
        <f>SUM(J201:J216)</f>
        <v>589861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5408995</v>
      </c>
      <c r="G12" s="37">
        <f>SUM(G217:G230)</f>
        <v>47291</v>
      </c>
      <c r="H12" s="37">
        <f>SUM(H217:H230)</f>
        <v>857063</v>
      </c>
      <c r="I12" s="37">
        <f>SUM(I217:I230)</f>
        <v>3246356</v>
      </c>
      <c r="J12" s="37">
        <f>SUM(J217:J230)</f>
        <v>1258285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44520055</v>
      </c>
      <c r="G13" s="37">
        <f>SUM(G231:G252)</f>
        <v>2766451</v>
      </c>
      <c r="H13" s="37">
        <f>SUM(H231:H252)</f>
        <v>15946800</v>
      </c>
      <c r="I13" s="37">
        <f>SUM(I231:I252)</f>
        <v>4175092</v>
      </c>
      <c r="J13" s="37">
        <f>SUM(J231:J252)</f>
        <v>21631712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13307308</v>
      </c>
      <c r="G14" s="37">
        <f>SUM(G253:G276)</f>
        <v>3493523</v>
      </c>
      <c r="H14" s="37">
        <f>SUM(H253:H276)</f>
        <v>3114298</v>
      </c>
      <c r="I14" s="37">
        <f>SUM(I253:I276)</f>
        <v>923569</v>
      </c>
      <c r="J14" s="37">
        <f>SUM(J253:J276)</f>
        <v>5775918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85999728</v>
      </c>
      <c r="G15" s="37">
        <f>SUM(G277:G288)</f>
        <v>48328340</v>
      </c>
      <c r="H15" s="37">
        <f>SUM(H277:H288)</f>
        <v>15316760</v>
      </c>
      <c r="I15" s="37">
        <f>SUM(I277:I288)</f>
        <v>68280</v>
      </c>
      <c r="J15" s="37">
        <f>SUM(J277:J288)</f>
        <v>22286348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10476352</v>
      </c>
      <c r="G16" s="37">
        <f>SUM(G289:G314)</f>
        <v>2594801</v>
      </c>
      <c r="H16" s="37">
        <f>SUM(H289:H314)</f>
        <v>3898695</v>
      </c>
      <c r="I16" s="37">
        <f>SUM(I289:I314)</f>
        <v>623411</v>
      </c>
      <c r="J16" s="37">
        <f>SUM(J289:J314)</f>
        <v>3359445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28992014</v>
      </c>
      <c r="G17" s="37">
        <f>SUM(G315:G327)</f>
        <v>5252907</v>
      </c>
      <c r="H17" s="37">
        <f>SUM(H315:H327)</f>
        <v>7372440</v>
      </c>
      <c r="I17" s="37">
        <f>SUM(I315:I327)</f>
        <v>720670</v>
      </c>
      <c r="J17" s="37">
        <f>SUM(J315:J327)</f>
        <v>15645997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51847391</v>
      </c>
      <c r="G18" s="37">
        <f>SUM(G328:G352)</f>
        <v>8133865</v>
      </c>
      <c r="H18" s="37">
        <f>SUM(H328:H352)</f>
        <v>20126763</v>
      </c>
      <c r="I18" s="37">
        <f>SUM(I328:I352)</f>
        <v>7543400</v>
      </c>
      <c r="J18" s="37">
        <f>SUM(J328:J352)</f>
        <v>16043363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56743099</v>
      </c>
      <c r="G19" s="37">
        <f>SUM(G353:G405)</f>
        <v>17080172</v>
      </c>
      <c r="H19" s="37">
        <f>SUM(H353:H405)</f>
        <v>19207555</v>
      </c>
      <c r="I19" s="37">
        <f>SUM(I353:I405)</f>
        <v>5836991</v>
      </c>
      <c r="J19" s="37">
        <f>SUM(J353:J405)</f>
        <v>14618381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55680262</v>
      </c>
      <c r="G20" s="37">
        <f>SUM(G406:G444)</f>
        <v>5052372</v>
      </c>
      <c r="H20" s="37">
        <f>SUM(H406:H444)</f>
        <v>15856355</v>
      </c>
      <c r="I20" s="37">
        <f>SUM(I406:I444)</f>
        <v>9090938</v>
      </c>
      <c r="J20" s="37">
        <f>SUM(J406:J444)</f>
        <v>25680597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80290774</v>
      </c>
      <c r="G21" s="37">
        <f>SUM(G445:G477)</f>
        <v>46929106</v>
      </c>
      <c r="H21" s="37">
        <f>SUM(H445:H477)</f>
        <v>19728986</v>
      </c>
      <c r="I21" s="37">
        <f>SUM(I445:I477)</f>
        <v>4485155</v>
      </c>
      <c r="J21" s="37">
        <f>SUM(J445:J477)</f>
        <v>9147527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16284284</v>
      </c>
      <c r="G22" s="37">
        <f>SUM(G478:G493)</f>
        <v>888201</v>
      </c>
      <c r="H22" s="37">
        <f>SUM(H478:H493)</f>
        <v>6606444</v>
      </c>
      <c r="I22" s="37">
        <f>SUM(I478:I493)</f>
        <v>31001</v>
      </c>
      <c r="J22" s="37">
        <f>SUM(J478:J493)</f>
        <v>8758638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2648458</v>
      </c>
      <c r="G23" s="37">
        <f>SUM(G494:G508)</f>
        <v>342402</v>
      </c>
      <c r="H23" s="37">
        <f>SUM(H494:H508)</f>
        <v>685514</v>
      </c>
      <c r="I23" s="37">
        <f>SUM(I494:I508)</f>
        <v>97800</v>
      </c>
      <c r="J23" s="37">
        <f>SUM(J494:J508)</f>
        <v>1522742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46361606</v>
      </c>
      <c r="G24" s="37">
        <f>SUM(G509:G529)</f>
        <v>8583311</v>
      </c>
      <c r="H24" s="37">
        <f>SUM(H509:H529)</f>
        <v>10036788</v>
      </c>
      <c r="I24" s="37">
        <f>SUM(I509:I529)</f>
        <v>7013975</v>
      </c>
      <c r="J24" s="37">
        <f>SUM(J509:J529)</f>
        <v>20727532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3549923</v>
      </c>
      <c r="G25" s="37">
        <f>SUM(G530:G553)</f>
        <v>255700</v>
      </c>
      <c r="H25" s="37">
        <f>SUM(H530:H553)</f>
        <v>1843692</v>
      </c>
      <c r="I25" s="37">
        <f>SUM(I530:I553)</f>
        <v>313400</v>
      </c>
      <c r="J25" s="37">
        <f>SUM(J530:J553)</f>
        <v>1137131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80094763</v>
      </c>
      <c r="G26" s="37">
        <f>SUM(G554:G574)</f>
        <v>9485832</v>
      </c>
      <c r="H26" s="37">
        <f>SUM(H554:H574)</f>
        <v>13742545</v>
      </c>
      <c r="I26" s="37">
        <f>SUM(I554:I574)</f>
        <v>39002400</v>
      </c>
      <c r="J26" s="37">
        <f>SUM(J554:J574)</f>
        <v>17863986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4498535</v>
      </c>
      <c r="G27" s="37">
        <f>SUM(G575:G597)</f>
        <v>274500</v>
      </c>
      <c r="H27" s="37">
        <f>SUM(H575:H597)</f>
        <v>1026253</v>
      </c>
      <c r="I27" s="37">
        <f>SUM(I575:I597)</f>
        <v>1829300</v>
      </c>
      <c r="J27" s="37">
        <f>SUM(J575:J597)</f>
        <v>1368482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42912917</v>
      </c>
      <c r="G28" s="37">
        <f>G598</f>
        <v>2</v>
      </c>
      <c r="H28" s="37">
        <f>H598</f>
        <v>19500</v>
      </c>
      <c r="I28" s="37">
        <f>I598</f>
        <v>39369511</v>
      </c>
      <c r="J28" s="37">
        <f>J598</f>
        <v>3523904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831754098</v>
      </c>
      <c r="G29" s="39">
        <f>SUM(G7:G28)</f>
        <v>223256409</v>
      </c>
      <c r="H29" s="39">
        <f>SUM(H7:H28)</f>
        <v>203249454</v>
      </c>
      <c r="I29" s="39">
        <f>SUM(I7:I28)</f>
        <v>153073880</v>
      </c>
      <c r="J29" s="39">
        <f>SUM(J7:J28)</f>
        <v>252174355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>G31+H31+I31+J31</f>
        <v>153418</v>
      </c>
      <c r="G31" s="50">
        <v>5000</v>
      </c>
      <c r="H31" s="50">
        <v>107417</v>
      </c>
      <c r="I31" s="50">
        <v>0</v>
      </c>
      <c r="J31" s="50">
        <v>41001</v>
      </c>
      <c r="K31" s="36"/>
      <c r="L31" s="100">
        <v>20140207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 t="s">
        <v>9</v>
      </c>
      <c r="G32" s="64" t="s">
        <v>9</v>
      </c>
      <c r="H32" s="64" t="s">
        <v>9</v>
      </c>
      <c r="I32" s="64" t="s">
        <v>9</v>
      </c>
      <c r="J32" s="64" t="s">
        <v>9</v>
      </c>
      <c r="K32" s="36"/>
      <c r="L32" s="100" t="s">
        <v>9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aca="true" t="shared" si="0" ref="F33:F43">G33+H33+I33+J33</f>
        <v>329871</v>
      </c>
      <c r="G33" s="36">
        <v>0</v>
      </c>
      <c r="H33" s="36">
        <v>308671</v>
      </c>
      <c r="I33" s="36">
        <v>0</v>
      </c>
      <c r="J33" s="36">
        <v>21200</v>
      </c>
      <c r="K33" s="36"/>
      <c r="L33" s="100">
        <v>20140207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40317</v>
      </c>
      <c r="G34" s="36">
        <v>0</v>
      </c>
      <c r="H34" s="36">
        <v>267</v>
      </c>
      <c r="I34" s="36">
        <v>0</v>
      </c>
      <c r="J34" s="36">
        <v>40050</v>
      </c>
      <c r="K34" s="36"/>
      <c r="L34" s="100">
        <v>20140207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138222</v>
      </c>
      <c r="G35" s="36">
        <v>0</v>
      </c>
      <c r="H35" s="36">
        <v>58190</v>
      </c>
      <c r="I35" s="36">
        <v>0</v>
      </c>
      <c r="J35" s="36">
        <v>80032</v>
      </c>
      <c r="K35" s="64"/>
      <c r="L35" s="100">
        <v>20140307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1150</v>
      </c>
      <c r="G36" s="36">
        <v>0</v>
      </c>
      <c r="H36" s="36">
        <v>1150</v>
      </c>
      <c r="I36" s="36">
        <v>0</v>
      </c>
      <c r="J36" s="36">
        <v>0</v>
      </c>
      <c r="K36" s="36"/>
      <c r="L36" s="100">
        <v>20140207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217979</v>
      </c>
      <c r="G37" s="36">
        <v>164000</v>
      </c>
      <c r="H37" s="36">
        <v>41128</v>
      </c>
      <c r="I37" s="36">
        <v>0</v>
      </c>
      <c r="J37" s="36">
        <v>12851</v>
      </c>
      <c r="K37" s="36"/>
      <c r="L37" s="100">
        <v>20140207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2882165</v>
      </c>
      <c r="G38" s="36">
        <v>1494431</v>
      </c>
      <c r="H38" s="36">
        <v>1004133</v>
      </c>
      <c r="I38" s="36">
        <v>0</v>
      </c>
      <c r="J38" s="36">
        <v>383601</v>
      </c>
      <c r="K38" s="36"/>
      <c r="L38" s="100">
        <v>20140207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16600</v>
      </c>
      <c r="G39" s="36">
        <v>0</v>
      </c>
      <c r="H39" s="36">
        <v>16600</v>
      </c>
      <c r="I39" s="36">
        <v>0</v>
      </c>
      <c r="J39" s="36">
        <v>0</v>
      </c>
      <c r="K39" s="36"/>
      <c r="L39" s="100">
        <v>20140207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27700</v>
      </c>
      <c r="G40" s="36">
        <v>0</v>
      </c>
      <c r="H40" s="36">
        <v>27700</v>
      </c>
      <c r="I40" s="36">
        <v>0</v>
      </c>
      <c r="J40" s="36">
        <v>0</v>
      </c>
      <c r="K40" s="36"/>
      <c r="L40" s="100">
        <v>20140207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841094</v>
      </c>
      <c r="G41" s="36">
        <v>209700</v>
      </c>
      <c r="H41" s="36">
        <v>256752</v>
      </c>
      <c r="I41" s="36">
        <v>0</v>
      </c>
      <c r="J41" s="36">
        <v>374642</v>
      </c>
      <c r="K41" s="36"/>
      <c r="L41" s="100">
        <v>20140207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1316828</v>
      </c>
      <c r="G42" s="36">
        <v>484755</v>
      </c>
      <c r="H42" s="36">
        <v>326744</v>
      </c>
      <c r="I42" s="36">
        <v>9500</v>
      </c>
      <c r="J42" s="36">
        <v>495829</v>
      </c>
      <c r="K42" s="36"/>
      <c r="L42" s="100">
        <v>20140307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371589</v>
      </c>
      <c r="G43" s="36">
        <v>2700</v>
      </c>
      <c r="H43" s="36">
        <v>45289</v>
      </c>
      <c r="I43" s="36">
        <v>252000</v>
      </c>
      <c r="J43" s="36">
        <v>71600</v>
      </c>
      <c r="K43" s="36"/>
      <c r="L43" s="100">
        <v>20140207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 t="s">
        <v>9</v>
      </c>
      <c r="G44" s="64" t="s">
        <v>9</v>
      </c>
      <c r="H44" s="64" t="s">
        <v>9</v>
      </c>
      <c r="I44" s="64" t="s">
        <v>9</v>
      </c>
      <c r="J44" s="64" t="s">
        <v>9</v>
      </c>
      <c r="K44" s="36"/>
      <c r="L44" s="100" t="s">
        <v>9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aca="true" t="shared" si="1" ref="F45:F67">G45+H45+I45+J45</f>
        <v>4841929</v>
      </c>
      <c r="G45" s="36">
        <v>4430500</v>
      </c>
      <c r="H45" s="36">
        <v>411429</v>
      </c>
      <c r="I45" s="36">
        <v>0</v>
      </c>
      <c r="J45" s="36">
        <v>0</v>
      </c>
      <c r="K45" s="36"/>
      <c r="L45" s="100">
        <v>20140207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1"/>
        <v>5501310</v>
      </c>
      <c r="G46" s="36">
        <v>4262350</v>
      </c>
      <c r="H46" s="36">
        <v>831210</v>
      </c>
      <c r="I46" s="36">
        <v>236350</v>
      </c>
      <c r="J46" s="36">
        <v>171400</v>
      </c>
      <c r="K46" s="36"/>
      <c r="L46" s="100">
        <v>20140207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1"/>
        <v>424465</v>
      </c>
      <c r="G47" s="36">
        <v>284500</v>
      </c>
      <c r="H47" s="36">
        <v>76985</v>
      </c>
      <c r="I47" s="36">
        <v>62060</v>
      </c>
      <c r="J47" s="36">
        <v>920</v>
      </c>
      <c r="K47" s="36"/>
      <c r="L47" s="100">
        <v>20140207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1"/>
        <v>269667</v>
      </c>
      <c r="G48" s="36">
        <v>0</v>
      </c>
      <c r="H48" s="36">
        <v>77467</v>
      </c>
      <c r="I48" s="36">
        <v>0</v>
      </c>
      <c r="J48" s="36">
        <v>192200</v>
      </c>
      <c r="K48" s="36"/>
      <c r="L48" s="100">
        <v>20140207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1"/>
        <v>268214</v>
      </c>
      <c r="G49" s="36">
        <v>0</v>
      </c>
      <c r="H49" s="36">
        <v>152907</v>
      </c>
      <c r="I49" s="36">
        <v>0</v>
      </c>
      <c r="J49" s="36">
        <v>115307</v>
      </c>
      <c r="K49" s="36"/>
      <c r="L49" s="100">
        <v>20140207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1"/>
        <v>63950</v>
      </c>
      <c r="G50" s="36">
        <v>20000</v>
      </c>
      <c r="H50" s="36">
        <v>43950</v>
      </c>
      <c r="I50" s="36">
        <v>0</v>
      </c>
      <c r="J50" s="36">
        <v>0</v>
      </c>
      <c r="K50" s="36"/>
      <c r="L50" s="100">
        <v>20140307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1"/>
        <v>3158922</v>
      </c>
      <c r="G51" s="36">
        <v>2811350</v>
      </c>
      <c r="H51" s="36">
        <v>295677</v>
      </c>
      <c r="I51" s="36">
        <v>0</v>
      </c>
      <c r="J51" s="36">
        <v>51895</v>
      </c>
      <c r="K51" s="36"/>
      <c r="L51" s="100">
        <v>20140207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1"/>
        <v>2188757</v>
      </c>
      <c r="G52" s="36">
        <v>1747100</v>
      </c>
      <c r="H52" s="36">
        <v>417657</v>
      </c>
      <c r="I52" s="36">
        <v>0</v>
      </c>
      <c r="J52" s="36">
        <v>24000</v>
      </c>
      <c r="K52" s="36"/>
      <c r="L52" s="100">
        <v>20140207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1"/>
        <v>4400</v>
      </c>
      <c r="G53" s="36">
        <v>0</v>
      </c>
      <c r="H53" s="36">
        <v>4400</v>
      </c>
      <c r="I53" s="36">
        <v>0</v>
      </c>
      <c r="J53" s="36">
        <v>0</v>
      </c>
      <c r="K53" s="36"/>
      <c r="L53" s="100">
        <v>20140307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1"/>
        <v>287238</v>
      </c>
      <c r="G54" s="36">
        <v>36000</v>
      </c>
      <c r="H54" s="36">
        <v>102338</v>
      </c>
      <c r="I54" s="36">
        <v>0</v>
      </c>
      <c r="J54" s="36">
        <v>148900</v>
      </c>
      <c r="K54" s="36"/>
      <c r="L54" s="100">
        <v>20140207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1"/>
        <v>185049</v>
      </c>
      <c r="G55" s="36">
        <v>0</v>
      </c>
      <c r="H55" s="36">
        <v>130599</v>
      </c>
      <c r="I55" s="36">
        <v>0</v>
      </c>
      <c r="J55" s="36">
        <v>54450</v>
      </c>
      <c r="K55" s="36"/>
      <c r="L55" s="100">
        <v>20140207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1"/>
        <v>623005</v>
      </c>
      <c r="G56" s="36">
        <v>0</v>
      </c>
      <c r="H56" s="36">
        <v>427700</v>
      </c>
      <c r="I56" s="36">
        <v>24000</v>
      </c>
      <c r="J56" s="36">
        <v>171305</v>
      </c>
      <c r="K56" s="36"/>
      <c r="L56" s="100">
        <v>20140207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1"/>
        <v>100222</v>
      </c>
      <c r="G57" s="36">
        <v>0</v>
      </c>
      <c r="H57" s="36">
        <v>71592</v>
      </c>
      <c r="I57" s="36">
        <v>0</v>
      </c>
      <c r="J57" s="36">
        <v>28630</v>
      </c>
      <c r="K57" s="36"/>
      <c r="L57" s="100">
        <v>20140307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1"/>
        <v>324200</v>
      </c>
      <c r="G58" s="36">
        <v>0</v>
      </c>
      <c r="H58" s="36">
        <v>17100</v>
      </c>
      <c r="I58" s="36">
        <v>0</v>
      </c>
      <c r="J58" s="36">
        <v>307100</v>
      </c>
      <c r="K58" s="36"/>
      <c r="L58" s="100">
        <v>20140207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1"/>
        <v>3498462</v>
      </c>
      <c r="G59" s="36">
        <v>2890000</v>
      </c>
      <c r="H59" s="36">
        <v>565805</v>
      </c>
      <c r="I59" s="36">
        <v>0</v>
      </c>
      <c r="J59" s="36">
        <v>42657</v>
      </c>
      <c r="K59" s="36"/>
      <c r="L59" s="100">
        <v>20140307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1"/>
        <v>653960</v>
      </c>
      <c r="G60" s="36">
        <v>0</v>
      </c>
      <c r="H60" s="36">
        <v>582380</v>
      </c>
      <c r="I60" s="36">
        <v>0</v>
      </c>
      <c r="J60" s="36">
        <v>71580</v>
      </c>
      <c r="K60" s="36"/>
      <c r="L60" s="100">
        <v>20140207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1"/>
        <v>2139632</v>
      </c>
      <c r="G61" s="36">
        <v>1250000</v>
      </c>
      <c r="H61" s="36">
        <v>647719</v>
      </c>
      <c r="I61" s="36">
        <v>0</v>
      </c>
      <c r="J61" s="36">
        <v>241913</v>
      </c>
      <c r="K61" s="36"/>
      <c r="L61" s="100">
        <v>20140307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1"/>
        <v>572318</v>
      </c>
      <c r="G62" s="36">
        <v>53500</v>
      </c>
      <c r="H62" s="36">
        <v>518818</v>
      </c>
      <c r="I62" s="36">
        <v>0</v>
      </c>
      <c r="J62" s="36">
        <v>0</v>
      </c>
      <c r="K62" s="36"/>
      <c r="L62" s="100">
        <v>20140307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1"/>
        <v>313024</v>
      </c>
      <c r="G63" s="36">
        <v>0</v>
      </c>
      <c r="H63" s="36">
        <v>185929</v>
      </c>
      <c r="I63" s="36">
        <v>0</v>
      </c>
      <c r="J63" s="36">
        <v>127095</v>
      </c>
      <c r="K63" s="36"/>
      <c r="L63" s="100">
        <v>20140307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1"/>
        <v>911300</v>
      </c>
      <c r="G64" s="36">
        <v>400</v>
      </c>
      <c r="H64" s="36">
        <v>345450</v>
      </c>
      <c r="I64" s="36">
        <v>0</v>
      </c>
      <c r="J64" s="36">
        <v>565450</v>
      </c>
      <c r="K64" s="36"/>
      <c r="L64" s="100">
        <v>20140307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1"/>
        <v>759107</v>
      </c>
      <c r="G65" s="36">
        <v>0</v>
      </c>
      <c r="H65" s="36">
        <v>50789</v>
      </c>
      <c r="I65" s="36">
        <v>0</v>
      </c>
      <c r="J65" s="36">
        <v>708318</v>
      </c>
      <c r="K65" s="36"/>
      <c r="L65" s="100">
        <v>20140307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1"/>
        <v>605768</v>
      </c>
      <c r="G66" s="36">
        <v>449050</v>
      </c>
      <c r="H66" s="36">
        <v>76756</v>
      </c>
      <c r="I66" s="36">
        <v>0</v>
      </c>
      <c r="J66" s="36">
        <v>79962</v>
      </c>
      <c r="K66" s="36"/>
      <c r="L66" s="100">
        <v>20140207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620185</v>
      </c>
      <c r="G67" s="36">
        <v>0</v>
      </c>
      <c r="H67" s="36">
        <v>332575</v>
      </c>
      <c r="I67" s="36">
        <v>0</v>
      </c>
      <c r="J67" s="36">
        <v>287610</v>
      </c>
      <c r="K67" s="36"/>
      <c r="L67" s="100">
        <v>20140307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 t="s">
        <v>9</v>
      </c>
      <c r="G68" s="64" t="s">
        <v>9</v>
      </c>
      <c r="H68" s="64" t="s">
        <v>9</v>
      </c>
      <c r="I68" s="64" t="s">
        <v>9</v>
      </c>
      <c r="J68" s="64" t="s">
        <v>9</v>
      </c>
      <c r="K68" s="36"/>
      <c r="L68" s="100" t="s">
        <v>9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aca="true" t="shared" si="2" ref="F69:F81">G69+H69+I69+J69</f>
        <v>1290214</v>
      </c>
      <c r="G69" s="36">
        <v>1077000</v>
      </c>
      <c r="H69" s="36">
        <v>151614</v>
      </c>
      <c r="I69" s="36">
        <v>0</v>
      </c>
      <c r="J69" s="36">
        <v>61600</v>
      </c>
      <c r="K69" s="36"/>
      <c r="L69" s="100">
        <v>20140207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2"/>
        <v>510448</v>
      </c>
      <c r="G70" s="36">
        <v>0</v>
      </c>
      <c r="H70" s="36">
        <v>258595</v>
      </c>
      <c r="I70" s="36">
        <v>0</v>
      </c>
      <c r="J70" s="36">
        <v>251853</v>
      </c>
      <c r="K70" s="36"/>
      <c r="L70" s="100">
        <v>20140207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2"/>
        <v>124282</v>
      </c>
      <c r="G71" s="36">
        <v>0</v>
      </c>
      <c r="H71" s="36">
        <v>94383</v>
      </c>
      <c r="I71" s="36">
        <v>0</v>
      </c>
      <c r="J71" s="36">
        <v>29899</v>
      </c>
      <c r="K71" s="36"/>
      <c r="L71" s="100">
        <v>20140207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2"/>
        <v>1188149</v>
      </c>
      <c r="G72" s="36">
        <v>18600</v>
      </c>
      <c r="H72" s="36">
        <v>646439</v>
      </c>
      <c r="I72" s="36">
        <v>0</v>
      </c>
      <c r="J72" s="36">
        <v>523110</v>
      </c>
      <c r="K72" s="36"/>
      <c r="L72" s="100">
        <v>20140207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2"/>
        <v>527075</v>
      </c>
      <c r="G73" s="36">
        <v>14300</v>
      </c>
      <c r="H73" s="36">
        <v>479305</v>
      </c>
      <c r="I73" s="36">
        <v>0</v>
      </c>
      <c r="J73" s="36">
        <v>33470</v>
      </c>
      <c r="K73" s="36"/>
      <c r="L73" s="100">
        <v>20140207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2"/>
        <v>104706</v>
      </c>
      <c r="G74" s="36">
        <v>0</v>
      </c>
      <c r="H74" s="36">
        <v>73205</v>
      </c>
      <c r="I74" s="36">
        <v>0</v>
      </c>
      <c r="J74" s="36">
        <v>31501</v>
      </c>
      <c r="K74" s="36"/>
      <c r="L74" s="100">
        <v>20140207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2"/>
        <v>1627263</v>
      </c>
      <c r="G75" s="36">
        <v>410800</v>
      </c>
      <c r="H75" s="36">
        <v>735863</v>
      </c>
      <c r="I75" s="36">
        <v>0</v>
      </c>
      <c r="J75" s="36">
        <v>480600</v>
      </c>
      <c r="K75" s="36"/>
      <c r="L75" s="100">
        <v>20140307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2"/>
        <v>3249646</v>
      </c>
      <c r="G76" s="36">
        <v>0</v>
      </c>
      <c r="H76" s="36">
        <v>368168</v>
      </c>
      <c r="I76" s="36">
        <v>0</v>
      </c>
      <c r="J76" s="36">
        <v>2881478</v>
      </c>
      <c r="K76" s="36"/>
      <c r="L76" s="100">
        <v>20140307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2"/>
        <v>410298</v>
      </c>
      <c r="G77" s="36">
        <v>0</v>
      </c>
      <c r="H77" s="36">
        <v>360298</v>
      </c>
      <c r="I77" s="36">
        <v>0</v>
      </c>
      <c r="J77" s="36">
        <v>50000</v>
      </c>
      <c r="K77" s="36"/>
      <c r="L77" s="100">
        <v>20140207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2"/>
        <v>313540</v>
      </c>
      <c r="G78" s="36">
        <v>0</v>
      </c>
      <c r="H78" s="36">
        <v>246790</v>
      </c>
      <c r="I78" s="36">
        <v>0</v>
      </c>
      <c r="J78" s="36">
        <v>66750</v>
      </c>
      <c r="K78" s="36"/>
      <c r="L78" s="100">
        <v>20140207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2"/>
        <v>74967</v>
      </c>
      <c r="G79" s="36">
        <v>0</v>
      </c>
      <c r="H79" s="36">
        <v>74967</v>
      </c>
      <c r="I79" s="36">
        <v>0</v>
      </c>
      <c r="J79" s="36">
        <v>0</v>
      </c>
      <c r="K79" s="36"/>
      <c r="L79" s="100">
        <v>20140207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2"/>
        <v>433200</v>
      </c>
      <c r="G80" s="36">
        <v>0</v>
      </c>
      <c r="H80" s="36">
        <v>302516</v>
      </c>
      <c r="I80" s="36">
        <v>0</v>
      </c>
      <c r="J80" s="36">
        <v>130684</v>
      </c>
      <c r="K80" s="36"/>
      <c r="L80" s="100">
        <v>20140207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2"/>
        <v>903199</v>
      </c>
      <c r="G81" s="36">
        <v>200</v>
      </c>
      <c r="H81" s="36">
        <v>631899</v>
      </c>
      <c r="I81" s="36">
        <v>0</v>
      </c>
      <c r="J81" s="36">
        <v>271100</v>
      </c>
      <c r="K81" s="36"/>
      <c r="L81" s="100">
        <v>20140207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 t="s">
        <v>9</v>
      </c>
      <c r="G82" s="64" t="s">
        <v>9</v>
      </c>
      <c r="H82" s="64" t="s">
        <v>9</v>
      </c>
      <c r="I82" s="64" t="s">
        <v>9</v>
      </c>
      <c r="J82" s="64" t="s">
        <v>9</v>
      </c>
      <c r="K82" s="36"/>
      <c r="L82" s="100" t="s">
        <v>9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aca="true" t="shared" si="3" ref="F83:F114">G83+H83+I83+J83</f>
        <v>238764</v>
      </c>
      <c r="G83" s="36">
        <v>0</v>
      </c>
      <c r="H83" s="36">
        <v>188936</v>
      </c>
      <c r="I83" s="36">
        <v>0</v>
      </c>
      <c r="J83" s="36">
        <v>49828</v>
      </c>
      <c r="K83" s="36"/>
      <c r="L83" s="100">
        <v>20140207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3"/>
        <v>292467</v>
      </c>
      <c r="G84" s="36">
        <v>0</v>
      </c>
      <c r="H84" s="36">
        <v>144567</v>
      </c>
      <c r="I84" s="36">
        <v>10000</v>
      </c>
      <c r="J84" s="36">
        <v>137900</v>
      </c>
      <c r="K84" s="36"/>
      <c r="L84" s="100">
        <v>20140207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3"/>
        <v>1995669</v>
      </c>
      <c r="G85" s="36">
        <v>287450</v>
      </c>
      <c r="H85" s="36">
        <v>153908</v>
      </c>
      <c r="I85" s="36">
        <v>0</v>
      </c>
      <c r="J85" s="36">
        <v>1554311</v>
      </c>
      <c r="K85" s="36"/>
      <c r="L85" s="100">
        <v>20140207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3"/>
        <v>19734617</v>
      </c>
      <c r="G86" s="36">
        <v>65500</v>
      </c>
      <c r="H86" s="36">
        <v>500730</v>
      </c>
      <c r="I86" s="36">
        <v>16113000</v>
      </c>
      <c r="J86" s="36">
        <v>3055387</v>
      </c>
      <c r="K86" s="36"/>
      <c r="L86" s="100">
        <v>20140307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3"/>
        <v>272694</v>
      </c>
      <c r="G87" s="36">
        <v>0</v>
      </c>
      <c r="H87" s="36">
        <v>224729</v>
      </c>
      <c r="I87" s="36">
        <v>37500</v>
      </c>
      <c r="J87" s="36">
        <v>10465</v>
      </c>
      <c r="K87" s="36"/>
      <c r="L87" s="100">
        <v>20140207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3"/>
        <v>404281</v>
      </c>
      <c r="G88" s="36">
        <v>2000</v>
      </c>
      <c r="H88" s="36">
        <v>324299</v>
      </c>
      <c r="I88" s="36">
        <v>0</v>
      </c>
      <c r="J88" s="36">
        <v>77982</v>
      </c>
      <c r="K88" s="36"/>
      <c r="L88" s="100">
        <v>20140207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3"/>
        <v>823509</v>
      </c>
      <c r="G89" s="36">
        <v>0</v>
      </c>
      <c r="H89" s="36">
        <v>150334</v>
      </c>
      <c r="I89" s="36">
        <v>0</v>
      </c>
      <c r="J89" s="36">
        <v>673175</v>
      </c>
      <c r="K89" s="36"/>
      <c r="L89" s="100">
        <v>20140207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3"/>
        <v>698996</v>
      </c>
      <c r="G90" s="36">
        <v>0</v>
      </c>
      <c r="H90" s="36">
        <v>80046</v>
      </c>
      <c r="I90" s="36">
        <v>0</v>
      </c>
      <c r="J90" s="36">
        <v>618950</v>
      </c>
      <c r="K90" s="36"/>
      <c r="L90" s="100">
        <v>20140207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3"/>
        <v>1460908</v>
      </c>
      <c r="G91" s="36">
        <v>0</v>
      </c>
      <c r="H91" s="36">
        <v>191808</v>
      </c>
      <c r="I91" s="36">
        <v>0</v>
      </c>
      <c r="J91" s="36">
        <v>1269100</v>
      </c>
      <c r="K91" s="36"/>
      <c r="L91" s="100">
        <v>20140207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3"/>
        <v>103663</v>
      </c>
      <c r="G92" s="36">
        <v>0</v>
      </c>
      <c r="H92" s="36">
        <v>97863</v>
      </c>
      <c r="I92" s="36">
        <v>0</v>
      </c>
      <c r="J92" s="36">
        <v>5800</v>
      </c>
      <c r="K92" s="36"/>
      <c r="L92" s="100">
        <v>20140207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3"/>
        <v>232479</v>
      </c>
      <c r="G93" s="36">
        <v>199000</v>
      </c>
      <c r="H93" s="36">
        <v>16379</v>
      </c>
      <c r="I93" s="36">
        <v>3000</v>
      </c>
      <c r="J93" s="36">
        <v>14100</v>
      </c>
      <c r="K93" s="36"/>
      <c r="L93" s="100">
        <v>20140207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3"/>
        <v>1138692</v>
      </c>
      <c r="G94" s="36">
        <v>1028325</v>
      </c>
      <c r="H94" s="36">
        <v>110367</v>
      </c>
      <c r="I94" s="36">
        <v>0</v>
      </c>
      <c r="J94" s="36">
        <v>0</v>
      </c>
      <c r="K94" s="36"/>
      <c r="L94" s="100">
        <v>20140307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3"/>
        <v>351747</v>
      </c>
      <c r="G95" s="36">
        <v>0</v>
      </c>
      <c r="H95" s="36">
        <v>349747</v>
      </c>
      <c r="I95" s="36">
        <v>0</v>
      </c>
      <c r="J95" s="36">
        <v>2000</v>
      </c>
      <c r="K95" s="36"/>
      <c r="L95" s="100">
        <v>20140207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3"/>
        <v>225388</v>
      </c>
      <c r="G96" s="36">
        <v>0</v>
      </c>
      <c r="H96" s="36">
        <v>71588</v>
      </c>
      <c r="I96" s="36">
        <v>0</v>
      </c>
      <c r="J96" s="36">
        <v>153800</v>
      </c>
      <c r="K96" s="36"/>
      <c r="L96" s="100">
        <v>20140207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3"/>
        <v>119209</v>
      </c>
      <c r="G97" s="36">
        <v>0</v>
      </c>
      <c r="H97" s="36">
        <v>76374</v>
      </c>
      <c r="I97" s="36">
        <v>0</v>
      </c>
      <c r="J97" s="36">
        <v>42835</v>
      </c>
      <c r="K97" s="36"/>
      <c r="L97" s="100">
        <v>20140110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3"/>
        <v>934563</v>
      </c>
      <c r="G98" s="36">
        <v>482000</v>
      </c>
      <c r="H98" s="36">
        <v>29863</v>
      </c>
      <c r="I98" s="36">
        <v>0</v>
      </c>
      <c r="J98" s="36">
        <v>422700</v>
      </c>
      <c r="K98" s="36"/>
      <c r="L98" s="100">
        <v>20140207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3"/>
        <v>8046426</v>
      </c>
      <c r="G99" s="36">
        <v>385000</v>
      </c>
      <c r="H99" s="36">
        <v>560786</v>
      </c>
      <c r="I99" s="36">
        <v>0</v>
      </c>
      <c r="J99" s="36">
        <v>7100640</v>
      </c>
      <c r="K99" s="36"/>
      <c r="L99" s="100">
        <v>20140207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3"/>
        <v>352234</v>
      </c>
      <c r="G100" s="36">
        <v>300000</v>
      </c>
      <c r="H100" s="36">
        <v>25109</v>
      </c>
      <c r="I100" s="36">
        <v>0</v>
      </c>
      <c r="J100" s="36">
        <v>27125</v>
      </c>
      <c r="K100" s="36"/>
      <c r="L100" s="100">
        <v>20140307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3"/>
        <v>127834</v>
      </c>
      <c r="G101" s="36">
        <v>0</v>
      </c>
      <c r="H101" s="36">
        <v>103085</v>
      </c>
      <c r="I101" s="36">
        <v>0</v>
      </c>
      <c r="J101" s="36">
        <v>24749</v>
      </c>
      <c r="K101" s="36"/>
      <c r="L101" s="100">
        <v>20140307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3"/>
        <v>348672</v>
      </c>
      <c r="G102" s="36">
        <v>94000</v>
      </c>
      <c r="H102" s="36">
        <v>108652</v>
      </c>
      <c r="I102" s="36">
        <v>0</v>
      </c>
      <c r="J102" s="36">
        <v>146020</v>
      </c>
      <c r="K102" s="36"/>
      <c r="L102" s="100">
        <v>20140307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3"/>
        <v>446472</v>
      </c>
      <c r="G103" s="36">
        <v>0</v>
      </c>
      <c r="H103" s="36">
        <v>228247</v>
      </c>
      <c r="I103" s="36">
        <v>0</v>
      </c>
      <c r="J103" s="36">
        <v>218225</v>
      </c>
      <c r="K103" s="36"/>
      <c r="L103" s="100">
        <v>20140207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3"/>
        <v>3624547</v>
      </c>
      <c r="G104" s="36">
        <v>1120300</v>
      </c>
      <c r="H104" s="36">
        <v>1846730</v>
      </c>
      <c r="I104" s="36">
        <v>29000</v>
      </c>
      <c r="J104" s="36">
        <v>628517</v>
      </c>
      <c r="K104" s="36"/>
      <c r="L104" s="100">
        <v>20140307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3"/>
        <v>654725</v>
      </c>
      <c r="G105" s="36">
        <v>0</v>
      </c>
      <c r="H105" s="36">
        <v>537576</v>
      </c>
      <c r="I105" s="36">
        <v>0</v>
      </c>
      <c r="J105" s="36">
        <v>117149</v>
      </c>
      <c r="K105" s="36"/>
      <c r="L105" s="100">
        <v>20140307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3"/>
        <v>2974954</v>
      </c>
      <c r="G106" s="36">
        <v>2441475</v>
      </c>
      <c r="H106" s="36">
        <v>450929</v>
      </c>
      <c r="I106" s="36">
        <v>0</v>
      </c>
      <c r="J106" s="36">
        <v>82550</v>
      </c>
      <c r="K106" s="36"/>
      <c r="L106" s="100">
        <v>20140307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3"/>
        <v>214406</v>
      </c>
      <c r="G107" s="36">
        <v>0</v>
      </c>
      <c r="H107" s="36">
        <v>65800</v>
      </c>
      <c r="I107" s="36">
        <v>0</v>
      </c>
      <c r="J107" s="36">
        <v>148606</v>
      </c>
      <c r="K107" s="36"/>
      <c r="L107" s="100">
        <v>20140207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3"/>
        <v>3007719</v>
      </c>
      <c r="G108" s="36">
        <v>0</v>
      </c>
      <c r="H108" s="36">
        <v>0</v>
      </c>
      <c r="I108" s="36">
        <v>2950000</v>
      </c>
      <c r="J108" s="36">
        <v>57719</v>
      </c>
      <c r="K108" s="36"/>
      <c r="L108" s="100">
        <v>20140307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3"/>
        <v>1381539</v>
      </c>
      <c r="G109" s="36">
        <v>0</v>
      </c>
      <c r="H109" s="36">
        <v>464720</v>
      </c>
      <c r="I109" s="36">
        <v>3000</v>
      </c>
      <c r="J109" s="36">
        <v>913819</v>
      </c>
      <c r="K109" s="36"/>
      <c r="L109" s="100">
        <v>20140207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3"/>
        <v>547718</v>
      </c>
      <c r="G110" s="36">
        <v>0</v>
      </c>
      <c r="H110" s="36">
        <v>519958</v>
      </c>
      <c r="I110" s="36">
        <v>0</v>
      </c>
      <c r="J110" s="36">
        <v>27760</v>
      </c>
      <c r="K110" s="36"/>
      <c r="L110" s="100">
        <v>20140207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3"/>
        <v>3534544</v>
      </c>
      <c r="G111" s="36">
        <v>1850500</v>
      </c>
      <c r="H111" s="36">
        <v>1390206</v>
      </c>
      <c r="I111" s="36">
        <v>175400</v>
      </c>
      <c r="J111" s="36">
        <v>118438</v>
      </c>
      <c r="K111" s="36"/>
      <c r="L111" s="100">
        <v>20140307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3"/>
        <v>453685</v>
      </c>
      <c r="G112" s="36">
        <v>0</v>
      </c>
      <c r="H112" s="36">
        <v>0</v>
      </c>
      <c r="I112" s="36">
        <v>0</v>
      </c>
      <c r="J112" s="36">
        <v>453685</v>
      </c>
      <c r="K112" s="36"/>
      <c r="L112" s="100">
        <v>20140207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3"/>
        <v>1392201</v>
      </c>
      <c r="G113" s="36">
        <v>161800</v>
      </c>
      <c r="H113" s="36">
        <v>1131800</v>
      </c>
      <c r="I113" s="36">
        <v>0</v>
      </c>
      <c r="J113" s="36">
        <v>98601</v>
      </c>
      <c r="K113" s="36"/>
      <c r="L113" s="100">
        <v>20140207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3"/>
        <v>5467646</v>
      </c>
      <c r="G114" s="36">
        <v>1324000</v>
      </c>
      <c r="H114" s="36">
        <v>1407745</v>
      </c>
      <c r="I114" s="36">
        <v>2654000</v>
      </c>
      <c r="J114" s="36">
        <v>81901</v>
      </c>
      <c r="K114" s="36"/>
      <c r="L114" s="100">
        <v>20140207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aca="true" t="shared" si="4" ref="F115:F146">G115+H115+I115+J115</f>
        <v>429947</v>
      </c>
      <c r="G115" s="36">
        <v>0</v>
      </c>
      <c r="H115" s="36">
        <v>0</v>
      </c>
      <c r="I115" s="36">
        <v>380000</v>
      </c>
      <c r="J115" s="36">
        <v>49947</v>
      </c>
      <c r="K115" s="36"/>
      <c r="L115" s="100">
        <v>20140207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4"/>
        <v>799846</v>
      </c>
      <c r="G116" s="36">
        <v>150</v>
      </c>
      <c r="H116" s="36">
        <v>671396</v>
      </c>
      <c r="I116" s="36">
        <v>0</v>
      </c>
      <c r="J116" s="36">
        <v>128300</v>
      </c>
      <c r="K116" s="36"/>
      <c r="L116" s="100">
        <v>20140207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4"/>
        <v>226360</v>
      </c>
      <c r="G117" s="36">
        <v>0</v>
      </c>
      <c r="H117" s="36">
        <v>182885</v>
      </c>
      <c r="I117" s="36">
        <v>0</v>
      </c>
      <c r="J117" s="36">
        <v>43475</v>
      </c>
      <c r="K117" s="36"/>
      <c r="L117" s="100">
        <v>20140207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4"/>
        <v>140876</v>
      </c>
      <c r="G118" s="36">
        <v>0</v>
      </c>
      <c r="H118" s="36">
        <v>110376</v>
      </c>
      <c r="I118" s="36">
        <v>0</v>
      </c>
      <c r="J118" s="36">
        <v>30500</v>
      </c>
      <c r="K118" s="36"/>
      <c r="L118" s="100">
        <v>20140207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4"/>
        <v>488437</v>
      </c>
      <c r="G119" s="36">
        <v>0</v>
      </c>
      <c r="H119" s="36">
        <v>480837</v>
      </c>
      <c r="I119" s="36">
        <v>0</v>
      </c>
      <c r="J119" s="36">
        <v>7600</v>
      </c>
      <c r="K119" s="36"/>
      <c r="L119" s="100">
        <v>20140207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4"/>
        <v>466567</v>
      </c>
      <c r="G120" s="36">
        <v>0</v>
      </c>
      <c r="H120" s="36">
        <v>158083</v>
      </c>
      <c r="I120" s="36">
        <v>0</v>
      </c>
      <c r="J120" s="36">
        <v>308484</v>
      </c>
      <c r="K120" s="36"/>
      <c r="L120" s="100">
        <v>20140207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4"/>
        <v>2571476</v>
      </c>
      <c r="G121" s="36">
        <v>1590000</v>
      </c>
      <c r="H121" s="36">
        <v>904691</v>
      </c>
      <c r="I121" s="36">
        <v>0</v>
      </c>
      <c r="J121" s="36">
        <v>76785</v>
      </c>
      <c r="K121" s="50"/>
      <c r="L121" s="100">
        <v>20140307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4"/>
        <v>597056</v>
      </c>
      <c r="G122" s="36">
        <v>469700</v>
      </c>
      <c r="H122" s="36">
        <v>53574</v>
      </c>
      <c r="I122" s="36">
        <v>4800</v>
      </c>
      <c r="J122" s="36">
        <v>68982</v>
      </c>
      <c r="K122" s="36"/>
      <c r="L122" s="100">
        <v>20140207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4"/>
        <v>2874050</v>
      </c>
      <c r="G123" s="36">
        <v>875000</v>
      </c>
      <c r="H123" s="36">
        <v>1115032</v>
      </c>
      <c r="I123" s="36">
        <v>0</v>
      </c>
      <c r="J123" s="36">
        <v>884018</v>
      </c>
      <c r="K123" s="36"/>
      <c r="L123" s="100">
        <v>20140207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4"/>
        <v>565000</v>
      </c>
      <c r="G124" s="36">
        <v>500000</v>
      </c>
      <c r="H124" s="36">
        <v>65000</v>
      </c>
      <c r="I124" s="36">
        <v>0</v>
      </c>
      <c r="J124" s="36">
        <v>0</v>
      </c>
      <c r="K124" s="36"/>
      <c r="L124" s="100">
        <v>20140207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4"/>
        <v>2200</v>
      </c>
      <c r="G125" s="36">
        <v>0</v>
      </c>
      <c r="H125" s="36">
        <v>1200</v>
      </c>
      <c r="I125" s="36">
        <v>0</v>
      </c>
      <c r="J125" s="36">
        <v>1000</v>
      </c>
      <c r="K125" s="36"/>
      <c r="L125" s="100">
        <v>20140307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4"/>
        <v>34236</v>
      </c>
      <c r="G126" s="36">
        <v>0</v>
      </c>
      <c r="H126" s="36">
        <v>34236</v>
      </c>
      <c r="I126" s="36">
        <v>0</v>
      </c>
      <c r="J126" s="36">
        <v>0</v>
      </c>
      <c r="K126" s="36"/>
      <c r="L126" s="100">
        <v>20140307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4"/>
        <v>636389</v>
      </c>
      <c r="G127" s="36">
        <v>0</v>
      </c>
      <c r="H127" s="36">
        <v>236187</v>
      </c>
      <c r="I127" s="36">
        <v>0</v>
      </c>
      <c r="J127" s="36">
        <v>400202</v>
      </c>
      <c r="K127" s="36"/>
      <c r="L127" s="100">
        <v>20140207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4"/>
        <v>92474</v>
      </c>
      <c r="G128" s="36">
        <v>0</v>
      </c>
      <c r="H128" s="36">
        <v>47174</v>
      </c>
      <c r="I128" s="36">
        <v>0</v>
      </c>
      <c r="J128" s="36">
        <v>45300</v>
      </c>
      <c r="K128" s="36"/>
      <c r="L128" s="100">
        <v>20140207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4"/>
        <v>515188</v>
      </c>
      <c r="G129" s="36">
        <v>141107</v>
      </c>
      <c r="H129" s="36">
        <v>294804</v>
      </c>
      <c r="I129" s="36">
        <v>11010</v>
      </c>
      <c r="J129" s="36">
        <v>68267</v>
      </c>
      <c r="K129" s="36"/>
      <c r="L129" s="100">
        <v>20140307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4"/>
        <v>28730</v>
      </c>
      <c r="G130" s="36">
        <v>0</v>
      </c>
      <c r="H130" s="36">
        <v>23830</v>
      </c>
      <c r="I130" s="36">
        <v>4900</v>
      </c>
      <c r="J130" s="36">
        <v>0</v>
      </c>
      <c r="K130" s="36"/>
      <c r="L130" s="100">
        <v>20140207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4"/>
        <v>297423</v>
      </c>
      <c r="G131" s="36">
        <v>0</v>
      </c>
      <c r="H131" s="36">
        <v>174364</v>
      </c>
      <c r="I131" s="36">
        <v>0</v>
      </c>
      <c r="J131" s="36">
        <v>123059</v>
      </c>
      <c r="K131" s="36"/>
      <c r="L131" s="100">
        <v>20140307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4"/>
        <v>59258</v>
      </c>
      <c r="G132" s="36">
        <v>0</v>
      </c>
      <c r="H132" s="36">
        <v>46358</v>
      </c>
      <c r="I132" s="36">
        <v>0</v>
      </c>
      <c r="J132" s="36">
        <v>12900</v>
      </c>
      <c r="K132" s="36"/>
      <c r="L132" s="100">
        <v>20140307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4"/>
        <v>579585</v>
      </c>
      <c r="G133" s="36">
        <v>0</v>
      </c>
      <c r="H133" s="36">
        <v>243220</v>
      </c>
      <c r="I133" s="36">
        <v>2960</v>
      </c>
      <c r="J133" s="36">
        <v>333405</v>
      </c>
      <c r="K133" s="36"/>
      <c r="L133" s="100">
        <v>20140207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4"/>
        <v>21459</v>
      </c>
      <c r="G134" s="36">
        <v>0</v>
      </c>
      <c r="H134" s="36">
        <v>13459</v>
      </c>
      <c r="I134" s="36">
        <v>0</v>
      </c>
      <c r="J134" s="36">
        <v>8000</v>
      </c>
      <c r="K134" s="36"/>
      <c r="L134" s="100">
        <v>20140207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4"/>
        <v>117963</v>
      </c>
      <c r="G135" s="36">
        <v>0</v>
      </c>
      <c r="H135" s="36">
        <v>79663</v>
      </c>
      <c r="I135" s="36">
        <v>0</v>
      </c>
      <c r="J135" s="36">
        <v>38300</v>
      </c>
      <c r="K135" s="36"/>
      <c r="L135" s="100">
        <v>20140307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4"/>
        <v>1757600</v>
      </c>
      <c r="G136" s="36">
        <v>422880</v>
      </c>
      <c r="H136" s="36">
        <v>147476</v>
      </c>
      <c r="I136" s="36">
        <v>0</v>
      </c>
      <c r="J136" s="36">
        <v>1187244</v>
      </c>
      <c r="K136" s="36"/>
      <c r="L136" s="100">
        <v>20140207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4"/>
        <v>5800</v>
      </c>
      <c r="G137" s="36">
        <v>0</v>
      </c>
      <c r="H137" s="36">
        <v>5800</v>
      </c>
      <c r="I137" s="36">
        <v>0</v>
      </c>
      <c r="J137" s="36">
        <v>0</v>
      </c>
      <c r="K137" s="36"/>
      <c r="L137" s="100">
        <v>20140207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4"/>
        <v>4653170</v>
      </c>
      <c r="G138" s="36">
        <v>66870</v>
      </c>
      <c r="H138" s="36">
        <v>278800</v>
      </c>
      <c r="I138" s="36">
        <v>4254000</v>
      </c>
      <c r="J138" s="36">
        <v>53500</v>
      </c>
      <c r="K138" s="36"/>
      <c r="L138" s="100">
        <v>20140207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4"/>
        <v>738676</v>
      </c>
      <c r="G139" s="36">
        <v>0</v>
      </c>
      <c r="H139" s="36">
        <v>55626</v>
      </c>
      <c r="I139" s="36">
        <v>0</v>
      </c>
      <c r="J139" s="36">
        <v>683050</v>
      </c>
      <c r="K139" s="36"/>
      <c r="L139" s="100">
        <v>20140207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4"/>
        <v>446774</v>
      </c>
      <c r="G140" s="36">
        <v>0</v>
      </c>
      <c r="H140" s="36">
        <v>233099</v>
      </c>
      <c r="I140" s="36">
        <v>80500</v>
      </c>
      <c r="J140" s="36">
        <v>133175</v>
      </c>
      <c r="K140" s="36"/>
      <c r="L140" s="100">
        <v>20140207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4"/>
        <v>399035</v>
      </c>
      <c r="G141" s="36">
        <v>219000</v>
      </c>
      <c r="H141" s="36">
        <v>138570</v>
      </c>
      <c r="I141" s="36">
        <v>0</v>
      </c>
      <c r="J141" s="36">
        <v>41465</v>
      </c>
      <c r="K141" s="36"/>
      <c r="L141" s="100">
        <v>20140207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4"/>
        <v>313243</v>
      </c>
      <c r="G142" s="36">
        <v>54904</v>
      </c>
      <c r="H142" s="36">
        <v>148724</v>
      </c>
      <c r="I142" s="36">
        <v>0</v>
      </c>
      <c r="J142" s="36">
        <v>109615</v>
      </c>
      <c r="K142" s="36"/>
      <c r="L142" s="100">
        <v>20140207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4"/>
        <v>8671731</v>
      </c>
      <c r="G143" s="36">
        <v>1037238</v>
      </c>
      <c r="H143" s="36">
        <v>422566</v>
      </c>
      <c r="I143" s="36">
        <v>52401</v>
      </c>
      <c r="J143" s="36">
        <v>7159526</v>
      </c>
      <c r="K143" s="36"/>
      <c r="L143" s="100">
        <v>20140207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4"/>
        <v>84735</v>
      </c>
      <c r="G144" s="36">
        <v>75000</v>
      </c>
      <c r="H144" s="36">
        <v>9735</v>
      </c>
      <c r="I144" s="36">
        <v>0</v>
      </c>
      <c r="J144" s="36">
        <v>0</v>
      </c>
      <c r="K144" s="36"/>
      <c r="L144" s="100">
        <v>20140207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4"/>
        <v>3005872</v>
      </c>
      <c r="G145" s="36">
        <v>689800</v>
      </c>
      <c r="H145" s="36">
        <v>589066</v>
      </c>
      <c r="I145" s="36">
        <v>57000</v>
      </c>
      <c r="J145" s="36">
        <v>1670006</v>
      </c>
      <c r="K145" s="36"/>
      <c r="L145" s="100">
        <v>20140207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4"/>
        <v>665324</v>
      </c>
      <c r="G146" s="36">
        <v>1885</v>
      </c>
      <c r="H146" s="36">
        <v>284675</v>
      </c>
      <c r="I146" s="36">
        <v>253000</v>
      </c>
      <c r="J146" s="36">
        <v>125764</v>
      </c>
      <c r="K146" s="36"/>
      <c r="L146" s="100">
        <v>20140207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>G147+H147+I147+J147</f>
        <v>3237581</v>
      </c>
      <c r="G147" s="36">
        <v>260500</v>
      </c>
      <c r="H147" s="36">
        <v>541915</v>
      </c>
      <c r="I147" s="36">
        <v>0</v>
      </c>
      <c r="J147" s="36">
        <v>2435166</v>
      </c>
      <c r="K147" s="36"/>
      <c r="L147" s="100">
        <v>20140207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 t="s">
        <v>9</v>
      </c>
      <c r="G148" s="64" t="s">
        <v>9</v>
      </c>
      <c r="H148" s="64" t="s">
        <v>9</v>
      </c>
      <c r="I148" s="64" t="s">
        <v>9</v>
      </c>
      <c r="J148" s="64" t="s">
        <v>9</v>
      </c>
      <c r="K148" s="36"/>
      <c r="L148" s="100" t="s">
        <v>9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aca="true" t="shared" si="5" ref="F149:F157">G149+H149+I149+J149</f>
        <v>202280</v>
      </c>
      <c r="G149" s="36">
        <v>0</v>
      </c>
      <c r="H149" s="36">
        <v>29988</v>
      </c>
      <c r="I149" s="36">
        <v>0</v>
      </c>
      <c r="J149" s="36">
        <v>172292</v>
      </c>
      <c r="K149" s="36"/>
      <c r="L149" s="100">
        <v>20140207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5"/>
        <v>139208</v>
      </c>
      <c r="G150" s="36">
        <v>0</v>
      </c>
      <c r="H150" s="36">
        <v>87959</v>
      </c>
      <c r="I150" s="36">
        <v>50200</v>
      </c>
      <c r="J150" s="36">
        <v>1049</v>
      </c>
      <c r="K150" s="36"/>
      <c r="L150" s="100">
        <v>20140207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5"/>
        <v>27360</v>
      </c>
      <c r="G151" s="36">
        <v>0</v>
      </c>
      <c r="H151" s="36">
        <v>27360</v>
      </c>
      <c r="I151" s="36">
        <v>0</v>
      </c>
      <c r="J151" s="36">
        <v>0</v>
      </c>
      <c r="K151" s="36"/>
      <c r="L151" s="100">
        <v>20140307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5"/>
        <v>254444</v>
      </c>
      <c r="G152" s="36">
        <v>0</v>
      </c>
      <c r="H152" s="36">
        <v>176144</v>
      </c>
      <c r="I152" s="36">
        <v>0</v>
      </c>
      <c r="J152" s="36">
        <v>78300</v>
      </c>
      <c r="K152" s="36"/>
      <c r="L152" s="100">
        <v>20140207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5"/>
        <v>81122</v>
      </c>
      <c r="G153" s="36">
        <v>0</v>
      </c>
      <c r="H153" s="36">
        <v>76852</v>
      </c>
      <c r="I153" s="36">
        <v>0</v>
      </c>
      <c r="J153" s="36">
        <v>4270</v>
      </c>
      <c r="K153" s="36"/>
      <c r="L153" s="100">
        <v>20140207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5"/>
        <v>75122</v>
      </c>
      <c r="G154" s="36">
        <v>0</v>
      </c>
      <c r="H154" s="36">
        <v>28112</v>
      </c>
      <c r="I154" s="36">
        <v>0</v>
      </c>
      <c r="J154" s="36">
        <v>47010</v>
      </c>
      <c r="K154" s="36"/>
      <c r="L154" s="100">
        <v>20140307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5"/>
        <v>173599</v>
      </c>
      <c r="G155" s="36">
        <v>0</v>
      </c>
      <c r="H155" s="36">
        <v>173599</v>
      </c>
      <c r="I155" s="36">
        <v>0</v>
      </c>
      <c r="J155" s="36">
        <v>0</v>
      </c>
      <c r="K155" s="36"/>
      <c r="L155" s="100">
        <v>20140207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5"/>
        <v>422111</v>
      </c>
      <c r="G156" s="36">
        <v>0</v>
      </c>
      <c r="H156" s="36">
        <v>143033</v>
      </c>
      <c r="I156" s="36">
        <v>128500</v>
      </c>
      <c r="J156" s="36">
        <v>150578</v>
      </c>
      <c r="K156" s="36"/>
      <c r="L156" s="100">
        <v>20140307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5"/>
        <v>133158</v>
      </c>
      <c r="G157" s="36">
        <v>0</v>
      </c>
      <c r="H157" s="36">
        <v>67458</v>
      </c>
      <c r="I157" s="36">
        <v>62000</v>
      </c>
      <c r="J157" s="36">
        <v>3700</v>
      </c>
      <c r="K157" s="36"/>
      <c r="L157" s="100">
        <v>20140207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 t="s">
        <v>9</v>
      </c>
      <c r="G158" s="64" t="s">
        <v>9</v>
      </c>
      <c r="H158" s="64" t="s">
        <v>9</v>
      </c>
      <c r="I158" s="64" t="s">
        <v>9</v>
      </c>
      <c r="J158" s="64" t="s">
        <v>9</v>
      </c>
      <c r="K158" s="36"/>
      <c r="L158" s="100" t="s">
        <v>9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>G159+H159+I159+J159</f>
        <v>14500</v>
      </c>
      <c r="G159" s="36">
        <v>0</v>
      </c>
      <c r="H159" s="36">
        <v>0</v>
      </c>
      <c r="I159" s="36">
        <v>14500</v>
      </c>
      <c r="J159" s="36">
        <v>0</v>
      </c>
      <c r="K159" s="36"/>
      <c r="L159" s="100">
        <v>20140207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>G160+H160+I160+J160</f>
        <v>189981</v>
      </c>
      <c r="G160" s="36">
        <v>0</v>
      </c>
      <c r="H160" s="36">
        <v>164481</v>
      </c>
      <c r="I160" s="36">
        <v>0</v>
      </c>
      <c r="J160" s="36">
        <v>25500</v>
      </c>
      <c r="K160" s="36"/>
      <c r="L160" s="100">
        <v>20140207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>G161+H161+I161+J161</f>
        <v>1818123</v>
      </c>
      <c r="G161" s="36">
        <v>702000</v>
      </c>
      <c r="H161" s="36">
        <v>515323</v>
      </c>
      <c r="I161" s="36">
        <v>0</v>
      </c>
      <c r="J161" s="36">
        <v>600800</v>
      </c>
      <c r="K161" s="36"/>
      <c r="L161" s="100">
        <v>20140207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>G162+H162+I162+J162</f>
        <v>100</v>
      </c>
      <c r="G162" s="36">
        <v>0</v>
      </c>
      <c r="H162" s="36">
        <v>100</v>
      </c>
      <c r="I162" s="36">
        <v>0</v>
      </c>
      <c r="J162" s="36">
        <v>0</v>
      </c>
      <c r="K162" s="36"/>
      <c r="L162" s="100">
        <v>20140307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 t="s">
        <v>9</v>
      </c>
      <c r="G163" s="64" t="s">
        <v>9</v>
      </c>
      <c r="H163" s="64" t="s">
        <v>9</v>
      </c>
      <c r="I163" s="64" t="s">
        <v>9</v>
      </c>
      <c r="J163" s="64" t="s">
        <v>9</v>
      </c>
      <c r="K163" s="36"/>
      <c r="L163" s="100" t="s">
        <v>9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 t="s">
        <v>9</v>
      </c>
      <c r="G164" s="64" t="s">
        <v>9</v>
      </c>
      <c r="H164" s="64" t="s">
        <v>9</v>
      </c>
      <c r="I164" s="64" t="s">
        <v>9</v>
      </c>
      <c r="J164" s="64" t="s">
        <v>9</v>
      </c>
      <c r="K164" s="36"/>
      <c r="L164" s="100" t="s">
        <v>9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 t="s">
        <v>9</v>
      </c>
      <c r="G165" s="64" t="s">
        <v>9</v>
      </c>
      <c r="H165" s="64" t="s">
        <v>9</v>
      </c>
      <c r="I165" s="64" t="s">
        <v>9</v>
      </c>
      <c r="J165" s="64" t="s">
        <v>9</v>
      </c>
      <c r="K165" s="36"/>
      <c r="L165" s="100" t="s">
        <v>9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aca="true" t="shared" si="6" ref="F166:F182">G166+H166+I166+J166</f>
        <v>88805</v>
      </c>
      <c r="G166" s="36">
        <v>0</v>
      </c>
      <c r="H166" s="36">
        <v>69405</v>
      </c>
      <c r="I166" s="36">
        <v>0</v>
      </c>
      <c r="J166" s="36">
        <v>19400</v>
      </c>
      <c r="K166" s="36"/>
      <c r="L166" s="100">
        <v>20140207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6"/>
        <v>1634742</v>
      </c>
      <c r="G167" s="36">
        <v>0</v>
      </c>
      <c r="H167" s="36">
        <v>338532</v>
      </c>
      <c r="I167" s="36">
        <v>0</v>
      </c>
      <c r="J167" s="36">
        <v>1296210</v>
      </c>
      <c r="K167" s="36"/>
      <c r="L167" s="100">
        <v>20140207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6"/>
        <v>90549</v>
      </c>
      <c r="G168" s="36">
        <v>0</v>
      </c>
      <c r="H168" s="36">
        <v>30544</v>
      </c>
      <c r="I168" s="36">
        <v>0</v>
      </c>
      <c r="J168" s="36">
        <v>60005</v>
      </c>
      <c r="K168" s="36"/>
      <c r="L168" s="100">
        <v>20140207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6"/>
        <v>1225204</v>
      </c>
      <c r="G169" s="36">
        <v>102500</v>
      </c>
      <c r="H169" s="36">
        <v>59304</v>
      </c>
      <c r="I169" s="36">
        <v>0</v>
      </c>
      <c r="J169" s="36">
        <v>1063400</v>
      </c>
      <c r="K169" s="36"/>
      <c r="L169" s="100">
        <v>20140307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6"/>
        <v>152083</v>
      </c>
      <c r="G170" s="36">
        <v>0</v>
      </c>
      <c r="H170" s="36">
        <v>4783</v>
      </c>
      <c r="I170" s="36">
        <v>0</v>
      </c>
      <c r="J170" s="36">
        <v>147300</v>
      </c>
      <c r="K170" s="36"/>
      <c r="L170" s="100">
        <v>20140207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6"/>
        <v>2381461</v>
      </c>
      <c r="G171" s="36">
        <v>0</v>
      </c>
      <c r="H171" s="36">
        <v>246170</v>
      </c>
      <c r="I171" s="36">
        <v>318660</v>
      </c>
      <c r="J171" s="36">
        <v>1816631</v>
      </c>
      <c r="K171" s="36"/>
      <c r="L171" s="100">
        <v>20140307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6"/>
        <v>2957218</v>
      </c>
      <c r="G172" s="36">
        <v>0</v>
      </c>
      <c r="H172" s="36">
        <v>901218</v>
      </c>
      <c r="I172" s="36">
        <v>0</v>
      </c>
      <c r="J172" s="36">
        <v>2056000</v>
      </c>
      <c r="K172" s="36"/>
      <c r="L172" s="100">
        <v>20140207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6"/>
        <v>66090</v>
      </c>
      <c r="G173" s="36">
        <v>45000</v>
      </c>
      <c r="H173" s="36">
        <v>21090</v>
      </c>
      <c r="I173" s="36">
        <v>0</v>
      </c>
      <c r="J173" s="36">
        <v>0</v>
      </c>
      <c r="K173" s="36"/>
      <c r="L173" s="100">
        <v>20140207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6"/>
        <v>10135</v>
      </c>
      <c r="G174" s="36">
        <v>0</v>
      </c>
      <c r="H174" s="36">
        <v>9085</v>
      </c>
      <c r="I174" s="36">
        <v>0</v>
      </c>
      <c r="J174" s="36">
        <v>1050</v>
      </c>
      <c r="K174" s="36"/>
      <c r="L174" s="100">
        <v>20140207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6"/>
        <v>467866</v>
      </c>
      <c r="G175" s="36">
        <v>0</v>
      </c>
      <c r="H175" s="36">
        <v>424380</v>
      </c>
      <c r="I175" s="36">
        <v>0</v>
      </c>
      <c r="J175" s="36">
        <v>43486</v>
      </c>
      <c r="K175" s="36"/>
      <c r="L175" s="100">
        <v>20140207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6"/>
        <v>14800</v>
      </c>
      <c r="G176" s="36">
        <v>0</v>
      </c>
      <c r="H176" s="36">
        <v>14800</v>
      </c>
      <c r="I176" s="36">
        <v>0</v>
      </c>
      <c r="J176" s="36">
        <v>0</v>
      </c>
      <c r="K176" s="36"/>
      <c r="L176" s="100">
        <v>20140207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6"/>
        <v>19096</v>
      </c>
      <c r="G177" s="36">
        <v>0</v>
      </c>
      <c r="H177" s="36">
        <v>19096</v>
      </c>
      <c r="I177" s="36">
        <v>0</v>
      </c>
      <c r="J177" s="36">
        <v>0</v>
      </c>
      <c r="K177" s="36"/>
      <c r="L177" s="100">
        <v>20140307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6"/>
        <v>2329678</v>
      </c>
      <c r="G178" s="36">
        <v>1229500</v>
      </c>
      <c r="H178" s="36">
        <v>884278</v>
      </c>
      <c r="I178" s="36">
        <v>20650</v>
      </c>
      <c r="J178" s="36">
        <v>195250</v>
      </c>
      <c r="K178" s="36"/>
      <c r="L178" s="100">
        <v>20140207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6"/>
        <v>423134</v>
      </c>
      <c r="G179" s="36">
        <v>0</v>
      </c>
      <c r="H179" s="36">
        <v>312384</v>
      </c>
      <c r="I179" s="36">
        <v>0</v>
      </c>
      <c r="J179" s="36">
        <v>110750</v>
      </c>
      <c r="K179" s="36"/>
      <c r="L179" s="100">
        <v>20140207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6"/>
        <v>749194</v>
      </c>
      <c r="G180" s="36">
        <v>0</v>
      </c>
      <c r="H180" s="36">
        <v>715444</v>
      </c>
      <c r="I180" s="36">
        <v>0</v>
      </c>
      <c r="J180" s="36">
        <v>33750</v>
      </c>
      <c r="K180" s="36"/>
      <c r="L180" s="100">
        <v>20140307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6"/>
        <v>266797</v>
      </c>
      <c r="G181" s="36">
        <v>0</v>
      </c>
      <c r="H181" s="36">
        <v>246547</v>
      </c>
      <c r="I181" s="36">
        <v>0</v>
      </c>
      <c r="J181" s="36">
        <v>20250</v>
      </c>
      <c r="K181" s="36"/>
      <c r="L181" s="100">
        <v>20140207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6"/>
        <v>630</v>
      </c>
      <c r="G182" s="36">
        <v>0</v>
      </c>
      <c r="H182" s="36">
        <v>630</v>
      </c>
      <c r="I182" s="36">
        <v>0</v>
      </c>
      <c r="J182" s="36">
        <v>0</v>
      </c>
      <c r="K182" s="36"/>
      <c r="L182" s="100">
        <v>20140207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 t="s">
        <v>9</v>
      </c>
      <c r="G183" s="64" t="s">
        <v>9</v>
      </c>
      <c r="H183" s="64" t="s">
        <v>9</v>
      </c>
      <c r="I183" s="64" t="s">
        <v>9</v>
      </c>
      <c r="J183" s="64" t="s">
        <v>9</v>
      </c>
      <c r="K183" s="36"/>
      <c r="L183" s="100" t="s">
        <v>9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aca="true" t="shared" si="7" ref="F184:F195">G184+H184+I184+J184</f>
        <v>27729</v>
      </c>
      <c r="G184" s="36">
        <v>0</v>
      </c>
      <c r="H184" s="36">
        <v>27729</v>
      </c>
      <c r="I184" s="36">
        <v>0</v>
      </c>
      <c r="J184" s="36">
        <v>0</v>
      </c>
      <c r="K184" s="36"/>
      <c r="L184" s="100">
        <v>20140207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7"/>
        <v>173351</v>
      </c>
      <c r="G185" s="36">
        <v>46080</v>
      </c>
      <c r="H185" s="36">
        <v>111471</v>
      </c>
      <c r="I185" s="36">
        <v>0</v>
      </c>
      <c r="J185" s="36">
        <v>15800</v>
      </c>
      <c r="K185" s="36"/>
      <c r="L185" s="100">
        <v>20140207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7"/>
        <v>121849</v>
      </c>
      <c r="G186" s="36">
        <v>0</v>
      </c>
      <c r="H186" s="36">
        <v>103989</v>
      </c>
      <c r="I186" s="36">
        <v>0</v>
      </c>
      <c r="J186" s="36">
        <v>17860</v>
      </c>
      <c r="K186" s="36"/>
      <c r="L186" s="100">
        <v>20140307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7"/>
        <v>78219</v>
      </c>
      <c r="G187" s="36">
        <v>0</v>
      </c>
      <c r="H187" s="36">
        <v>78219</v>
      </c>
      <c r="I187" s="36">
        <v>0</v>
      </c>
      <c r="J187" s="36">
        <v>0</v>
      </c>
      <c r="K187" s="36"/>
      <c r="L187" s="100">
        <v>20140207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7"/>
        <v>48885</v>
      </c>
      <c r="G188" s="36">
        <v>0</v>
      </c>
      <c r="H188" s="36">
        <v>44385</v>
      </c>
      <c r="I188" s="36">
        <v>0</v>
      </c>
      <c r="J188" s="36">
        <v>4500</v>
      </c>
      <c r="K188" s="36"/>
      <c r="L188" s="100">
        <v>20140307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7"/>
        <v>118356</v>
      </c>
      <c r="G189" s="36">
        <v>0</v>
      </c>
      <c r="H189" s="36">
        <v>118356</v>
      </c>
      <c r="I189" s="36">
        <v>0</v>
      </c>
      <c r="J189" s="36">
        <v>0</v>
      </c>
      <c r="K189" s="36"/>
      <c r="L189" s="100">
        <v>20140307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7"/>
        <v>4711468</v>
      </c>
      <c r="G190" s="36">
        <v>0</v>
      </c>
      <c r="H190" s="36">
        <v>323751</v>
      </c>
      <c r="I190" s="36">
        <v>226525</v>
      </c>
      <c r="J190" s="36">
        <v>4161192</v>
      </c>
      <c r="K190" s="64"/>
      <c r="L190" s="100">
        <v>20140307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7"/>
        <v>283051</v>
      </c>
      <c r="G191" s="36">
        <v>0</v>
      </c>
      <c r="H191" s="36">
        <v>61933</v>
      </c>
      <c r="I191" s="36">
        <v>0</v>
      </c>
      <c r="J191" s="36">
        <v>221118</v>
      </c>
      <c r="K191" s="36"/>
      <c r="L191" s="100">
        <v>20140207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7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>
        <v>20140207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7"/>
        <v>811542</v>
      </c>
      <c r="G193" s="36">
        <v>0</v>
      </c>
      <c r="H193" s="36">
        <v>76600</v>
      </c>
      <c r="I193" s="36">
        <v>0</v>
      </c>
      <c r="J193" s="36">
        <v>734942</v>
      </c>
      <c r="K193" s="36"/>
      <c r="L193" s="100">
        <v>20140207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7"/>
        <v>43465</v>
      </c>
      <c r="G194" s="36">
        <v>0</v>
      </c>
      <c r="H194" s="36">
        <v>20065</v>
      </c>
      <c r="I194" s="36">
        <v>0</v>
      </c>
      <c r="J194" s="36">
        <v>23400</v>
      </c>
      <c r="K194" s="36"/>
      <c r="L194" s="100">
        <v>20140207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7"/>
        <v>101655</v>
      </c>
      <c r="G195" s="36">
        <v>0</v>
      </c>
      <c r="H195" s="36">
        <v>101655</v>
      </c>
      <c r="I195" s="36">
        <v>0</v>
      </c>
      <c r="J195" s="36">
        <v>0</v>
      </c>
      <c r="K195" s="36"/>
      <c r="L195" s="100">
        <v>20140207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 t="s">
        <v>9</v>
      </c>
      <c r="G196" s="64" t="s">
        <v>9</v>
      </c>
      <c r="H196" s="64" t="s">
        <v>9</v>
      </c>
      <c r="I196" s="64" t="s">
        <v>9</v>
      </c>
      <c r="J196" s="64" t="s">
        <v>9</v>
      </c>
      <c r="K196" s="36"/>
      <c r="L196" s="100" t="s">
        <v>9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aca="true" t="shared" si="8" ref="F197:F231">G197+H197+I197+J197</f>
        <v>2018290</v>
      </c>
      <c r="G197" s="36">
        <v>187137</v>
      </c>
      <c r="H197" s="36">
        <v>168469</v>
      </c>
      <c r="I197" s="36">
        <v>66000</v>
      </c>
      <c r="J197" s="36">
        <v>1596684</v>
      </c>
      <c r="K197" s="36"/>
      <c r="L197" s="100">
        <v>20140307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8"/>
        <v>448084</v>
      </c>
      <c r="G198" s="36">
        <v>0</v>
      </c>
      <c r="H198" s="36">
        <v>169784</v>
      </c>
      <c r="I198" s="36">
        <v>4000</v>
      </c>
      <c r="J198" s="36">
        <v>274300</v>
      </c>
      <c r="K198" s="36"/>
      <c r="L198" s="100">
        <v>20140307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8"/>
        <v>3645915</v>
      </c>
      <c r="G199" s="36">
        <v>1274350</v>
      </c>
      <c r="H199" s="36">
        <v>371501</v>
      </c>
      <c r="I199" s="36">
        <v>46750</v>
      </c>
      <c r="J199" s="36">
        <v>1953314</v>
      </c>
      <c r="K199" s="36"/>
      <c r="L199" s="100">
        <v>20140207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8"/>
        <v>18700</v>
      </c>
      <c r="G200" s="36">
        <v>0</v>
      </c>
      <c r="H200" s="36">
        <v>18700</v>
      </c>
      <c r="I200" s="36">
        <v>0</v>
      </c>
      <c r="J200" s="36">
        <v>0</v>
      </c>
      <c r="K200" s="36"/>
      <c r="L200" s="100">
        <v>20140207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8"/>
        <v>4059190</v>
      </c>
      <c r="G201" s="36">
        <v>3654370</v>
      </c>
      <c r="H201" s="36">
        <v>324470</v>
      </c>
      <c r="I201" s="36">
        <v>0</v>
      </c>
      <c r="J201" s="36">
        <v>80350</v>
      </c>
      <c r="K201" s="36"/>
      <c r="L201" s="100">
        <v>20140207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8"/>
        <v>1242209</v>
      </c>
      <c r="G202" s="36">
        <v>381248</v>
      </c>
      <c r="H202" s="36">
        <v>802261</v>
      </c>
      <c r="I202" s="36">
        <v>0</v>
      </c>
      <c r="J202" s="36">
        <v>58700</v>
      </c>
      <c r="K202" s="36"/>
      <c r="L202" s="100">
        <v>20140207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8"/>
        <v>30150</v>
      </c>
      <c r="G203" s="36">
        <v>0</v>
      </c>
      <c r="H203" s="36">
        <v>30150</v>
      </c>
      <c r="I203" s="36">
        <v>0</v>
      </c>
      <c r="J203" s="36">
        <v>0</v>
      </c>
      <c r="K203" s="36"/>
      <c r="L203" s="100">
        <v>20140207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8"/>
        <v>143135</v>
      </c>
      <c r="G204" s="36">
        <v>0</v>
      </c>
      <c r="H204" s="36">
        <v>131635</v>
      </c>
      <c r="I204" s="36">
        <v>4500</v>
      </c>
      <c r="J204" s="36">
        <v>7000</v>
      </c>
      <c r="K204" s="36"/>
      <c r="L204" s="100">
        <v>20140207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8"/>
        <v>421370</v>
      </c>
      <c r="G205" s="36">
        <v>0</v>
      </c>
      <c r="H205" s="36">
        <v>365190</v>
      </c>
      <c r="I205" s="36">
        <v>7465</v>
      </c>
      <c r="J205" s="36">
        <v>48715</v>
      </c>
      <c r="K205" s="36"/>
      <c r="L205" s="100">
        <v>20140207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8"/>
        <v>1296231</v>
      </c>
      <c r="G206" s="36">
        <v>541626</v>
      </c>
      <c r="H206" s="36">
        <v>666929</v>
      </c>
      <c r="I206" s="36">
        <v>0</v>
      </c>
      <c r="J206" s="36">
        <v>87676</v>
      </c>
      <c r="K206" s="36"/>
      <c r="L206" s="100">
        <v>20140207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8"/>
        <v>934551</v>
      </c>
      <c r="G207" s="36">
        <v>775901</v>
      </c>
      <c r="H207" s="36">
        <v>149550</v>
      </c>
      <c r="I207" s="36">
        <v>0</v>
      </c>
      <c r="J207" s="36">
        <v>9100</v>
      </c>
      <c r="K207" s="36"/>
      <c r="L207" s="100">
        <v>20140207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8"/>
        <v>10597404</v>
      </c>
      <c r="G208" s="36">
        <v>9534780</v>
      </c>
      <c r="H208" s="36">
        <v>991774</v>
      </c>
      <c r="I208" s="36">
        <v>48500</v>
      </c>
      <c r="J208" s="36">
        <v>22350</v>
      </c>
      <c r="K208" s="36"/>
      <c r="L208" s="100">
        <v>20140207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8"/>
        <v>4028648</v>
      </c>
      <c r="G209" s="36">
        <v>3694012</v>
      </c>
      <c r="H209" s="36">
        <v>256041</v>
      </c>
      <c r="I209" s="36">
        <v>45000</v>
      </c>
      <c r="J209" s="36">
        <v>33595</v>
      </c>
      <c r="K209" s="36"/>
      <c r="L209" s="100">
        <v>20140207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8"/>
        <v>4601452</v>
      </c>
      <c r="G210" s="36">
        <v>1761558</v>
      </c>
      <c r="H210" s="36">
        <v>2817103</v>
      </c>
      <c r="I210" s="36">
        <v>0</v>
      </c>
      <c r="J210" s="36">
        <v>22791</v>
      </c>
      <c r="K210" s="36"/>
      <c r="L210" s="100">
        <v>20140207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8"/>
        <v>1772586</v>
      </c>
      <c r="G211" s="36">
        <v>790250</v>
      </c>
      <c r="H211" s="36">
        <v>884288</v>
      </c>
      <c r="I211" s="36">
        <v>0</v>
      </c>
      <c r="J211" s="36">
        <v>98048</v>
      </c>
      <c r="K211" s="36"/>
      <c r="L211" s="100">
        <v>20140207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8"/>
        <v>260025</v>
      </c>
      <c r="G212" s="36">
        <v>206700</v>
      </c>
      <c r="H212" s="36">
        <v>44350</v>
      </c>
      <c r="I212" s="36">
        <v>0</v>
      </c>
      <c r="J212" s="36">
        <v>8975</v>
      </c>
      <c r="K212" s="36"/>
      <c r="L212" s="100">
        <v>20140207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8"/>
        <v>69576</v>
      </c>
      <c r="G213" s="36">
        <v>0</v>
      </c>
      <c r="H213" s="36">
        <v>69576</v>
      </c>
      <c r="I213" s="36">
        <v>0</v>
      </c>
      <c r="J213" s="36">
        <v>0</v>
      </c>
      <c r="K213" s="36"/>
      <c r="L213" s="100">
        <v>20140207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8"/>
        <v>318245</v>
      </c>
      <c r="G214" s="36">
        <v>1</v>
      </c>
      <c r="H214" s="36">
        <v>205683</v>
      </c>
      <c r="I214" s="36">
        <v>0</v>
      </c>
      <c r="J214" s="36">
        <v>112561</v>
      </c>
      <c r="K214" s="36"/>
      <c r="L214" s="100">
        <v>20140207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8"/>
        <v>726144</v>
      </c>
      <c r="G215" s="36">
        <v>559000</v>
      </c>
      <c r="H215" s="36">
        <v>167144</v>
      </c>
      <c r="I215" s="36">
        <v>0</v>
      </c>
      <c r="J215" s="36">
        <v>0</v>
      </c>
      <c r="K215" s="36"/>
      <c r="L215" s="100">
        <v>20140207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8"/>
        <v>41536</v>
      </c>
      <c r="G216" s="36">
        <v>0</v>
      </c>
      <c r="H216" s="36">
        <v>41536</v>
      </c>
      <c r="I216" s="36">
        <v>0</v>
      </c>
      <c r="J216" s="36">
        <v>0</v>
      </c>
      <c r="K216" s="36"/>
      <c r="L216" s="100">
        <v>20140207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8"/>
        <v>132274</v>
      </c>
      <c r="G217" s="36">
        <v>0</v>
      </c>
      <c r="H217" s="36">
        <v>93529</v>
      </c>
      <c r="I217" s="36">
        <v>0</v>
      </c>
      <c r="J217" s="36">
        <v>38745</v>
      </c>
      <c r="K217" s="36"/>
      <c r="L217" s="100">
        <v>20140307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8"/>
        <v>109400</v>
      </c>
      <c r="G218" s="36">
        <v>0</v>
      </c>
      <c r="H218" s="36">
        <v>8800</v>
      </c>
      <c r="I218" s="36">
        <v>100000</v>
      </c>
      <c r="J218" s="36">
        <v>600</v>
      </c>
      <c r="K218" s="36"/>
      <c r="L218" s="100">
        <v>20140207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8"/>
        <v>2000</v>
      </c>
      <c r="G219" s="36">
        <v>2000</v>
      </c>
      <c r="H219" s="36">
        <v>0</v>
      </c>
      <c r="I219" s="36">
        <v>0</v>
      </c>
      <c r="J219" s="36">
        <v>0</v>
      </c>
      <c r="K219" s="36"/>
      <c r="L219" s="100">
        <v>20140110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8"/>
        <v>78475</v>
      </c>
      <c r="G220" s="36">
        <v>19401</v>
      </c>
      <c r="H220" s="36">
        <v>59073</v>
      </c>
      <c r="I220" s="36">
        <v>1</v>
      </c>
      <c r="J220" s="36">
        <v>0</v>
      </c>
      <c r="K220" s="36"/>
      <c r="L220" s="100">
        <v>20140307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8"/>
        <v>41108</v>
      </c>
      <c r="G221" s="36">
        <v>0</v>
      </c>
      <c r="H221" s="36">
        <v>32808</v>
      </c>
      <c r="I221" s="36">
        <v>0</v>
      </c>
      <c r="J221" s="36">
        <v>8300</v>
      </c>
      <c r="K221" s="36"/>
      <c r="L221" s="100">
        <v>20140207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8"/>
        <v>2100</v>
      </c>
      <c r="G222" s="36">
        <v>0</v>
      </c>
      <c r="H222" s="36">
        <v>2100</v>
      </c>
      <c r="I222" s="36">
        <v>0</v>
      </c>
      <c r="J222" s="36">
        <v>0</v>
      </c>
      <c r="K222" s="36"/>
      <c r="L222" s="100">
        <v>20140207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8"/>
        <v>104753</v>
      </c>
      <c r="G223" s="36">
        <v>0</v>
      </c>
      <c r="H223" s="36">
        <v>103318</v>
      </c>
      <c r="I223" s="36">
        <v>0</v>
      </c>
      <c r="J223" s="36">
        <v>1435</v>
      </c>
      <c r="K223" s="36"/>
      <c r="L223" s="100">
        <v>20140207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8"/>
        <v>7411</v>
      </c>
      <c r="G224" s="36">
        <v>0</v>
      </c>
      <c r="H224" s="36">
        <v>7411</v>
      </c>
      <c r="I224" s="36">
        <v>0</v>
      </c>
      <c r="J224" s="36">
        <v>0</v>
      </c>
      <c r="K224" s="36"/>
      <c r="L224" s="100">
        <v>20140207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8"/>
        <v>172596</v>
      </c>
      <c r="G225" s="36">
        <v>20150</v>
      </c>
      <c r="H225" s="36">
        <v>25393</v>
      </c>
      <c r="I225" s="36">
        <v>12800</v>
      </c>
      <c r="J225" s="36">
        <v>114253</v>
      </c>
      <c r="K225" s="36"/>
      <c r="L225" s="100">
        <v>20140207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8"/>
        <v>292533</v>
      </c>
      <c r="G226" s="36">
        <v>2100</v>
      </c>
      <c r="H226" s="36">
        <v>172633</v>
      </c>
      <c r="I226" s="36">
        <v>0</v>
      </c>
      <c r="J226" s="36">
        <v>117800</v>
      </c>
      <c r="K226" s="36"/>
      <c r="L226" s="100">
        <v>20140307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8"/>
        <v>13600</v>
      </c>
      <c r="G227" s="36">
        <v>0</v>
      </c>
      <c r="H227" s="36">
        <v>13600</v>
      </c>
      <c r="I227" s="36">
        <v>0</v>
      </c>
      <c r="J227" s="36">
        <v>0</v>
      </c>
      <c r="K227" s="36"/>
      <c r="L227" s="100">
        <v>20140307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8"/>
        <v>13675</v>
      </c>
      <c r="G228" s="36">
        <v>0</v>
      </c>
      <c r="H228" s="36">
        <v>13675</v>
      </c>
      <c r="I228" s="36">
        <v>0</v>
      </c>
      <c r="J228" s="36">
        <v>0</v>
      </c>
      <c r="K228" s="36"/>
      <c r="L228" s="100">
        <v>20140207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8"/>
        <v>4300</v>
      </c>
      <c r="G229" s="36">
        <v>0</v>
      </c>
      <c r="H229" s="36">
        <v>4300</v>
      </c>
      <c r="I229" s="36">
        <v>0</v>
      </c>
      <c r="J229" s="36">
        <v>0</v>
      </c>
      <c r="K229" s="36"/>
      <c r="L229" s="100">
        <v>20140110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8"/>
        <v>4434770</v>
      </c>
      <c r="G230" s="36">
        <v>3640</v>
      </c>
      <c r="H230" s="36">
        <v>320423</v>
      </c>
      <c r="I230" s="36">
        <v>3133555</v>
      </c>
      <c r="J230" s="36">
        <v>977152</v>
      </c>
      <c r="K230" s="36"/>
      <c r="L230" s="100">
        <v>20140207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8"/>
        <v>510229</v>
      </c>
      <c r="G231" s="36">
        <v>162000</v>
      </c>
      <c r="H231" s="36">
        <v>332079</v>
      </c>
      <c r="I231" s="36">
        <v>0</v>
      </c>
      <c r="J231" s="36">
        <v>16150</v>
      </c>
      <c r="K231" s="36"/>
      <c r="L231" s="100">
        <v>20140207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 t="s">
        <v>9</v>
      </c>
      <c r="G232" s="64" t="s">
        <v>9</v>
      </c>
      <c r="H232" s="64" t="s">
        <v>9</v>
      </c>
      <c r="I232" s="64" t="s">
        <v>9</v>
      </c>
      <c r="J232" s="64" t="s">
        <v>9</v>
      </c>
      <c r="K232" s="36"/>
      <c r="L232" s="100" t="s">
        <v>9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aca="true" t="shared" si="9" ref="F233:F264">G233+H233+I233+J233</f>
        <v>134061</v>
      </c>
      <c r="G233" s="36">
        <v>0</v>
      </c>
      <c r="H233" s="36">
        <v>75611</v>
      </c>
      <c r="I233" s="36">
        <v>0</v>
      </c>
      <c r="J233" s="36">
        <v>58450</v>
      </c>
      <c r="K233" s="36"/>
      <c r="L233" s="100">
        <v>20140207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9"/>
        <v>383908</v>
      </c>
      <c r="G234" s="36">
        <v>0</v>
      </c>
      <c r="H234" s="36">
        <v>310508</v>
      </c>
      <c r="I234" s="36">
        <v>0</v>
      </c>
      <c r="J234" s="36">
        <v>73400</v>
      </c>
      <c r="K234" s="36"/>
      <c r="L234" s="100">
        <v>20140207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9"/>
        <v>1579852</v>
      </c>
      <c r="G235" s="36">
        <v>459700</v>
      </c>
      <c r="H235" s="36">
        <v>900452</v>
      </c>
      <c r="I235" s="36">
        <v>0</v>
      </c>
      <c r="J235" s="36">
        <v>219700</v>
      </c>
      <c r="K235" s="36"/>
      <c r="L235" s="100">
        <v>20140207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9"/>
        <v>51975</v>
      </c>
      <c r="G236" s="36">
        <v>0</v>
      </c>
      <c r="H236" s="36">
        <v>51975</v>
      </c>
      <c r="I236" s="36">
        <v>0</v>
      </c>
      <c r="J236" s="36">
        <v>0</v>
      </c>
      <c r="K236" s="36"/>
      <c r="L236" s="100">
        <v>20140207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9"/>
        <v>1519801</v>
      </c>
      <c r="G237" s="36">
        <v>0</v>
      </c>
      <c r="H237" s="36">
        <v>68686</v>
      </c>
      <c r="I237" s="36">
        <v>0</v>
      </c>
      <c r="J237" s="36">
        <v>1451115</v>
      </c>
      <c r="K237" s="36"/>
      <c r="L237" s="100">
        <v>20140207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9"/>
        <v>146644</v>
      </c>
      <c r="G238" s="36">
        <v>0</v>
      </c>
      <c r="H238" s="36">
        <v>146644</v>
      </c>
      <c r="I238" s="36">
        <v>0</v>
      </c>
      <c r="J238" s="36">
        <v>0</v>
      </c>
      <c r="K238" s="36"/>
      <c r="L238" s="100">
        <v>20140307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9"/>
        <v>340013</v>
      </c>
      <c r="G239" s="36">
        <v>0</v>
      </c>
      <c r="H239" s="36">
        <v>241288</v>
      </c>
      <c r="I239" s="36">
        <v>0</v>
      </c>
      <c r="J239" s="36">
        <v>98725</v>
      </c>
      <c r="K239" s="36"/>
      <c r="L239" s="100">
        <v>20140307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9"/>
        <v>9128116</v>
      </c>
      <c r="G240" s="36">
        <v>818000</v>
      </c>
      <c r="H240" s="36">
        <v>2752899</v>
      </c>
      <c r="I240" s="36">
        <v>4000</v>
      </c>
      <c r="J240" s="36">
        <v>5553217</v>
      </c>
      <c r="K240" s="36"/>
      <c r="L240" s="100">
        <v>20140207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9"/>
        <v>829452</v>
      </c>
      <c r="G241" s="36">
        <v>0</v>
      </c>
      <c r="H241" s="36">
        <v>815877</v>
      </c>
      <c r="I241" s="36">
        <v>0</v>
      </c>
      <c r="J241" s="36">
        <v>13575</v>
      </c>
      <c r="K241" s="36"/>
      <c r="L241" s="100">
        <v>20140307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9"/>
        <v>3700785</v>
      </c>
      <c r="G242" s="36">
        <v>629300</v>
      </c>
      <c r="H242" s="36">
        <v>1134373</v>
      </c>
      <c r="I242" s="36">
        <v>0</v>
      </c>
      <c r="J242" s="36">
        <v>1937112</v>
      </c>
      <c r="K242" s="36"/>
      <c r="L242" s="100">
        <v>20140307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9"/>
        <v>1813096</v>
      </c>
      <c r="G243" s="36">
        <v>121600</v>
      </c>
      <c r="H243" s="36">
        <v>1583709</v>
      </c>
      <c r="I243" s="36">
        <v>20800</v>
      </c>
      <c r="J243" s="36">
        <v>86987</v>
      </c>
      <c r="K243" s="36"/>
      <c r="L243" s="100">
        <v>20140307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9"/>
        <v>16878765</v>
      </c>
      <c r="G244" s="36">
        <v>294701</v>
      </c>
      <c r="H244" s="36">
        <v>2224619</v>
      </c>
      <c r="I244" s="36">
        <v>3909402</v>
      </c>
      <c r="J244" s="36">
        <v>10450043</v>
      </c>
      <c r="K244" s="36"/>
      <c r="L244" s="100">
        <v>20140207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9"/>
        <v>492282</v>
      </c>
      <c r="G245" s="36">
        <v>0</v>
      </c>
      <c r="H245" s="36">
        <v>492282</v>
      </c>
      <c r="I245" s="36">
        <v>0</v>
      </c>
      <c r="J245" s="36">
        <v>0</v>
      </c>
      <c r="K245" s="36"/>
      <c r="L245" s="100">
        <v>20140207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9"/>
        <v>736386</v>
      </c>
      <c r="G246" s="36">
        <v>0</v>
      </c>
      <c r="H246" s="36">
        <v>428256</v>
      </c>
      <c r="I246" s="36">
        <v>220000</v>
      </c>
      <c r="J246" s="36">
        <v>88130</v>
      </c>
      <c r="K246" s="36"/>
      <c r="L246" s="100">
        <v>20140307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9"/>
        <v>29473</v>
      </c>
      <c r="G247" s="36">
        <v>0</v>
      </c>
      <c r="H247" s="36">
        <v>27073</v>
      </c>
      <c r="I247" s="36">
        <v>0</v>
      </c>
      <c r="J247" s="36">
        <v>2400</v>
      </c>
      <c r="K247" s="36"/>
      <c r="L247" s="100">
        <v>20140207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9"/>
        <v>232867</v>
      </c>
      <c r="G248" s="36">
        <v>0</v>
      </c>
      <c r="H248" s="36">
        <v>98414</v>
      </c>
      <c r="I248" s="36">
        <v>0</v>
      </c>
      <c r="J248" s="36">
        <v>134453</v>
      </c>
      <c r="K248" s="36"/>
      <c r="L248" s="100">
        <v>20140207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9"/>
        <v>3254177</v>
      </c>
      <c r="G249" s="36">
        <v>0</v>
      </c>
      <c r="H249" s="36">
        <v>2821142</v>
      </c>
      <c r="I249" s="36">
        <v>0</v>
      </c>
      <c r="J249" s="36">
        <v>433035</v>
      </c>
      <c r="K249" s="36"/>
      <c r="L249" s="100">
        <v>20140307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9"/>
        <v>719516</v>
      </c>
      <c r="G250" s="36">
        <v>250000</v>
      </c>
      <c r="H250" s="36">
        <v>452651</v>
      </c>
      <c r="I250" s="36">
        <v>0</v>
      </c>
      <c r="J250" s="36">
        <v>16865</v>
      </c>
      <c r="K250" s="36"/>
      <c r="L250" s="100">
        <v>20140207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9"/>
        <v>863680</v>
      </c>
      <c r="G251" s="36">
        <v>0</v>
      </c>
      <c r="H251" s="36">
        <v>317046</v>
      </c>
      <c r="I251" s="36">
        <v>0</v>
      </c>
      <c r="J251" s="36">
        <v>546634</v>
      </c>
      <c r="K251" s="36"/>
      <c r="L251" s="100">
        <v>20140207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9"/>
        <v>1174977</v>
      </c>
      <c r="G252" s="36">
        <v>31150</v>
      </c>
      <c r="H252" s="36">
        <v>671216</v>
      </c>
      <c r="I252" s="36">
        <v>20890</v>
      </c>
      <c r="J252" s="36">
        <v>451721</v>
      </c>
      <c r="K252" s="36"/>
      <c r="L252" s="100">
        <v>20140207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9"/>
        <v>251501</v>
      </c>
      <c r="G253" s="36">
        <v>191000</v>
      </c>
      <c r="H253" s="36">
        <v>58801</v>
      </c>
      <c r="I253" s="36">
        <v>0</v>
      </c>
      <c r="J253" s="36">
        <v>1700</v>
      </c>
      <c r="K253" s="36"/>
      <c r="L253" s="100">
        <v>20140307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9"/>
        <v>800208</v>
      </c>
      <c r="G254" s="36">
        <v>1000</v>
      </c>
      <c r="H254" s="36">
        <v>242884</v>
      </c>
      <c r="I254" s="36">
        <v>0</v>
      </c>
      <c r="J254" s="36">
        <v>556324</v>
      </c>
      <c r="K254" s="36"/>
      <c r="L254" s="100">
        <v>20140207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9"/>
        <v>412066</v>
      </c>
      <c r="G255" s="36">
        <v>293000</v>
      </c>
      <c r="H255" s="36">
        <v>107172</v>
      </c>
      <c r="I255" s="36">
        <v>6894</v>
      </c>
      <c r="J255" s="36">
        <v>5000</v>
      </c>
      <c r="K255" s="36"/>
      <c r="L255" s="100">
        <v>20140207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9"/>
        <v>96597</v>
      </c>
      <c r="G256" s="36">
        <v>0</v>
      </c>
      <c r="H256" s="36">
        <v>26750</v>
      </c>
      <c r="I256" s="36">
        <v>0</v>
      </c>
      <c r="J256" s="36">
        <v>69847</v>
      </c>
      <c r="K256" s="36"/>
      <c r="L256" s="100">
        <v>20140207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9"/>
        <v>101717</v>
      </c>
      <c r="G257" s="36">
        <v>8001</v>
      </c>
      <c r="H257" s="36">
        <v>89465</v>
      </c>
      <c r="I257" s="36">
        <v>0</v>
      </c>
      <c r="J257" s="36">
        <v>4251</v>
      </c>
      <c r="K257" s="36"/>
      <c r="L257" s="100">
        <v>20140307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9"/>
        <v>1288032</v>
      </c>
      <c r="G258" s="36">
        <v>818000</v>
      </c>
      <c r="H258" s="36">
        <v>169742</v>
      </c>
      <c r="I258" s="36">
        <v>0</v>
      </c>
      <c r="J258" s="36">
        <v>300290</v>
      </c>
      <c r="K258" s="36"/>
      <c r="L258" s="100">
        <v>20140207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9"/>
        <v>497389</v>
      </c>
      <c r="G259" s="36">
        <v>0</v>
      </c>
      <c r="H259" s="36">
        <v>102739</v>
      </c>
      <c r="I259" s="36">
        <v>0</v>
      </c>
      <c r="J259" s="36">
        <v>394650</v>
      </c>
      <c r="K259" s="36"/>
      <c r="L259" s="100">
        <v>20140207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9"/>
        <v>1312542</v>
      </c>
      <c r="G260" s="36">
        <v>0</v>
      </c>
      <c r="H260" s="36">
        <v>119513</v>
      </c>
      <c r="I260" s="36">
        <v>896675</v>
      </c>
      <c r="J260" s="36">
        <v>296354</v>
      </c>
      <c r="K260" s="36"/>
      <c r="L260" s="100">
        <v>20140207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9"/>
        <v>602050</v>
      </c>
      <c r="G261" s="36">
        <v>0</v>
      </c>
      <c r="H261" s="36">
        <v>48476</v>
      </c>
      <c r="I261" s="36">
        <v>0</v>
      </c>
      <c r="J261" s="36">
        <v>553574</v>
      </c>
      <c r="K261" s="36"/>
      <c r="L261" s="100">
        <v>20140207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9"/>
        <v>338301</v>
      </c>
      <c r="G262" s="36">
        <v>147500</v>
      </c>
      <c r="H262" s="36">
        <v>184326</v>
      </c>
      <c r="I262" s="36">
        <v>0</v>
      </c>
      <c r="J262" s="36">
        <v>6475</v>
      </c>
      <c r="K262" s="36"/>
      <c r="L262" s="100">
        <v>20140207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9"/>
        <v>1404606</v>
      </c>
      <c r="G263" s="36">
        <v>466852</v>
      </c>
      <c r="H263" s="36">
        <v>472052</v>
      </c>
      <c r="I263" s="36">
        <v>0</v>
      </c>
      <c r="J263" s="36">
        <v>465702</v>
      </c>
      <c r="K263" s="36"/>
      <c r="L263" s="100">
        <v>20140207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9"/>
        <v>55900</v>
      </c>
      <c r="G264" s="36">
        <v>0</v>
      </c>
      <c r="H264" s="36">
        <v>52900</v>
      </c>
      <c r="I264" s="36">
        <v>0</v>
      </c>
      <c r="J264" s="36">
        <v>3000</v>
      </c>
      <c r="K264" s="36"/>
      <c r="L264" s="100">
        <v>20140207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aca="true" t="shared" si="10" ref="F265:F296">G265+H265+I265+J265</f>
        <v>56300</v>
      </c>
      <c r="G265" s="36">
        <v>6000</v>
      </c>
      <c r="H265" s="36">
        <v>50300</v>
      </c>
      <c r="I265" s="36">
        <v>0</v>
      </c>
      <c r="J265" s="36">
        <v>0</v>
      </c>
      <c r="K265" s="36"/>
      <c r="L265" s="100">
        <v>20140307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10"/>
        <v>88500</v>
      </c>
      <c r="G266" s="36">
        <v>0</v>
      </c>
      <c r="H266" s="36">
        <v>52000</v>
      </c>
      <c r="I266" s="36">
        <v>0</v>
      </c>
      <c r="J266" s="36">
        <v>36500</v>
      </c>
      <c r="K266" s="36"/>
      <c r="L266" s="100">
        <v>20140207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10"/>
        <v>349189</v>
      </c>
      <c r="G267" s="36">
        <v>249500</v>
      </c>
      <c r="H267" s="36">
        <v>90704</v>
      </c>
      <c r="I267" s="36">
        <v>0</v>
      </c>
      <c r="J267" s="36">
        <v>8985</v>
      </c>
      <c r="K267" s="36"/>
      <c r="L267" s="100">
        <v>20140307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10"/>
        <v>378255</v>
      </c>
      <c r="G268" s="36">
        <v>312565</v>
      </c>
      <c r="H268" s="36">
        <v>44139</v>
      </c>
      <c r="I268" s="36">
        <v>20000</v>
      </c>
      <c r="J268" s="36">
        <v>1551</v>
      </c>
      <c r="K268" s="36"/>
      <c r="L268" s="100">
        <v>20140207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10"/>
        <v>7250</v>
      </c>
      <c r="G269" s="36">
        <v>0</v>
      </c>
      <c r="H269" s="36">
        <v>0</v>
      </c>
      <c r="I269" s="36">
        <v>0</v>
      </c>
      <c r="J269" s="36">
        <v>7250</v>
      </c>
      <c r="K269" s="36"/>
      <c r="L269" s="100">
        <v>20140207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10"/>
        <v>1028409</v>
      </c>
      <c r="G270" s="36">
        <v>200000</v>
      </c>
      <c r="H270" s="36">
        <v>467392</v>
      </c>
      <c r="I270" s="36">
        <v>0</v>
      </c>
      <c r="J270" s="36">
        <v>361017</v>
      </c>
      <c r="K270" s="36"/>
      <c r="L270" s="100">
        <v>20140207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10"/>
        <v>21650</v>
      </c>
      <c r="G271" s="36">
        <v>0</v>
      </c>
      <c r="H271" s="36">
        <v>21650</v>
      </c>
      <c r="I271" s="36">
        <v>0</v>
      </c>
      <c r="J271" s="36">
        <v>0</v>
      </c>
      <c r="K271" s="36"/>
      <c r="L271" s="100">
        <v>20140307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10"/>
        <v>785735</v>
      </c>
      <c r="G272" s="36">
        <v>0</v>
      </c>
      <c r="H272" s="36">
        <v>440358</v>
      </c>
      <c r="I272" s="36">
        <v>0</v>
      </c>
      <c r="J272" s="36">
        <v>345377</v>
      </c>
      <c r="K272" s="36"/>
      <c r="L272" s="100">
        <v>20140307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10"/>
        <v>59500</v>
      </c>
      <c r="G273" s="36">
        <v>0</v>
      </c>
      <c r="H273" s="36">
        <v>54050</v>
      </c>
      <c r="I273" s="36">
        <v>0</v>
      </c>
      <c r="J273" s="36">
        <v>5450</v>
      </c>
      <c r="K273" s="36"/>
      <c r="L273" s="100">
        <v>20140307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10"/>
        <v>1763185</v>
      </c>
      <c r="G274" s="36">
        <v>0</v>
      </c>
      <c r="H274" s="36">
        <v>204385</v>
      </c>
      <c r="I274" s="36">
        <v>0</v>
      </c>
      <c r="J274" s="36">
        <v>1558800</v>
      </c>
      <c r="K274" s="36"/>
      <c r="L274" s="100">
        <v>20140307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10"/>
        <v>17200</v>
      </c>
      <c r="G275" s="36">
        <v>0</v>
      </c>
      <c r="H275" s="36">
        <v>14500</v>
      </c>
      <c r="I275" s="36">
        <v>0</v>
      </c>
      <c r="J275" s="36">
        <v>2700</v>
      </c>
      <c r="K275" s="36"/>
      <c r="L275" s="100">
        <v>20140207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10"/>
        <v>1591226</v>
      </c>
      <c r="G276" s="36">
        <v>800105</v>
      </c>
      <c r="H276" s="36">
        <v>0</v>
      </c>
      <c r="I276" s="36">
        <v>0</v>
      </c>
      <c r="J276" s="36">
        <v>791121</v>
      </c>
      <c r="K276" s="36"/>
      <c r="L276" s="100">
        <v>20140207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10"/>
        <v>1905974</v>
      </c>
      <c r="G277" s="36">
        <v>0</v>
      </c>
      <c r="H277" s="36">
        <v>1111759</v>
      </c>
      <c r="I277" s="36">
        <v>0</v>
      </c>
      <c r="J277" s="36">
        <v>794215</v>
      </c>
      <c r="K277" s="36"/>
      <c r="L277" s="100">
        <v>20140207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10"/>
        <v>7643</v>
      </c>
      <c r="G278" s="36">
        <v>0</v>
      </c>
      <c r="H278" s="36">
        <v>7643</v>
      </c>
      <c r="I278" s="36">
        <v>0</v>
      </c>
      <c r="J278" s="36">
        <v>0</v>
      </c>
      <c r="K278" s="36"/>
      <c r="L278" s="100">
        <v>20140207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10"/>
        <v>59909</v>
      </c>
      <c r="G279" s="36">
        <v>0</v>
      </c>
      <c r="H279" s="36">
        <v>52459</v>
      </c>
      <c r="I279" s="36">
        <v>0</v>
      </c>
      <c r="J279" s="36">
        <v>7450</v>
      </c>
      <c r="K279" s="36"/>
      <c r="L279" s="100">
        <v>20140207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10"/>
        <v>461720</v>
      </c>
      <c r="G280" s="36">
        <v>301000</v>
      </c>
      <c r="H280" s="36">
        <v>108095</v>
      </c>
      <c r="I280" s="36">
        <v>0</v>
      </c>
      <c r="J280" s="36">
        <v>52625</v>
      </c>
      <c r="K280" s="36"/>
      <c r="L280" s="100">
        <v>20140207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10"/>
        <v>8798615</v>
      </c>
      <c r="G281" s="36">
        <v>2542000</v>
      </c>
      <c r="H281" s="36">
        <v>4711064</v>
      </c>
      <c r="I281" s="36">
        <v>0</v>
      </c>
      <c r="J281" s="36">
        <v>1545551</v>
      </c>
      <c r="K281" s="36"/>
      <c r="L281" s="100">
        <v>20140207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10"/>
        <v>19300980</v>
      </c>
      <c r="G282" s="36">
        <v>2862000</v>
      </c>
      <c r="H282" s="36">
        <v>6032785</v>
      </c>
      <c r="I282" s="36">
        <v>0</v>
      </c>
      <c r="J282" s="36">
        <v>10406195</v>
      </c>
      <c r="K282" s="36"/>
      <c r="L282" s="100">
        <v>20140207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10"/>
        <v>4094609</v>
      </c>
      <c r="G283" s="36">
        <v>0</v>
      </c>
      <c r="H283" s="36">
        <v>820733</v>
      </c>
      <c r="I283" s="36">
        <v>64280</v>
      </c>
      <c r="J283" s="36">
        <v>3209596</v>
      </c>
      <c r="K283" s="36"/>
      <c r="L283" s="100">
        <v>20140307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10"/>
        <v>1978877</v>
      </c>
      <c r="G284" s="36">
        <v>0</v>
      </c>
      <c r="H284" s="36">
        <v>558803</v>
      </c>
      <c r="I284" s="36">
        <v>0</v>
      </c>
      <c r="J284" s="36">
        <v>1420074</v>
      </c>
      <c r="K284" s="36"/>
      <c r="L284" s="100">
        <v>20140207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10"/>
        <v>936658</v>
      </c>
      <c r="G285" s="36">
        <v>290000</v>
      </c>
      <c r="H285" s="36">
        <v>60907</v>
      </c>
      <c r="I285" s="36">
        <v>0</v>
      </c>
      <c r="J285" s="36">
        <v>585751</v>
      </c>
      <c r="K285" s="36"/>
      <c r="L285" s="100">
        <v>20140207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10"/>
        <v>2616134</v>
      </c>
      <c r="G286" s="36">
        <v>983340</v>
      </c>
      <c r="H286" s="36">
        <v>697153</v>
      </c>
      <c r="I286" s="36">
        <v>0</v>
      </c>
      <c r="J286" s="36">
        <v>935641</v>
      </c>
      <c r="K286" s="36"/>
      <c r="L286" s="100">
        <v>20140307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10"/>
        <v>45346643</v>
      </c>
      <c r="G287" s="36">
        <v>41350000</v>
      </c>
      <c r="H287" s="36">
        <v>797563</v>
      </c>
      <c r="I287" s="36">
        <v>0</v>
      </c>
      <c r="J287" s="36">
        <v>3199080</v>
      </c>
      <c r="K287" s="36"/>
      <c r="L287" s="100">
        <v>20140307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10"/>
        <v>491966</v>
      </c>
      <c r="G288" s="36">
        <v>0</v>
      </c>
      <c r="H288" s="36">
        <v>357796</v>
      </c>
      <c r="I288" s="36">
        <v>4000</v>
      </c>
      <c r="J288" s="36">
        <v>130170</v>
      </c>
      <c r="K288" s="36"/>
      <c r="L288" s="100">
        <v>20140207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10"/>
        <v>351551</v>
      </c>
      <c r="G289" s="36">
        <v>275950</v>
      </c>
      <c r="H289" s="36">
        <v>33161</v>
      </c>
      <c r="I289" s="36">
        <v>18000</v>
      </c>
      <c r="J289" s="36">
        <v>24440</v>
      </c>
      <c r="K289" s="36"/>
      <c r="L289" s="100">
        <v>20140207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10"/>
        <v>119800</v>
      </c>
      <c r="G290" s="36">
        <v>0</v>
      </c>
      <c r="H290" s="36">
        <v>55500</v>
      </c>
      <c r="I290" s="36">
        <v>0</v>
      </c>
      <c r="J290" s="36">
        <v>64300</v>
      </c>
      <c r="K290" s="36"/>
      <c r="L290" s="100">
        <v>20140207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10"/>
        <v>800</v>
      </c>
      <c r="G291" s="36">
        <v>0</v>
      </c>
      <c r="H291" s="36">
        <v>0</v>
      </c>
      <c r="I291" s="36">
        <v>0</v>
      </c>
      <c r="J291" s="36">
        <v>800</v>
      </c>
      <c r="K291" s="36"/>
      <c r="L291" s="100">
        <v>20140207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10"/>
        <v>40095</v>
      </c>
      <c r="G292" s="36">
        <v>0</v>
      </c>
      <c r="H292" s="36">
        <v>40095</v>
      </c>
      <c r="I292" s="36">
        <v>0</v>
      </c>
      <c r="J292" s="36">
        <v>0</v>
      </c>
      <c r="K292" s="36"/>
      <c r="L292" s="100">
        <v>20140207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10"/>
        <v>132614</v>
      </c>
      <c r="G293" s="36">
        <v>0</v>
      </c>
      <c r="H293" s="36">
        <v>115263</v>
      </c>
      <c r="I293" s="36">
        <v>0</v>
      </c>
      <c r="J293" s="36">
        <v>17351</v>
      </c>
      <c r="K293" s="36"/>
      <c r="L293" s="100">
        <v>20140207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10"/>
        <v>2768226</v>
      </c>
      <c r="G294" s="36">
        <v>288400</v>
      </c>
      <c r="H294" s="36">
        <v>421011</v>
      </c>
      <c r="I294" s="36">
        <v>11000</v>
      </c>
      <c r="J294" s="36">
        <v>2047815</v>
      </c>
      <c r="K294" s="36"/>
      <c r="L294" s="100">
        <v>20140207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10"/>
        <v>207045</v>
      </c>
      <c r="G295" s="36">
        <v>0</v>
      </c>
      <c r="H295" s="36">
        <v>128195</v>
      </c>
      <c r="I295" s="36">
        <v>44600</v>
      </c>
      <c r="J295" s="36">
        <v>34250</v>
      </c>
      <c r="K295" s="36"/>
      <c r="L295" s="100">
        <v>20140207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10"/>
        <v>419933</v>
      </c>
      <c r="G296" s="36">
        <v>0</v>
      </c>
      <c r="H296" s="36">
        <v>382933</v>
      </c>
      <c r="I296" s="36">
        <v>3500</v>
      </c>
      <c r="J296" s="36">
        <v>33500</v>
      </c>
      <c r="K296" s="36"/>
      <c r="L296" s="100">
        <v>20140307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aca="true" t="shared" si="11" ref="F297:F328">G297+H297+I297+J297</f>
        <v>53957</v>
      </c>
      <c r="G297" s="36">
        <v>0</v>
      </c>
      <c r="H297" s="36">
        <v>49707</v>
      </c>
      <c r="I297" s="36">
        <v>0</v>
      </c>
      <c r="J297" s="36">
        <v>4250</v>
      </c>
      <c r="K297" s="36"/>
      <c r="L297" s="100">
        <v>20140307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11"/>
        <v>69258</v>
      </c>
      <c r="G298" s="36">
        <v>0</v>
      </c>
      <c r="H298" s="36">
        <v>42358</v>
      </c>
      <c r="I298" s="36">
        <v>0</v>
      </c>
      <c r="J298" s="36">
        <v>26900</v>
      </c>
      <c r="K298" s="36"/>
      <c r="L298" s="100">
        <v>20140207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11"/>
        <v>40861</v>
      </c>
      <c r="G299" s="36">
        <v>0</v>
      </c>
      <c r="H299" s="36">
        <v>31611</v>
      </c>
      <c r="I299" s="36">
        <v>3500</v>
      </c>
      <c r="J299" s="36">
        <v>5750</v>
      </c>
      <c r="K299" s="36"/>
      <c r="L299" s="100">
        <v>20140207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11"/>
        <v>13871</v>
      </c>
      <c r="G300" s="36">
        <v>0</v>
      </c>
      <c r="H300" s="36">
        <v>900</v>
      </c>
      <c r="I300" s="36">
        <v>0</v>
      </c>
      <c r="J300" s="36">
        <v>12971</v>
      </c>
      <c r="K300" s="36"/>
      <c r="L300" s="100">
        <v>20140207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11"/>
        <v>14275</v>
      </c>
      <c r="G301" s="36">
        <v>1000</v>
      </c>
      <c r="H301" s="36">
        <v>1800</v>
      </c>
      <c r="I301" s="36">
        <v>0</v>
      </c>
      <c r="J301" s="36">
        <v>11475</v>
      </c>
      <c r="K301" s="36"/>
      <c r="L301" s="100">
        <v>20140207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11"/>
        <v>24409</v>
      </c>
      <c r="G302" s="36">
        <v>0</v>
      </c>
      <c r="H302" s="36">
        <v>24409</v>
      </c>
      <c r="I302" s="36">
        <v>0</v>
      </c>
      <c r="J302" s="36">
        <v>0</v>
      </c>
      <c r="K302" s="36"/>
      <c r="L302" s="100">
        <v>20140307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11"/>
        <v>45602</v>
      </c>
      <c r="G303" s="36">
        <v>4300</v>
      </c>
      <c r="H303" s="36">
        <v>7500</v>
      </c>
      <c r="I303" s="36">
        <v>0</v>
      </c>
      <c r="J303" s="36">
        <v>33802</v>
      </c>
      <c r="K303" s="36"/>
      <c r="L303" s="100">
        <v>20140207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11"/>
        <v>47900</v>
      </c>
      <c r="G304" s="36">
        <v>7650</v>
      </c>
      <c r="H304" s="36">
        <v>30150</v>
      </c>
      <c r="I304" s="36">
        <v>0</v>
      </c>
      <c r="J304" s="36">
        <v>10100</v>
      </c>
      <c r="K304" s="36"/>
      <c r="L304" s="100">
        <v>20140307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11"/>
        <v>299253</v>
      </c>
      <c r="G305" s="36">
        <v>0</v>
      </c>
      <c r="H305" s="36">
        <v>257878</v>
      </c>
      <c r="I305" s="36">
        <v>0</v>
      </c>
      <c r="J305" s="36">
        <v>41375</v>
      </c>
      <c r="K305" s="36"/>
      <c r="L305" s="100">
        <v>20140207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11"/>
        <v>30506</v>
      </c>
      <c r="G306" s="36">
        <v>0</v>
      </c>
      <c r="H306" s="36">
        <v>22100</v>
      </c>
      <c r="I306" s="36">
        <v>0</v>
      </c>
      <c r="J306" s="36">
        <v>8406</v>
      </c>
      <c r="K306" s="36"/>
      <c r="L306" s="100">
        <v>20140207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11"/>
        <v>105659</v>
      </c>
      <c r="G307" s="36">
        <v>0</v>
      </c>
      <c r="H307" s="36">
        <v>78684</v>
      </c>
      <c r="I307" s="36">
        <v>25000</v>
      </c>
      <c r="J307" s="36">
        <v>1975</v>
      </c>
      <c r="K307" s="64"/>
      <c r="L307" s="100">
        <v>20140207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11"/>
        <v>22305</v>
      </c>
      <c r="G308" s="36">
        <v>0</v>
      </c>
      <c r="H308" s="36">
        <v>0</v>
      </c>
      <c r="I308" s="36">
        <v>0</v>
      </c>
      <c r="J308" s="36">
        <v>22305</v>
      </c>
      <c r="K308" s="36"/>
      <c r="L308" s="100">
        <v>20140207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11"/>
        <v>2407040</v>
      </c>
      <c r="G309" s="36">
        <v>919001</v>
      </c>
      <c r="H309" s="36">
        <v>713063</v>
      </c>
      <c r="I309" s="36">
        <v>900</v>
      </c>
      <c r="J309" s="36">
        <v>774076</v>
      </c>
      <c r="K309" s="36"/>
      <c r="L309" s="100">
        <v>20140307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11"/>
        <v>1675996</v>
      </c>
      <c r="G310" s="36">
        <v>776000</v>
      </c>
      <c r="H310" s="36">
        <v>353484</v>
      </c>
      <c r="I310" s="36">
        <v>441111</v>
      </c>
      <c r="J310" s="36">
        <v>105401</v>
      </c>
      <c r="K310" s="36"/>
      <c r="L310" s="100">
        <v>20140207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11"/>
        <v>17450</v>
      </c>
      <c r="G311" s="36">
        <v>0</v>
      </c>
      <c r="H311" s="36">
        <v>9450</v>
      </c>
      <c r="I311" s="36">
        <v>0</v>
      </c>
      <c r="J311" s="36">
        <v>8000</v>
      </c>
      <c r="K311" s="36"/>
      <c r="L311" s="100">
        <v>20140207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11"/>
        <v>1319671</v>
      </c>
      <c r="G312" s="36">
        <v>322500</v>
      </c>
      <c r="H312" s="36">
        <v>994570</v>
      </c>
      <c r="I312" s="36">
        <v>2600</v>
      </c>
      <c r="J312" s="36">
        <v>1</v>
      </c>
      <c r="K312" s="36"/>
      <c r="L312" s="100">
        <v>20140207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11"/>
        <v>70177</v>
      </c>
      <c r="G313" s="36">
        <v>0</v>
      </c>
      <c r="H313" s="36">
        <v>32400</v>
      </c>
      <c r="I313" s="36">
        <v>0</v>
      </c>
      <c r="J313" s="36">
        <v>37777</v>
      </c>
      <c r="K313" s="36"/>
      <c r="L313" s="100">
        <v>20140207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11"/>
        <v>178098</v>
      </c>
      <c r="G314" s="36">
        <v>0</v>
      </c>
      <c r="H314" s="36">
        <v>72473</v>
      </c>
      <c r="I314" s="36">
        <v>73200</v>
      </c>
      <c r="J314" s="36">
        <v>32425</v>
      </c>
      <c r="K314" s="36"/>
      <c r="L314" s="100">
        <v>20140207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11"/>
        <v>367224</v>
      </c>
      <c r="G315" s="36">
        <v>0</v>
      </c>
      <c r="H315" s="36">
        <v>226974</v>
      </c>
      <c r="I315" s="36">
        <v>7500</v>
      </c>
      <c r="J315" s="36">
        <v>132750</v>
      </c>
      <c r="K315" s="36"/>
      <c r="L315" s="100">
        <v>20140207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11"/>
        <v>1045962</v>
      </c>
      <c r="G316" s="36">
        <v>0</v>
      </c>
      <c r="H316" s="36">
        <v>286371</v>
      </c>
      <c r="I316" s="36">
        <v>0</v>
      </c>
      <c r="J316" s="36">
        <v>759591</v>
      </c>
      <c r="K316" s="36"/>
      <c r="L316" s="100">
        <v>20140207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11"/>
        <v>3610020</v>
      </c>
      <c r="G317" s="36">
        <v>1077106</v>
      </c>
      <c r="H317" s="36">
        <v>1259625</v>
      </c>
      <c r="I317" s="36">
        <v>275500</v>
      </c>
      <c r="J317" s="36">
        <v>997789</v>
      </c>
      <c r="K317" s="36"/>
      <c r="L317" s="100">
        <v>20140207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11"/>
        <v>318347</v>
      </c>
      <c r="G318" s="36">
        <v>0</v>
      </c>
      <c r="H318" s="36">
        <v>207447</v>
      </c>
      <c r="I318" s="36">
        <v>0</v>
      </c>
      <c r="J318" s="36">
        <v>110900</v>
      </c>
      <c r="K318" s="36"/>
      <c r="L318" s="100">
        <v>20140207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11"/>
        <v>82879</v>
      </c>
      <c r="G319" s="36">
        <v>0</v>
      </c>
      <c r="H319" s="36">
        <v>70879</v>
      </c>
      <c r="I319" s="36">
        <v>0</v>
      </c>
      <c r="J319" s="36">
        <v>12000</v>
      </c>
      <c r="K319" s="36"/>
      <c r="L319" s="100">
        <v>20140207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11"/>
        <v>766784</v>
      </c>
      <c r="G320" s="36">
        <v>0</v>
      </c>
      <c r="H320" s="36">
        <v>563498</v>
      </c>
      <c r="I320" s="36">
        <v>4700</v>
      </c>
      <c r="J320" s="36">
        <v>198586</v>
      </c>
      <c r="K320" s="36"/>
      <c r="L320" s="100">
        <v>20140207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11"/>
        <v>4135779</v>
      </c>
      <c r="G321" s="36">
        <v>0</v>
      </c>
      <c r="H321" s="36">
        <v>598664</v>
      </c>
      <c r="I321" s="36">
        <v>299970</v>
      </c>
      <c r="J321" s="36">
        <v>3237145</v>
      </c>
      <c r="K321" s="36"/>
      <c r="L321" s="100">
        <v>20140207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11"/>
        <v>121535</v>
      </c>
      <c r="G322" s="36">
        <v>0</v>
      </c>
      <c r="H322" s="36">
        <v>106935</v>
      </c>
      <c r="I322" s="36">
        <v>0</v>
      </c>
      <c r="J322" s="36">
        <v>14600</v>
      </c>
      <c r="K322" s="36"/>
      <c r="L322" s="100">
        <v>20140207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2257</v>
      </c>
      <c r="G323" s="36"/>
      <c r="H323" s="36"/>
      <c r="I323" s="36"/>
      <c r="J323" s="36"/>
      <c r="K323" s="36"/>
      <c r="L323" s="100" t="s">
        <v>2286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12" ref="F324:F329">G324+H324+I324+J324</f>
        <v>9570439</v>
      </c>
      <c r="G324" s="36">
        <v>3731401</v>
      </c>
      <c r="H324" s="36">
        <v>2638796</v>
      </c>
      <c r="I324" s="36">
        <v>0</v>
      </c>
      <c r="J324" s="36">
        <v>3200242</v>
      </c>
      <c r="K324" s="36"/>
      <c r="L324" s="100">
        <v>20140307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2"/>
        <v>1162940</v>
      </c>
      <c r="G325" s="36">
        <v>0</v>
      </c>
      <c r="H325" s="36">
        <v>252789</v>
      </c>
      <c r="I325" s="36">
        <v>0</v>
      </c>
      <c r="J325" s="36">
        <v>910151</v>
      </c>
      <c r="K325" s="36"/>
      <c r="L325" s="100">
        <v>20140307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2"/>
        <v>716681</v>
      </c>
      <c r="G326" s="36">
        <v>444400</v>
      </c>
      <c r="H326" s="36">
        <v>183972</v>
      </c>
      <c r="I326" s="36">
        <v>0</v>
      </c>
      <c r="J326" s="36">
        <v>88309</v>
      </c>
      <c r="K326" s="36"/>
      <c r="L326" s="100">
        <v>20140207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2"/>
        <v>7093424</v>
      </c>
      <c r="G327" s="36">
        <v>0</v>
      </c>
      <c r="H327" s="36">
        <v>976490</v>
      </c>
      <c r="I327" s="36">
        <v>133000</v>
      </c>
      <c r="J327" s="36">
        <v>5983934</v>
      </c>
      <c r="K327" s="36"/>
      <c r="L327" s="100">
        <v>20140307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2"/>
        <v>690518</v>
      </c>
      <c r="G328" s="36">
        <v>268000</v>
      </c>
      <c r="H328" s="36">
        <v>160668</v>
      </c>
      <c r="I328" s="36">
        <v>25000</v>
      </c>
      <c r="J328" s="36">
        <v>236850</v>
      </c>
      <c r="K328" s="36"/>
      <c r="L328" s="100">
        <v>20140207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2"/>
        <v>1139443</v>
      </c>
      <c r="G329" s="36">
        <v>0</v>
      </c>
      <c r="H329" s="36">
        <v>542601</v>
      </c>
      <c r="I329" s="36">
        <v>0</v>
      </c>
      <c r="J329" s="36">
        <v>596842</v>
      </c>
      <c r="K329" s="36"/>
      <c r="L329" s="100">
        <v>20140207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 t="s">
        <v>9</v>
      </c>
      <c r="G330" s="64" t="s">
        <v>9</v>
      </c>
      <c r="H330" s="64" t="s">
        <v>9</v>
      </c>
      <c r="I330" s="64" t="s">
        <v>9</v>
      </c>
      <c r="J330" s="64" t="s">
        <v>9</v>
      </c>
      <c r="K330" s="36"/>
      <c r="L330" s="100" t="s">
        <v>9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aca="true" t="shared" si="13" ref="F331:F371">G331+H331+I331+J331</f>
        <v>3001919</v>
      </c>
      <c r="G331" s="36">
        <v>550000</v>
      </c>
      <c r="H331" s="36">
        <v>1215322</v>
      </c>
      <c r="I331" s="36">
        <v>1016022</v>
      </c>
      <c r="J331" s="36">
        <v>220575</v>
      </c>
      <c r="K331" s="36"/>
      <c r="L331" s="100">
        <v>20140207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3"/>
        <v>3714642</v>
      </c>
      <c r="G332" s="36">
        <v>352650</v>
      </c>
      <c r="H332" s="36">
        <v>1361727</v>
      </c>
      <c r="I332" s="36">
        <v>0</v>
      </c>
      <c r="J332" s="36">
        <v>2000265</v>
      </c>
      <c r="K332" s="36"/>
      <c r="L332" s="100">
        <v>20140207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3"/>
        <v>11638</v>
      </c>
      <c r="G333" s="36">
        <v>0</v>
      </c>
      <c r="H333" s="36">
        <v>11638</v>
      </c>
      <c r="I333" s="36">
        <v>0</v>
      </c>
      <c r="J333" s="36">
        <v>0</v>
      </c>
      <c r="K333" s="36"/>
      <c r="L333" s="100">
        <v>20140207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13"/>
        <v>472711</v>
      </c>
      <c r="G334" s="36">
        <v>0</v>
      </c>
      <c r="H334" s="36">
        <v>0</v>
      </c>
      <c r="I334" s="36">
        <v>0</v>
      </c>
      <c r="J334" s="36">
        <v>472711</v>
      </c>
      <c r="K334" s="36"/>
      <c r="L334" s="100">
        <v>20140307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13"/>
        <v>21428</v>
      </c>
      <c r="G335" s="36">
        <v>0</v>
      </c>
      <c r="H335" s="36">
        <v>19428</v>
      </c>
      <c r="I335" s="36">
        <v>0</v>
      </c>
      <c r="J335" s="36">
        <v>2000</v>
      </c>
      <c r="K335" s="36"/>
      <c r="L335" s="100">
        <v>20140207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3"/>
        <v>2131611</v>
      </c>
      <c r="G336" s="36">
        <v>0</v>
      </c>
      <c r="H336" s="36">
        <v>2131611</v>
      </c>
      <c r="I336" s="36">
        <v>0</v>
      </c>
      <c r="J336" s="36">
        <v>0</v>
      </c>
      <c r="K336" s="36"/>
      <c r="L336" s="100">
        <v>20140307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3"/>
        <v>634129</v>
      </c>
      <c r="G337" s="36">
        <v>319500</v>
      </c>
      <c r="H337" s="36">
        <v>256264</v>
      </c>
      <c r="I337" s="36">
        <v>0</v>
      </c>
      <c r="J337" s="36">
        <v>58365</v>
      </c>
      <c r="K337" s="36"/>
      <c r="L337" s="100">
        <v>20140207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3"/>
        <v>561944</v>
      </c>
      <c r="G338" s="36">
        <v>12000</v>
      </c>
      <c r="H338" s="36">
        <v>116444</v>
      </c>
      <c r="I338" s="36">
        <v>0</v>
      </c>
      <c r="J338" s="36">
        <v>433500</v>
      </c>
      <c r="K338" s="64"/>
      <c r="L338" s="100">
        <v>20140307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3"/>
        <v>42693</v>
      </c>
      <c r="G339" s="36">
        <v>0</v>
      </c>
      <c r="H339" s="36">
        <v>42693</v>
      </c>
      <c r="I339" s="36">
        <v>0</v>
      </c>
      <c r="J339" s="36">
        <v>0</v>
      </c>
      <c r="K339" s="36"/>
      <c r="L339" s="100">
        <v>20140207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3"/>
        <v>5456544</v>
      </c>
      <c r="G340" s="36">
        <v>4046749</v>
      </c>
      <c r="H340" s="36">
        <v>796987</v>
      </c>
      <c r="I340" s="36">
        <v>275171</v>
      </c>
      <c r="J340" s="36">
        <v>337637</v>
      </c>
      <c r="K340" s="36"/>
      <c r="L340" s="100">
        <v>20140207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3"/>
        <v>634783</v>
      </c>
      <c r="G341" s="36">
        <v>0</v>
      </c>
      <c r="H341" s="36">
        <v>248338</v>
      </c>
      <c r="I341" s="36">
        <v>0</v>
      </c>
      <c r="J341" s="36">
        <v>386445</v>
      </c>
      <c r="K341" s="36"/>
      <c r="L341" s="100">
        <v>20140207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3"/>
        <v>1209155</v>
      </c>
      <c r="G342" s="36">
        <v>0</v>
      </c>
      <c r="H342" s="36">
        <v>625554</v>
      </c>
      <c r="I342" s="36">
        <v>70001</v>
      </c>
      <c r="J342" s="36">
        <v>513600</v>
      </c>
      <c r="K342" s="36"/>
      <c r="L342" s="100">
        <v>20140207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3"/>
        <v>856508</v>
      </c>
      <c r="G343" s="36">
        <v>0</v>
      </c>
      <c r="H343" s="36">
        <v>240917</v>
      </c>
      <c r="I343" s="36">
        <v>0</v>
      </c>
      <c r="J343" s="36">
        <v>615591</v>
      </c>
      <c r="K343" s="36"/>
      <c r="L343" s="100">
        <v>20140207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3"/>
        <v>5255629</v>
      </c>
      <c r="G344" s="36">
        <v>224001</v>
      </c>
      <c r="H344" s="36">
        <v>3793652</v>
      </c>
      <c r="I344" s="36">
        <v>0</v>
      </c>
      <c r="J344" s="36">
        <v>1237976</v>
      </c>
      <c r="K344" s="36"/>
      <c r="L344" s="100">
        <v>20140307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3"/>
        <v>1076640</v>
      </c>
      <c r="G345" s="36">
        <v>3500</v>
      </c>
      <c r="H345" s="36">
        <v>351742</v>
      </c>
      <c r="I345" s="36">
        <v>375500</v>
      </c>
      <c r="J345" s="36">
        <v>345898</v>
      </c>
      <c r="K345" s="36"/>
      <c r="L345" s="100">
        <v>20140307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3"/>
        <v>2420430</v>
      </c>
      <c r="G346" s="36">
        <v>0</v>
      </c>
      <c r="H346" s="36">
        <v>1295429</v>
      </c>
      <c r="I346" s="36">
        <v>1065001</v>
      </c>
      <c r="J346" s="36">
        <v>60000</v>
      </c>
      <c r="K346" s="36"/>
      <c r="L346" s="100">
        <v>20140207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3"/>
        <v>480326</v>
      </c>
      <c r="G347" s="36">
        <v>0</v>
      </c>
      <c r="H347" s="36">
        <v>212576</v>
      </c>
      <c r="I347" s="36">
        <v>150</v>
      </c>
      <c r="J347" s="36">
        <v>267600</v>
      </c>
      <c r="K347" s="36"/>
      <c r="L347" s="100">
        <v>20140207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3"/>
        <v>2264752</v>
      </c>
      <c r="G348" s="36">
        <v>1459915</v>
      </c>
      <c r="H348" s="36">
        <v>447540</v>
      </c>
      <c r="I348" s="36">
        <v>156554</v>
      </c>
      <c r="J348" s="36">
        <v>200743</v>
      </c>
      <c r="K348" s="36"/>
      <c r="L348" s="100">
        <v>20140207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3"/>
        <v>3231819</v>
      </c>
      <c r="G349" s="36">
        <v>886050</v>
      </c>
      <c r="H349" s="36">
        <v>33774</v>
      </c>
      <c r="I349" s="36">
        <v>168000</v>
      </c>
      <c r="J349" s="36">
        <v>2143995</v>
      </c>
      <c r="K349" s="36"/>
      <c r="L349" s="100">
        <v>20140207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3"/>
        <v>354142</v>
      </c>
      <c r="G350" s="36">
        <v>0</v>
      </c>
      <c r="H350" s="36">
        <v>244961</v>
      </c>
      <c r="I350" s="36">
        <v>0</v>
      </c>
      <c r="J350" s="36">
        <v>109181</v>
      </c>
      <c r="K350" s="36"/>
      <c r="L350" s="100">
        <v>20140207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3"/>
        <v>102884</v>
      </c>
      <c r="G351" s="36">
        <v>0</v>
      </c>
      <c r="H351" s="36">
        <v>99582</v>
      </c>
      <c r="I351" s="36">
        <v>0</v>
      </c>
      <c r="J351" s="36">
        <v>3302</v>
      </c>
      <c r="K351" s="36"/>
      <c r="L351" s="100">
        <v>20140207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3"/>
        <v>16081103</v>
      </c>
      <c r="G352" s="36">
        <v>11500</v>
      </c>
      <c r="H352" s="36">
        <v>5877315</v>
      </c>
      <c r="I352" s="36">
        <v>4392001</v>
      </c>
      <c r="J352" s="36">
        <v>5800287</v>
      </c>
      <c r="K352" s="36"/>
      <c r="L352" s="100">
        <v>20140207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3"/>
        <v>208224</v>
      </c>
      <c r="G353" s="36">
        <v>0</v>
      </c>
      <c r="H353" s="36">
        <v>183224</v>
      </c>
      <c r="I353" s="36">
        <v>0</v>
      </c>
      <c r="J353" s="36">
        <v>25000</v>
      </c>
      <c r="K353" s="36"/>
      <c r="L353" s="100">
        <v>20140207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3"/>
        <v>13000</v>
      </c>
      <c r="G354" s="36">
        <v>0</v>
      </c>
      <c r="H354" s="36">
        <v>0</v>
      </c>
      <c r="I354" s="36">
        <v>0</v>
      </c>
      <c r="J354" s="36">
        <v>13000</v>
      </c>
      <c r="K354" s="36"/>
      <c r="L354" s="100">
        <v>20140307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3"/>
        <v>518247</v>
      </c>
      <c r="G355" s="36">
        <v>0</v>
      </c>
      <c r="H355" s="36">
        <v>172116</v>
      </c>
      <c r="I355" s="36">
        <v>0</v>
      </c>
      <c r="J355" s="36">
        <v>346131</v>
      </c>
      <c r="K355" s="36"/>
      <c r="L355" s="100">
        <v>20140207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3"/>
        <v>304193</v>
      </c>
      <c r="G356" s="36">
        <v>0</v>
      </c>
      <c r="H356" s="36">
        <v>113993</v>
      </c>
      <c r="I356" s="36">
        <v>0</v>
      </c>
      <c r="J356" s="36">
        <v>190200</v>
      </c>
      <c r="K356" s="36"/>
      <c r="L356" s="100">
        <v>20140307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3"/>
        <v>807745</v>
      </c>
      <c r="G357" s="36">
        <v>506000</v>
      </c>
      <c r="H357" s="36">
        <v>290545</v>
      </c>
      <c r="I357" s="36">
        <v>0</v>
      </c>
      <c r="J357" s="36">
        <v>11200</v>
      </c>
      <c r="K357" s="36"/>
      <c r="L357" s="100">
        <v>20140207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3"/>
        <v>4638559</v>
      </c>
      <c r="G358" s="36">
        <v>28000</v>
      </c>
      <c r="H358" s="36">
        <v>366069</v>
      </c>
      <c r="I358" s="36">
        <v>4229290</v>
      </c>
      <c r="J358" s="36">
        <v>15200</v>
      </c>
      <c r="K358" s="36"/>
      <c r="L358" s="100">
        <v>20140307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3"/>
        <v>364387</v>
      </c>
      <c r="G359" s="36">
        <v>0</v>
      </c>
      <c r="H359" s="36">
        <v>128687</v>
      </c>
      <c r="I359" s="36">
        <v>0</v>
      </c>
      <c r="J359" s="36">
        <v>235700</v>
      </c>
      <c r="K359" s="36"/>
      <c r="L359" s="100">
        <v>20140207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3"/>
        <v>253220</v>
      </c>
      <c r="G360" s="36">
        <v>97000</v>
      </c>
      <c r="H360" s="36">
        <v>149420</v>
      </c>
      <c r="I360" s="36">
        <v>1000</v>
      </c>
      <c r="J360" s="36">
        <v>5800</v>
      </c>
      <c r="K360" s="36"/>
      <c r="L360" s="100">
        <v>20140207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3"/>
        <v>992697</v>
      </c>
      <c r="G361" s="36">
        <v>720000</v>
      </c>
      <c r="H361" s="36">
        <v>271547</v>
      </c>
      <c r="I361" s="36">
        <v>0</v>
      </c>
      <c r="J361" s="36">
        <v>1150</v>
      </c>
      <c r="K361" s="36"/>
      <c r="L361" s="100">
        <v>20140307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3"/>
        <v>404500</v>
      </c>
      <c r="G362" s="36">
        <v>6100</v>
      </c>
      <c r="H362" s="36">
        <v>383400</v>
      </c>
      <c r="I362" s="36">
        <v>0</v>
      </c>
      <c r="J362" s="36">
        <v>15000</v>
      </c>
      <c r="K362" s="36"/>
      <c r="L362" s="100">
        <v>20140307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3"/>
        <v>596079</v>
      </c>
      <c r="G363" s="36">
        <v>0</v>
      </c>
      <c r="H363" s="36">
        <v>156093</v>
      </c>
      <c r="I363" s="36">
        <v>0</v>
      </c>
      <c r="J363" s="36">
        <v>439986</v>
      </c>
      <c r="K363" s="36"/>
      <c r="L363" s="100">
        <v>20140207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3"/>
        <v>32115</v>
      </c>
      <c r="G364" s="36">
        <v>0</v>
      </c>
      <c r="H364" s="36">
        <v>31115</v>
      </c>
      <c r="I364" s="36">
        <v>0</v>
      </c>
      <c r="J364" s="36">
        <v>1000</v>
      </c>
      <c r="K364" s="36"/>
      <c r="L364" s="100">
        <v>20140307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3"/>
        <v>1248788</v>
      </c>
      <c r="G365" s="36">
        <v>270500</v>
      </c>
      <c r="H365" s="36">
        <v>976608</v>
      </c>
      <c r="I365" s="36">
        <v>0</v>
      </c>
      <c r="J365" s="36">
        <v>1680</v>
      </c>
      <c r="K365" s="36"/>
      <c r="L365" s="100">
        <v>20140207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3"/>
        <v>11000</v>
      </c>
      <c r="G366" s="36">
        <v>0</v>
      </c>
      <c r="H366" s="36">
        <v>11000</v>
      </c>
      <c r="I366" s="36">
        <v>0</v>
      </c>
      <c r="J366" s="36">
        <v>0</v>
      </c>
      <c r="K366" s="36"/>
      <c r="L366" s="100">
        <v>20140307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3"/>
        <v>298994</v>
      </c>
      <c r="G367" s="36">
        <v>1900</v>
      </c>
      <c r="H367" s="36">
        <v>124344</v>
      </c>
      <c r="I367" s="36">
        <v>0</v>
      </c>
      <c r="J367" s="36">
        <v>172750</v>
      </c>
      <c r="K367" s="36"/>
      <c r="L367" s="100">
        <v>20140207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3"/>
        <v>2611999</v>
      </c>
      <c r="G368" s="36">
        <v>315000</v>
      </c>
      <c r="H368" s="36">
        <v>476897</v>
      </c>
      <c r="I368" s="36">
        <v>0</v>
      </c>
      <c r="J368" s="36">
        <v>1820102</v>
      </c>
      <c r="K368" s="36"/>
      <c r="L368" s="100">
        <v>20140307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3"/>
        <v>478872</v>
      </c>
      <c r="G369" s="36">
        <v>158250</v>
      </c>
      <c r="H369" s="36">
        <v>287622</v>
      </c>
      <c r="I369" s="36">
        <v>0</v>
      </c>
      <c r="J369" s="36">
        <v>33000</v>
      </c>
      <c r="K369" s="36"/>
      <c r="L369" s="100">
        <v>20140207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3"/>
        <v>1275055</v>
      </c>
      <c r="G370" s="36">
        <v>883770</v>
      </c>
      <c r="H370" s="36">
        <v>280800</v>
      </c>
      <c r="I370" s="36">
        <v>0</v>
      </c>
      <c r="J370" s="36">
        <v>110485</v>
      </c>
      <c r="K370" s="36"/>
      <c r="L370" s="100">
        <v>20140207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3"/>
        <v>4176452</v>
      </c>
      <c r="G371" s="36">
        <v>1866745</v>
      </c>
      <c r="H371" s="36">
        <v>1313972</v>
      </c>
      <c r="I371" s="36">
        <v>681201</v>
      </c>
      <c r="J371" s="36">
        <v>314534</v>
      </c>
      <c r="K371" s="36"/>
      <c r="L371" s="100">
        <v>20140307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 t="s">
        <v>9</v>
      </c>
      <c r="G372" s="64" t="s">
        <v>9</v>
      </c>
      <c r="H372" s="64" t="s">
        <v>9</v>
      </c>
      <c r="I372" s="64" t="s">
        <v>9</v>
      </c>
      <c r="J372" s="64" t="s">
        <v>9</v>
      </c>
      <c r="K372" s="36"/>
      <c r="L372" s="100" t="s">
        <v>9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aca="true" t="shared" si="14" ref="F373:F394">G373+H373+I373+J373</f>
        <v>303811</v>
      </c>
      <c r="G373" s="36">
        <v>0</v>
      </c>
      <c r="H373" s="36">
        <v>299166</v>
      </c>
      <c r="I373" s="36">
        <v>0</v>
      </c>
      <c r="J373" s="36">
        <v>4645</v>
      </c>
      <c r="K373" s="36"/>
      <c r="L373" s="100">
        <v>20140307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4"/>
        <v>142246</v>
      </c>
      <c r="G374" s="36">
        <v>0</v>
      </c>
      <c r="H374" s="36">
        <v>55145</v>
      </c>
      <c r="I374" s="36">
        <v>0</v>
      </c>
      <c r="J374" s="36">
        <v>87101</v>
      </c>
      <c r="K374" s="36"/>
      <c r="L374" s="100">
        <v>20140307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4"/>
        <v>1749028</v>
      </c>
      <c r="G375" s="36">
        <v>1347295</v>
      </c>
      <c r="H375" s="36">
        <v>260013</v>
      </c>
      <c r="I375" s="36">
        <v>0</v>
      </c>
      <c r="J375" s="36">
        <v>141720</v>
      </c>
      <c r="K375" s="36"/>
      <c r="L375" s="100">
        <v>20140207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4"/>
        <v>0</v>
      </c>
      <c r="G376" s="36">
        <v>0</v>
      </c>
      <c r="H376" s="36">
        <v>0</v>
      </c>
      <c r="I376" s="36">
        <v>0</v>
      </c>
      <c r="J376" s="36">
        <v>0</v>
      </c>
      <c r="K376" s="36"/>
      <c r="L376" s="100">
        <v>20140110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4"/>
        <v>4725709</v>
      </c>
      <c r="G377" s="36">
        <v>1920850</v>
      </c>
      <c r="H377" s="36">
        <v>712196</v>
      </c>
      <c r="I377" s="36">
        <v>61500</v>
      </c>
      <c r="J377" s="36">
        <v>2031163</v>
      </c>
      <c r="K377" s="36"/>
      <c r="L377" s="100">
        <v>20140207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4"/>
        <v>3396087</v>
      </c>
      <c r="G378" s="36">
        <v>2192368</v>
      </c>
      <c r="H378" s="36">
        <v>836438</v>
      </c>
      <c r="I378" s="36">
        <v>0</v>
      </c>
      <c r="J378" s="36">
        <v>367281</v>
      </c>
      <c r="K378" s="36"/>
      <c r="L378" s="100">
        <v>20140307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4"/>
        <v>1742357</v>
      </c>
      <c r="G379" s="36">
        <v>1539582</v>
      </c>
      <c r="H379" s="36">
        <v>197275</v>
      </c>
      <c r="I379" s="36">
        <v>0</v>
      </c>
      <c r="J379" s="36">
        <v>5500</v>
      </c>
      <c r="K379" s="36"/>
      <c r="L379" s="100">
        <v>20140207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4"/>
        <v>2136814</v>
      </c>
      <c r="G380" s="36">
        <v>2000</v>
      </c>
      <c r="H380" s="36">
        <v>1758587</v>
      </c>
      <c r="I380" s="36">
        <v>73000</v>
      </c>
      <c r="J380" s="36">
        <v>303227</v>
      </c>
      <c r="K380" s="36"/>
      <c r="L380" s="100">
        <v>20140207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4"/>
        <v>181857</v>
      </c>
      <c r="G381" s="36">
        <v>0</v>
      </c>
      <c r="H381" s="36">
        <v>178781</v>
      </c>
      <c r="I381" s="36">
        <v>0</v>
      </c>
      <c r="J381" s="36">
        <v>3076</v>
      </c>
      <c r="K381" s="36"/>
      <c r="L381" s="100">
        <v>20140307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4"/>
        <v>392883</v>
      </c>
      <c r="G382" s="36">
        <v>0</v>
      </c>
      <c r="H382" s="36">
        <v>337683</v>
      </c>
      <c r="I382" s="36">
        <v>0</v>
      </c>
      <c r="J382" s="36">
        <v>55200</v>
      </c>
      <c r="K382" s="36"/>
      <c r="L382" s="100">
        <v>20140207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4"/>
        <v>3865688</v>
      </c>
      <c r="G383" s="36">
        <v>585525</v>
      </c>
      <c r="H383" s="36">
        <v>1838091</v>
      </c>
      <c r="I383" s="36">
        <v>0</v>
      </c>
      <c r="J383" s="36">
        <v>1442072</v>
      </c>
      <c r="K383" s="36"/>
      <c r="L383" s="100">
        <v>20140207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4"/>
        <v>395159</v>
      </c>
      <c r="G384" s="36">
        <v>500</v>
      </c>
      <c r="H384" s="36">
        <v>183124</v>
      </c>
      <c r="I384" s="36">
        <v>72000</v>
      </c>
      <c r="J384" s="36">
        <v>139535</v>
      </c>
      <c r="K384" s="36"/>
      <c r="L384" s="100">
        <v>20140207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14"/>
        <v>966879</v>
      </c>
      <c r="G385" s="36">
        <v>467300</v>
      </c>
      <c r="H385" s="36">
        <v>499579</v>
      </c>
      <c r="I385" s="36">
        <v>0</v>
      </c>
      <c r="J385" s="36">
        <v>0</v>
      </c>
      <c r="K385" s="36"/>
      <c r="L385" s="100">
        <v>20140207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14"/>
        <v>4831847</v>
      </c>
      <c r="G386" s="36">
        <v>345642</v>
      </c>
      <c r="H386" s="36">
        <v>951532</v>
      </c>
      <c r="I386" s="36">
        <v>0</v>
      </c>
      <c r="J386" s="36">
        <v>3534673</v>
      </c>
      <c r="K386" s="36"/>
      <c r="L386" s="100">
        <v>20140307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4"/>
        <v>113849</v>
      </c>
      <c r="G387" s="36">
        <v>7000</v>
      </c>
      <c r="H387" s="36">
        <v>49364</v>
      </c>
      <c r="I387" s="36">
        <v>0</v>
      </c>
      <c r="J387" s="36">
        <v>57485</v>
      </c>
      <c r="K387" s="36"/>
      <c r="L387" s="100">
        <v>20140307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4"/>
        <v>306203</v>
      </c>
      <c r="G388" s="36">
        <v>0</v>
      </c>
      <c r="H388" s="36">
        <v>125567</v>
      </c>
      <c r="I388" s="36">
        <v>0</v>
      </c>
      <c r="J388" s="36">
        <v>180636</v>
      </c>
      <c r="K388" s="36"/>
      <c r="L388" s="100">
        <v>20140207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4"/>
        <v>2317565</v>
      </c>
      <c r="G389" s="36">
        <v>350000</v>
      </c>
      <c r="H389" s="36">
        <v>599465</v>
      </c>
      <c r="I389" s="36">
        <v>561600</v>
      </c>
      <c r="J389" s="36">
        <v>806500</v>
      </c>
      <c r="K389" s="36"/>
      <c r="L389" s="100">
        <v>20140207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4"/>
        <v>207853</v>
      </c>
      <c r="G390" s="36">
        <v>0</v>
      </c>
      <c r="H390" s="36">
        <v>180078</v>
      </c>
      <c r="I390" s="36">
        <v>0</v>
      </c>
      <c r="J390" s="36">
        <v>27775</v>
      </c>
      <c r="K390" s="36"/>
      <c r="L390" s="100">
        <v>20140207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4"/>
        <v>600310</v>
      </c>
      <c r="G391" s="36">
        <v>0</v>
      </c>
      <c r="H391" s="36">
        <v>600310</v>
      </c>
      <c r="I391" s="36">
        <v>0</v>
      </c>
      <c r="J391" s="36">
        <v>0</v>
      </c>
      <c r="K391" s="36"/>
      <c r="L391" s="100">
        <v>20140207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4"/>
        <v>547090</v>
      </c>
      <c r="G392" s="36">
        <v>11845</v>
      </c>
      <c r="H392" s="36">
        <v>179170</v>
      </c>
      <c r="I392" s="36">
        <v>0</v>
      </c>
      <c r="J392" s="36">
        <v>356075</v>
      </c>
      <c r="K392" s="36"/>
      <c r="L392" s="100">
        <v>20140207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4"/>
        <v>69000</v>
      </c>
      <c r="G393" s="36">
        <v>0</v>
      </c>
      <c r="H393" s="36">
        <v>26000</v>
      </c>
      <c r="I393" s="36">
        <v>43000</v>
      </c>
      <c r="J393" s="36">
        <v>0</v>
      </c>
      <c r="K393" s="36"/>
      <c r="L393" s="100">
        <v>20140207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4"/>
        <v>3161211</v>
      </c>
      <c r="G394" s="36">
        <v>1950450</v>
      </c>
      <c r="H394" s="36">
        <v>1189876</v>
      </c>
      <c r="I394" s="36">
        <v>0</v>
      </c>
      <c r="J394" s="36">
        <v>20885</v>
      </c>
      <c r="K394" s="36"/>
      <c r="L394" s="100">
        <v>20140307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100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5" ref="F396:F427">G396+H396+I396+J396</f>
        <v>856484</v>
      </c>
      <c r="G396" s="36">
        <v>717100</v>
      </c>
      <c r="H396" s="36">
        <v>90884</v>
      </c>
      <c r="I396" s="36">
        <v>30000</v>
      </c>
      <c r="J396" s="36">
        <v>18500</v>
      </c>
      <c r="K396" s="36"/>
      <c r="L396" s="100">
        <v>20140207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5"/>
        <v>444804</v>
      </c>
      <c r="G397" s="36">
        <v>850</v>
      </c>
      <c r="H397" s="36">
        <v>123354</v>
      </c>
      <c r="I397" s="36">
        <v>0</v>
      </c>
      <c r="J397" s="36">
        <v>320600</v>
      </c>
      <c r="K397" s="36"/>
      <c r="L397" s="100">
        <v>20140307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5"/>
        <v>9795</v>
      </c>
      <c r="G398" s="36">
        <v>0</v>
      </c>
      <c r="H398" s="36">
        <v>9795</v>
      </c>
      <c r="I398" s="36">
        <v>0</v>
      </c>
      <c r="J398" s="36">
        <v>0</v>
      </c>
      <c r="K398" s="36"/>
      <c r="L398" s="100">
        <v>20140307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5"/>
        <v>50405</v>
      </c>
      <c r="G399" s="36">
        <v>0</v>
      </c>
      <c r="H399" s="36">
        <v>50405</v>
      </c>
      <c r="I399" s="36">
        <v>0</v>
      </c>
      <c r="J399" s="36">
        <v>0</v>
      </c>
      <c r="K399" s="36"/>
      <c r="L399" s="100">
        <v>20140307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5"/>
        <v>890473</v>
      </c>
      <c r="G400" s="36">
        <v>305000</v>
      </c>
      <c r="H400" s="36">
        <v>490673</v>
      </c>
      <c r="I400" s="36">
        <v>15000</v>
      </c>
      <c r="J400" s="36">
        <v>79800</v>
      </c>
      <c r="K400" s="36"/>
      <c r="L400" s="100">
        <v>20140207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5"/>
        <v>359452</v>
      </c>
      <c r="G401" s="36">
        <v>0</v>
      </c>
      <c r="H401" s="36">
        <v>166452</v>
      </c>
      <c r="I401" s="36">
        <v>0</v>
      </c>
      <c r="J401" s="36">
        <v>193000</v>
      </c>
      <c r="K401" s="36"/>
      <c r="L401" s="100">
        <v>20140207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5"/>
        <v>275300</v>
      </c>
      <c r="G402" s="36">
        <v>164900</v>
      </c>
      <c r="H402" s="36">
        <v>110400</v>
      </c>
      <c r="I402" s="36">
        <v>0</v>
      </c>
      <c r="J402" s="36">
        <v>0</v>
      </c>
      <c r="K402" s="36"/>
      <c r="L402" s="100">
        <v>20140207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5"/>
        <v>330849</v>
      </c>
      <c r="G403" s="36">
        <v>188000</v>
      </c>
      <c r="H403" s="36">
        <v>74760</v>
      </c>
      <c r="I403" s="36">
        <v>14400</v>
      </c>
      <c r="J403" s="36">
        <v>53689</v>
      </c>
      <c r="K403" s="36"/>
      <c r="L403" s="100">
        <v>20140207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5"/>
        <v>1770817</v>
      </c>
      <c r="G404" s="36">
        <v>130700</v>
      </c>
      <c r="H404" s="36">
        <v>1036242</v>
      </c>
      <c r="I404" s="36">
        <v>55000</v>
      </c>
      <c r="J404" s="36">
        <v>548875</v>
      </c>
      <c r="K404" s="36"/>
      <c r="L404" s="100">
        <v>20140207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5"/>
        <v>367148</v>
      </c>
      <c r="G405" s="36">
        <v>0</v>
      </c>
      <c r="H405" s="36">
        <v>279698</v>
      </c>
      <c r="I405" s="36">
        <v>0</v>
      </c>
      <c r="J405" s="36">
        <v>87450</v>
      </c>
      <c r="K405" s="36"/>
      <c r="L405" s="100">
        <v>20140207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5"/>
        <v>426567</v>
      </c>
      <c r="G406" s="36">
        <v>0</v>
      </c>
      <c r="H406" s="36">
        <v>361467</v>
      </c>
      <c r="I406" s="36">
        <v>0</v>
      </c>
      <c r="J406" s="36">
        <v>65100</v>
      </c>
      <c r="K406" s="36"/>
      <c r="L406" s="100">
        <v>20140207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5"/>
        <v>334332</v>
      </c>
      <c r="G407" s="36">
        <v>21000</v>
      </c>
      <c r="H407" s="36">
        <v>313332</v>
      </c>
      <c r="I407" s="36">
        <v>0</v>
      </c>
      <c r="J407" s="36">
        <v>0</v>
      </c>
      <c r="K407" s="36"/>
      <c r="L407" s="100">
        <v>20140207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5"/>
        <v>111317</v>
      </c>
      <c r="G408" s="36">
        <v>0</v>
      </c>
      <c r="H408" s="36">
        <v>82257</v>
      </c>
      <c r="I408" s="36">
        <v>0</v>
      </c>
      <c r="J408" s="36">
        <v>29060</v>
      </c>
      <c r="K408" s="36"/>
      <c r="L408" s="100">
        <v>20140207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5"/>
        <v>1205728</v>
      </c>
      <c r="G409" s="36">
        <v>0</v>
      </c>
      <c r="H409" s="36">
        <v>1152778</v>
      </c>
      <c r="I409" s="36">
        <v>11000</v>
      </c>
      <c r="J409" s="36">
        <v>41950</v>
      </c>
      <c r="K409" s="36"/>
      <c r="L409" s="100">
        <v>20140207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5"/>
        <v>1067214</v>
      </c>
      <c r="G410" s="36">
        <v>282300</v>
      </c>
      <c r="H410" s="36">
        <v>783213</v>
      </c>
      <c r="I410" s="36">
        <v>0</v>
      </c>
      <c r="J410" s="36">
        <v>1701</v>
      </c>
      <c r="K410" s="36"/>
      <c r="L410" s="100">
        <v>20140307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5"/>
        <v>5800</v>
      </c>
      <c r="G411" s="36">
        <v>0</v>
      </c>
      <c r="H411" s="36">
        <v>5800</v>
      </c>
      <c r="I411" s="36">
        <v>0</v>
      </c>
      <c r="J411" s="36">
        <v>0</v>
      </c>
      <c r="K411" s="36"/>
      <c r="L411" s="100">
        <v>20140110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5"/>
        <v>377512</v>
      </c>
      <c r="G412" s="36">
        <v>0</v>
      </c>
      <c r="H412" s="36">
        <v>263826</v>
      </c>
      <c r="I412" s="36">
        <v>11001</v>
      </c>
      <c r="J412" s="36">
        <v>102685</v>
      </c>
      <c r="K412" s="36"/>
      <c r="L412" s="100">
        <v>20140307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5"/>
        <v>973597</v>
      </c>
      <c r="G413" s="36">
        <v>143200</v>
      </c>
      <c r="H413" s="36">
        <v>511140</v>
      </c>
      <c r="I413" s="36">
        <v>3000</v>
      </c>
      <c r="J413" s="36">
        <v>316257</v>
      </c>
      <c r="K413" s="36"/>
      <c r="L413" s="100">
        <v>20140307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5"/>
        <v>297180</v>
      </c>
      <c r="G414" s="36">
        <v>0</v>
      </c>
      <c r="H414" s="36">
        <v>165830</v>
      </c>
      <c r="I414" s="36">
        <v>0</v>
      </c>
      <c r="J414" s="36">
        <v>131350</v>
      </c>
      <c r="K414" s="64"/>
      <c r="L414" s="100">
        <v>20140207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5"/>
        <v>849658</v>
      </c>
      <c r="G415" s="36">
        <v>0</v>
      </c>
      <c r="H415" s="36">
        <v>165258</v>
      </c>
      <c r="I415" s="36">
        <v>0</v>
      </c>
      <c r="J415" s="36">
        <v>684400</v>
      </c>
      <c r="K415" s="36"/>
      <c r="L415" s="100">
        <v>20140207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5"/>
        <v>11140632</v>
      </c>
      <c r="G416" s="36">
        <v>760600</v>
      </c>
      <c r="H416" s="36">
        <v>566966</v>
      </c>
      <c r="I416" s="36">
        <v>8821256</v>
      </c>
      <c r="J416" s="36">
        <v>991810</v>
      </c>
      <c r="K416" s="36"/>
      <c r="L416" s="100">
        <v>20140307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5"/>
        <v>1391483</v>
      </c>
      <c r="G417" s="36">
        <v>356080</v>
      </c>
      <c r="H417" s="36">
        <v>497213</v>
      </c>
      <c r="I417" s="36">
        <v>0</v>
      </c>
      <c r="J417" s="36">
        <v>538190</v>
      </c>
      <c r="K417" s="36"/>
      <c r="L417" s="100">
        <v>20140307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5"/>
        <v>652649</v>
      </c>
      <c r="G418" s="36">
        <v>0</v>
      </c>
      <c r="H418" s="36">
        <v>595349</v>
      </c>
      <c r="I418" s="36">
        <v>0</v>
      </c>
      <c r="J418" s="36">
        <v>57300</v>
      </c>
      <c r="K418" s="36"/>
      <c r="L418" s="100">
        <v>20140207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5"/>
        <v>536293</v>
      </c>
      <c r="G419" s="36">
        <v>0</v>
      </c>
      <c r="H419" s="36">
        <v>264245</v>
      </c>
      <c r="I419" s="36">
        <v>0</v>
      </c>
      <c r="J419" s="36">
        <v>272048</v>
      </c>
      <c r="K419" s="36"/>
      <c r="L419" s="100">
        <v>20140307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5"/>
        <v>213860</v>
      </c>
      <c r="G420" s="36">
        <v>0</v>
      </c>
      <c r="H420" s="36">
        <v>164960</v>
      </c>
      <c r="I420" s="36">
        <v>0</v>
      </c>
      <c r="J420" s="36">
        <v>48900</v>
      </c>
      <c r="K420" s="36"/>
      <c r="L420" s="100">
        <v>20140207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5"/>
        <v>56972</v>
      </c>
      <c r="G421" s="36">
        <v>0</v>
      </c>
      <c r="H421" s="36">
        <v>56972</v>
      </c>
      <c r="I421" s="36">
        <v>0</v>
      </c>
      <c r="J421" s="36">
        <v>0</v>
      </c>
      <c r="K421" s="36"/>
      <c r="L421" s="100">
        <v>20140207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5"/>
        <v>2139641</v>
      </c>
      <c r="G422" s="36">
        <v>432000</v>
      </c>
      <c r="H422" s="36">
        <v>1272331</v>
      </c>
      <c r="I422" s="36">
        <v>210500</v>
      </c>
      <c r="J422" s="36">
        <v>224810</v>
      </c>
      <c r="K422" s="36"/>
      <c r="L422" s="100">
        <v>20140207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5"/>
        <v>537649</v>
      </c>
      <c r="G423" s="36">
        <v>0</v>
      </c>
      <c r="H423" s="36">
        <v>179874</v>
      </c>
      <c r="I423" s="36">
        <v>0</v>
      </c>
      <c r="J423" s="36">
        <v>357775</v>
      </c>
      <c r="K423" s="36"/>
      <c r="L423" s="100">
        <v>20140207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5"/>
        <v>385515</v>
      </c>
      <c r="G424" s="36">
        <v>0</v>
      </c>
      <c r="H424" s="36">
        <v>379914</v>
      </c>
      <c r="I424" s="36">
        <v>0</v>
      </c>
      <c r="J424" s="36">
        <v>5601</v>
      </c>
      <c r="K424" s="36"/>
      <c r="L424" s="100">
        <v>20140207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5"/>
        <v>27350</v>
      </c>
      <c r="G425" s="36">
        <v>0</v>
      </c>
      <c r="H425" s="36">
        <v>27350</v>
      </c>
      <c r="I425" s="36">
        <v>0</v>
      </c>
      <c r="J425" s="36">
        <v>0</v>
      </c>
      <c r="K425" s="36"/>
      <c r="L425" s="100">
        <v>20140307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5"/>
        <v>1763306</v>
      </c>
      <c r="G426" s="36">
        <v>465800</v>
      </c>
      <c r="H426" s="36">
        <v>1080491</v>
      </c>
      <c r="I426" s="36">
        <v>0</v>
      </c>
      <c r="J426" s="36">
        <v>217015</v>
      </c>
      <c r="K426" s="36"/>
      <c r="L426" s="100">
        <v>20140207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5"/>
        <v>3254102</v>
      </c>
      <c r="G427" s="36">
        <v>1605600</v>
      </c>
      <c r="H427" s="36">
        <v>1301802</v>
      </c>
      <c r="I427" s="36">
        <v>0</v>
      </c>
      <c r="J427" s="36">
        <v>346700</v>
      </c>
      <c r="K427" s="36"/>
      <c r="L427" s="100">
        <v>20140307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aca="true" t="shared" si="16" ref="F428:F459">G428+H428+I428+J428</f>
        <v>328798</v>
      </c>
      <c r="G428" s="36">
        <v>0</v>
      </c>
      <c r="H428" s="36">
        <v>247398</v>
      </c>
      <c r="I428" s="36">
        <v>0</v>
      </c>
      <c r="J428" s="36">
        <v>81400</v>
      </c>
      <c r="K428" s="36"/>
      <c r="L428" s="100">
        <v>20140307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6"/>
        <v>5600209</v>
      </c>
      <c r="G429" s="36">
        <v>0</v>
      </c>
      <c r="H429" s="36">
        <v>411525</v>
      </c>
      <c r="I429" s="36">
        <v>0</v>
      </c>
      <c r="J429" s="36">
        <v>5188684</v>
      </c>
      <c r="K429" s="36"/>
      <c r="L429" s="100">
        <v>20140207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6"/>
        <v>812164</v>
      </c>
      <c r="G430" s="36">
        <v>0</v>
      </c>
      <c r="H430" s="36">
        <v>793990</v>
      </c>
      <c r="I430" s="36">
        <v>0</v>
      </c>
      <c r="J430" s="36">
        <v>18174</v>
      </c>
      <c r="K430" s="36"/>
      <c r="L430" s="100">
        <v>20140207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6"/>
        <v>9575</v>
      </c>
      <c r="G431" s="36">
        <v>0</v>
      </c>
      <c r="H431" s="36">
        <v>9575</v>
      </c>
      <c r="I431" s="36">
        <v>0</v>
      </c>
      <c r="J431" s="36">
        <v>0</v>
      </c>
      <c r="K431" s="36"/>
      <c r="L431" s="100">
        <v>20140207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6"/>
        <v>1568937</v>
      </c>
      <c r="G432" s="36">
        <v>387790</v>
      </c>
      <c r="H432" s="36">
        <v>135055</v>
      </c>
      <c r="I432" s="36">
        <v>24180</v>
      </c>
      <c r="J432" s="36">
        <v>1021912</v>
      </c>
      <c r="K432" s="36"/>
      <c r="L432" s="100">
        <v>20140207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6"/>
        <v>19549</v>
      </c>
      <c r="G433" s="36">
        <v>0</v>
      </c>
      <c r="H433" s="36">
        <v>17450</v>
      </c>
      <c r="I433" s="36">
        <v>0</v>
      </c>
      <c r="J433" s="36">
        <v>2099</v>
      </c>
      <c r="K433" s="36"/>
      <c r="L433" s="100">
        <v>20140307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6"/>
        <v>8157206</v>
      </c>
      <c r="G434" s="36">
        <v>2</v>
      </c>
      <c r="H434" s="36">
        <v>1091015</v>
      </c>
      <c r="I434" s="36">
        <v>0</v>
      </c>
      <c r="J434" s="36">
        <v>7066189</v>
      </c>
      <c r="K434" s="36"/>
      <c r="L434" s="100">
        <v>20140207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6"/>
        <v>537390</v>
      </c>
      <c r="G435" s="36">
        <v>293000</v>
      </c>
      <c r="H435" s="36">
        <v>197764</v>
      </c>
      <c r="I435" s="36">
        <v>3501</v>
      </c>
      <c r="J435" s="36">
        <v>43125</v>
      </c>
      <c r="K435" s="36"/>
      <c r="L435" s="100">
        <v>20140207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6"/>
        <v>5970747</v>
      </c>
      <c r="G436" s="36">
        <v>0</v>
      </c>
      <c r="H436" s="36">
        <v>260685</v>
      </c>
      <c r="I436" s="36">
        <v>0</v>
      </c>
      <c r="J436" s="36">
        <v>5710062</v>
      </c>
      <c r="K436" s="36"/>
      <c r="L436" s="100">
        <v>20140307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6"/>
        <v>907276</v>
      </c>
      <c r="G437" s="36">
        <v>0</v>
      </c>
      <c r="H437" s="36">
        <v>617511</v>
      </c>
      <c r="I437" s="36">
        <v>0</v>
      </c>
      <c r="J437" s="36">
        <v>289765</v>
      </c>
      <c r="K437" s="36"/>
      <c r="L437" s="100">
        <v>20140207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6"/>
        <v>54175</v>
      </c>
      <c r="G438" s="36">
        <v>0</v>
      </c>
      <c r="H438" s="36">
        <v>12175</v>
      </c>
      <c r="I438" s="36">
        <v>0</v>
      </c>
      <c r="J438" s="36">
        <v>42000</v>
      </c>
      <c r="K438" s="36"/>
      <c r="L438" s="100">
        <v>20140207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6"/>
        <v>670473</v>
      </c>
      <c r="G439" s="36">
        <v>0</v>
      </c>
      <c r="H439" s="36">
        <v>92429</v>
      </c>
      <c r="I439" s="36">
        <v>6500</v>
      </c>
      <c r="J439" s="36">
        <v>571544</v>
      </c>
      <c r="K439" s="36"/>
      <c r="L439" s="100">
        <v>20140207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6"/>
        <v>1505769</v>
      </c>
      <c r="G440" s="36">
        <v>0</v>
      </c>
      <c r="H440" s="36">
        <v>551264</v>
      </c>
      <c r="I440" s="36">
        <v>0</v>
      </c>
      <c r="J440" s="36">
        <v>954505</v>
      </c>
      <c r="K440" s="36"/>
      <c r="L440" s="100">
        <v>20140207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6"/>
        <v>683397</v>
      </c>
      <c r="G441" s="36">
        <v>265500</v>
      </c>
      <c r="H441" s="36">
        <v>222461</v>
      </c>
      <c r="I441" s="36">
        <v>0</v>
      </c>
      <c r="J441" s="36">
        <v>195436</v>
      </c>
      <c r="K441" s="64"/>
      <c r="L441" s="100">
        <v>20140207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6"/>
        <v>0</v>
      </c>
      <c r="G442" s="36">
        <v>0</v>
      </c>
      <c r="H442" s="36">
        <v>0</v>
      </c>
      <c r="I442" s="36">
        <v>0</v>
      </c>
      <c r="J442" s="36">
        <v>0</v>
      </c>
      <c r="K442" s="36"/>
      <c r="L442" s="100">
        <v>20140207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6"/>
        <v>939627</v>
      </c>
      <c r="G443" s="36">
        <v>39500</v>
      </c>
      <c r="H443" s="36">
        <v>842077</v>
      </c>
      <c r="I443" s="36">
        <v>0</v>
      </c>
      <c r="J443" s="36">
        <v>58050</v>
      </c>
      <c r="K443" s="36"/>
      <c r="L443" s="100">
        <v>20140207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6"/>
        <v>166613</v>
      </c>
      <c r="G444" s="36">
        <v>0</v>
      </c>
      <c r="H444" s="36">
        <v>161613</v>
      </c>
      <c r="I444" s="36">
        <v>0</v>
      </c>
      <c r="J444" s="36">
        <v>5000</v>
      </c>
      <c r="K444" s="36"/>
      <c r="L444" s="100">
        <v>20140207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6"/>
        <v>169416</v>
      </c>
      <c r="G445" s="36">
        <v>143266</v>
      </c>
      <c r="H445" s="36">
        <v>26150</v>
      </c>
      <c r="I445" s="36">
        <v>0</v>
      </c>
      <c r="J445" s="36">
        <v>0</v>
      </c>
      <c r="K445" s="36"/>
      <c r="L445" s="100">
        <v>20140207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6"/>
        <v>1039825</v>
      </c>
      <c r="G446" s="36">
        <v>0</v>
      </c>
      <c r="H446" s="36">
        <v>923025</v>
      </c>
      <c r="I446" s="36">
        <v>116000</v>
      </c>
      <c r="J446" s="36">
        <v>800</v>
      </c>
      <c r="K446" s="36"/>
      <c r="L446" s="100">
        <v>20140307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6"/>
        <v>2180475</v>
      </c>
      <c r="G447" s="36">
        <v>1686355</v>
      </c>
      <c r="H447" s="36">
        <v>471410</v>
      </c>
      <c r="I447" s="36">
        <v>0</v>
      </c>
      <c r="J447" s="36">
        <v>22710</v>
      </c>
      <c r="K447" s="36"/>
      <c r="L447" s="100">
        <v>20140207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6"/>
        <v>281270</v>
      </c>
      <c r="G448" s="36">
        <v>125000</v>
      </c>
      <c r="H448" s="36">
        <v>155145</v>
      </c>
      <c r="I448" s="36">
        <v>0</v>
      </c>
      <c r="J448" s="36">
        <v>1125</v>
      </c>
      <c r="K448" s="36"/>
      <c r="L448" s="100">
        <v>20140207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6"/>
        <v>2373559</v>
      </c>
      <c r="G449" s="36">
        <v>1184001</v>
      </c>
      <c r="H449" s="36">
        <v>1189557</v>
      </c>
      <c r="I449" s="36">
        <v>0</v>
      </c>
      <c r="J449" s="36">
        <v>1</v>
      </c>
      <c r="K449" s="36"/>
      <c r="L449" s="100">
        <v>20140207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6"/>
        <v>7495339</v>
      </c>
      <c r="G450" s="36">
        <v>3146542</v>
      </c>
      <c r="H450" s="36">
        <v>1894654</v>
      </c>
      <c r="I450" s="36">
        <v>0</v>
      </c>
      <c r="J450" s="36">
        <v>2454143</v>
      </c>
      <c r="K450" s="36"/>
      <c r="L450" s="100">
        <v>20140307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6"/>
        <v>17523223</v>
      </c>
      <c r="G451" s="36">
        <v>12129270</v>
      </c>
      <c r="H451" s="36">
        <v>3208654</v>
      </c>
      <c r="I451" s="36">
        <v>5301</v>
      </c>
      <c r="J451" s="36">
        <v>2179998</v>
      </c>
      <c r="K451" s="36"/>
      <c r="L451" s="100">
        <v>20140307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6"/>
        <v>77650</v>
      </c>
      <c r="G452" s="36">
        <v>250</v>
      </c>
      <c r="H452" s="36">
        <v>48900</v>
      </c>
      <c r="I452" s="36">
        <v>28500</v>
      </c>
      <c r="J452" s="36">
        <v>0</v>
      </c>
      <c r="K452" s="36"/>
      <c r="L452" s="100">
        <v>20140207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6"/>
        <v>600450</v>
      </c>
      <c r="G453" s="36">
        <v>252000</v>
      </c>
      <c r="H453" s="36">
        <v>348450</v>
      </c>
      <c r="I453" s="36">
        <v>0</v>
      </c>
      <c r="J453" s="36">
        <v>0</v>
      </c>
      <c r="K453" s="36"/>
      <c r="L453" s="100">
        <v>20140307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6"/>
        <v>129180</v>
      </c>
      <c r="G454" s="36">
        <v>0</v>
      </c>
      <c r="H454" s="36">
        <v>32530</v>
      </c>
      <c r="I454" s="36">
        <v>0</v>
      </c>
      <c r="J454" s="36">
        <v>96650</v>
      </c>
      <c r="K454" s="36"/>
      <c r="L454" s="100">
        <v>20140207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6"/>
        <v>2541114</v>
      </c>
      <c r="G455" s="36">
        <v>63605</v>
      </c>
      <c r="H455" s="36">
        <v>1268811</v>
      </c>
      <c r="I455" s="36">
        <v>387403</v>
      </c>
      <c r="J455" s="36">
        <v>821295</v>
      </c>
      <c r="K455" s="36"/>
      <c r="L455" s="100">
        <v>20140207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6"/>
        <v>2795694</v>
      </c>
      <c r="G456" s="36">
        <v>1889291</v>
      </c>
      <c r="H456" s="36">
        <v>249478</v>
      </c>
      <c r="I456" s="36">
        <v>480000</v>
      </c>
      <c r="J456" s="36">
        <v>176925</v>
      </c>
      <c r="K456" s="36"/>
      <c r="L456" s="100">
        <v>20140207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6"/>
        <v>5792</v>
      </c>
      <c r="G457" s="36">
        <v>0</v>
      </c>
      <c r="H457" s="36">
        <v>5792</v>
      </c>
      <c r="I457" s="36">
        <v>0</v>
      </c>
      <c r="J457" s="36">
        <v>0</v>
      </c>
      <c r="K457" s="36"/>
      <c r="L457" s="100">
        <v>20140307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6"/>
        <v>13279916</v>
      </c>
      <c r="G458" s="36">
        <v>6760616</v>
      </c>
      <c r="H458" s="36">
        <v>1261312</v>
      </c>
      <c r="I458" s="36">
        <v>3276750</v>
      </c>
      <c r="J458" s="36">
        <v>1981238</v>
      </c>
      <c r="K458" s="36"/>
      <c r="L458" s="100">
        <v>20140307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6"/>
        <v>2519028</v>
      </c>
      <c r="G459" s="36">
        <v>1826217</v>
      </c>
      <c r="H459" s="36">
        <v>595811</v>
      </c>
      <c r="I459" s="36">
        <v>0</v>
      </c>
      <c r="J459" s="36">
        <v>97000</v>
      </c>
      <c r="K459" s="36"/>
      <c r="L459" s="100">
        <v>20140307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aca="true" t="shared" si="17" ref="F460:F491">G460+H460+I460+J460</f>
        <v>2000812</v>
      </c>
      <c r="G460" s="36">
        <v>1044350</v>
      </c>
      <c r="H460" s="36">
        <v>954962</v>
      </c>
      <c r="I460" s="36">
        <v>0</v>
      </c>
      <c r="J460" s="36">
        <v>1500</v>
      </c>
      <c r="K460" s="36"/>
      <c r="L460" s="100">
        <v>20140207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7"/>
        <v>5441678</v>
      </c>
      <c r="G461" s="36">
        <v>3038370</v>
      </c>
      <c r="H461" s="36">
        <v>2402305</v>
      </c>
      <c r="I461" s="36">
        <v>0</v>
      </c>
      <c r="J461" s="36">
        <v>1003</v>
      </c>
      <c r="K461" s="36"/>
      <c r="L461" s="100">
        <v>20140207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7"/>
        <v>868232</v>
      </c>
      <c r="G462" s="36">
        <v>206532</v>
      </c>
      <c r="H462" s="36">
        <v>363074</v>
      </c>
      <c r="I462" s="36">
        <v>0</v>
      </c>
      <c r="J462" s="36">
        <v>298626</v>
      </c>
      <c r="K462" s="36"/>
      <c r="L462" s="100">
        <v>20140207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7"/>
        <v>3268153</v>
      </c>
      <c r="G463" s="36">
        <v>2931548</v>
      </c>
      <c r="H463" s="36">
        <v>257605</v>
      </c>
      <c r="I463" s="36">
        <v>0</v>
      </c>
      <c r="J463" s="36">
        <v>79000</v>
      </c>
      <c r="K463" s="36"/>
      <c r="L463" s="100">
        <v>20140207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7"/>
        <v>1253362</v>
      </c>
      <c r="G464" s="36">
        <v>1100953</v>
      </c>
      <c r="H464" s="36">
        <v>138709</v>
      </c>
      <c r="I464" s="36">
        <v>0</v>
      </c>
      <c r="J464" s="36">
        <v>13700</v>
      </c>
      <c r="K464" s="36"/>
      <c r="L464" s="100">
        <v>20140207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7"/>
        <v>73675</v>
      </c>
      <c r="G465" s="36">
        <v>3000</v>
      </c>
      <c r="H465" s="36">
        <v>70075</v>
      </c>
      <c r="I465" s="36">
        <v>0</v>
      </c>
      <c r="J465" s="36">
        <v>600</v>
      </c>
      <c r="K465" s="36"/>
      <c r="L465" s="100">
        <v>20140207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7"/>
        <v>21601</v>
      </c>
      <c r="G466" s="36">
        <v>2801</v>
      </c>
      <c r="H466" s="36">
        <v>18800</v>
      </c>
      <c r="I466" s="36">
        <v>0</v>
      </c>
      <c r="J466" s="36">
        <v>0</v>
      </c>
      <c r="K466" s="36"/>
      <c r="L466" s="100">
        <v>20140307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7"/>
        <v>126585</v>
      </c>
      <c r="G467" s="36">
        <v>0</v>
      </c>
      <c r="H467" s="36">
        <v>82525</v>
      </c>
      <c r="I467" s="36">
        <v>0</v>
      </c>
      <c r="J467" s="36">
        <v>44060</v>
      </c>
      <c r="K467" s="36"/>
      <c r="L467" s="100">
        <v>20140207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7"/>
        <v>1167237</v>
      </c>
      <c r="G468" s="36">
        <v>602500</v>
      </c>
      <c r="H468" s="36">
        <v>524234</v>
      </c>
      <c r="I468" s="36">
        <v>0</v>
      </c>
      <c r="J468" s="36">
        <v>40503</v>
      </c>
      <c r="K468" s="36"/>
      <c r="L468" s="100">
        <v>20140207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7"/>
        <v>1485048</v>
      </c>
      <c r="G469" s="36">
        <v>287154</v>
      </c>
      <c r="H469" s="36">
        <v>772644</v>
      </c>
      <c r="I469" s="36">
        <v>4000</v>
      </c>
      <c r="J469" s="36">
        <v>421250</v>
      </c>
      <c r="K469" s="36"/>
      <c r="L469" s="100">
        <v>20140207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7"/>
        <v>418192</v>
      </c>
      <c r="G470" s="36">
        <v>0</v>
      </c>
      <c r="H470" s="36">
        <v>418192</v>
      </c>
      <c r="I470" s="36">
        <v>0</v>
      </c>
      <c r="J470" s="36">
        <v>0</v>
      </c>
      <c r="K470" s="36"/>
      <c r="L470" s="100">
        <v>20140307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17"/>
        <v>805606</v>
      </c>
      <c r="G471" s="36">
        <v>546350</v>
      </c>
      <c r="H471" s="36">
        <v>246756</v>
      </c>
      <c r="I471" s="36">
        <v>0</v>
      </c>
      <c r="J471" s="36">
        <v>12500</v>
      </c>
      <c r="K471" s="36"/>
      <c r="L471" s="100">
        <v>20140307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7"/>
        <v>1243117</v>
      </c>
      <c r="G472" s="36">
        <v>1135821</v>
      </c>
      <c r="H472" s="36">
        <v>104596</v>
      </c>
      <c r="I472" s="36">
        <v>0</v>
      </c>
      <c r="J472" s="36">
        <v>2700</v>
      </c>
      <c r="K472" s="36"/>
      <c r="L472" s="100">
        <v>20140307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7"/>
        <v>18471</v>
      </c>
      <c r="G473" s="36">
        <v>0</v>
      </c>
      <c r="H473" s="36">
        <v>12921</v>
      </c>
      <c r="I473" s="36">
        <v>0</v>
      </c>
      <c r="J473" s="36">
        <v>5550</v>
      </c>
      <c r="K473" s="36"/>
      <c r="L473" s="100">
        <v>20140207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7"/>
        <v>7278412</v>
      </c>
      <c r="G474" s="36">
        <v>5957203</v>
      </c>
      <c r="H474" s="36">
        <v>1120064</v>
      </c>
      <c r="I474" s="36">
        <v>46100</v>
      </c>
      <c r="J474" s="36">
        <v>155045</v>
      </c>
      <c r="K474" s="36"/>
      <c r="L474" s="100">
        <v>20140207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7"/>
        <v>733808</v>
      </c>
      <c r="G475" s="36">
        <v>539500</v>
      </c>
      <c r="H475" s="36">
        <v>194308</v>
      </c>
      <c r="I475" s="36">
        <v>0</v>
      </c>
      <c r="J475" s="36">
        <v>0</v>
      </c>
      <c r="K475" s="36"/>
      <c r="L475" s="100">
        <v>20140207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7"/>
        <v>365606</v>
      </c>
      <c r="G476" s="36">
        <v>0</v>
      </c>
      <c r="H476" s="36">
        <v>0</v>
      </c>
      <c r="I476" s="36">
        <v>130001</v>
      </c>
      <c r="J476" s="36">
        <v>235605</v>
      </c>
      <c r="K476" s="36"/>
      <c r="L476" s="100">
        <v>20140207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7"/>
        <v>709248</v>
      </c>
      <c r="G477" s="36">
        <v>326611</v>
      </c>
      <c r="H477" s="36">
        <v>367537</v>
      </c>
      <c r="I477" s="36">
        <v>11100</v>
      </c>
      <c r="J477" s="36">
        <v>4000</v>
      </c>
      <c r="K477" s="36"/>
      <c r="L477" s="100">
        <v>20140207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7"/>
        <v>121738</v>
      </c>
      <c r="G478" s="36">
        <v>0</v>
      </c>
      <c r="H478" s="36">
        <v>91038</v>
      </c>
      <c r="I478" s="36">
        <v>0</v>
      </c>
      <c r="J478" s="36">
        <v>30700</v>
      </c>
      <c r="K478" s="36"/>
      <c r="L478" s="100">
        <v>20140207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7"/>
        <v>2107832</v>
      </c>
      <c r="G479" s="36">
        <v>0</v>
      </c>
      <c r="H479" s="36">
        <v>1441784</v>
      </c>
      <c r="I479" s="36">
        <v>0</v>
      </c>
      <c r="J479" s="36">
        <v>666048</v>
      </c>
      <c r="K479" s="36"/>
      <c r="L479" s="100">
        <v>20140207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7"/>
        <v>85769</v>
      </c>
      <c r="G480" s="36">
        <v>0</v>
      </c>
      <c r="H480" s="36">
        <v>80680</v>
      </c>
      <c r="I480" s="36">
        <v>0</v>
      </c>
      <c r="J480" s="36">
        <v>5089</v>
      </c>
      <c r="K480" s="36"/>
      <c r="L480" s="100">
        <v>20140307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7"/>
        <v>349550</v>
      </c>
      <c r="G481" s="36">
        <v>0</v>
      </c>
      <c r="H481" s="36">
        <v>311412</v>
      </c>
      <c r="I481" s="36">
        <v>0</v>
      </c>
      <c r="J481" s="36">
        <v>38138</v>
      </c>
      <c r="K481" s="36"/>
      <c r="L481" s="100">
        <v>20140307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7"/>
        <v>2188051</v>
      </c>
      <c r="G482" s="36">
        <v>0</v>
      </c>
      <c r="H482" s="36">
        <v>954960</v>
      </c>
      <c r="I482" s="36">
        <v>0</v>
      </c>
      <c r="J482" s="36">
        <v>1233091</v>
      </c>
      <c r="K482" s="36"/>
      <c r="L482" s="100">
        <v>20140207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7"/>
        <v>664281</v>
      </c>
      <c r="G483" s="36">
        <v>0</v>
      </c>
      <c r="H483" s="36">
        <v>105581</v>
      </c>
      <c r="I483" s="36">
        <v>0</v>
      </c>
      <c r="J483" s="36">
        <v>558700</v>
      </c>
      <c r="K483" s="36"/>
      <c r="L483" s="100">
        <v>20140207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7"/>
        <v>884177</v>
      </c>
      <c r="G484" s="36">
        <v>0</v>
      </c>
      <c r="H484" s="36">
        <v>729942</v>
      </c>
      <c r="I484" s="36">
        <v>11000</v>
      </c>
      <c r="J484" s="36">
        <v>143235</v>
      </c>
      <c r="K484" s="36"/>
      <c r="L484" s="100">
        <v>20140207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100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8" ref="F486:F519">G486+H486+I486+J486</f>
        <v>218063</v>
      </c>
      <c r="G486" s="36">
        <v>0</v>
      </c>
      <c r="H486" s="36">
        <v>179513</v>
      </c>
      <c r="I486" s="36">
        <v>0</v>
      </c>
      <c r="J486" s="36">
        <v>38550</v>
      </c>
      <c r="K486" s="36"/>
      <c r="L486" s="100">
        <v>20140207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8"/>
        <v>58021</v>
      </c>
      <c r="G487" s="36">
        <v>0</v>
      </c>
      <c r="H487" s="36">
        <v>58021</v>
      </c>
      <c r="I487" s="36">
        <v>0</v>
      </c>
      <c r="J487" s="36">
        <v>0</v>
      </c>
      <c r="K487" s="36"/>
      <c r="L487" s="100">
        <v>20140307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8"/>
        <v>470657</v>
      </c>
      <c r="G488" s="36">
        <v>160000</v>
      </c>
      <c r="H488" s="36">
        <v>204822</v>
      </c>
      <c r="I488" s="36">
        <v>20000</v>
      </c>
      <c r="J488" s="36">
        <v>85835</v>
      </c>
      <c r="K488" s="36"/>
      <c r="L488" s="100">
        <v>20140207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8"/>
        <v>415536</v>
      </c>
      <c r="G489" s="36">
        <v>0</v>
      </c>
      <c r="H489" s="36">
        <v>270898</v>
      </c>
      <c r="I489" s="36">
        <v>0</v>
      </c>
      <c r="J489" s="36">
        <v>144638</v>
      </c>
      <c r="K489" s="36"/>
      <c r="L489" s="100">
        <v>20140207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8"/>
        <v>88334</v>
      </c>
      <c r="G490" s="36">
        <v>0</v>
      </c>
      <c r="H490" s="36">
        <v>62834</v>
      </c>
      <c r="I490" s="36">
        <v>0</v>
      </c>
      <c r="J490" s="36">
        <v>25500</v>
      </c>
      <c r="K490" s="36"/>
      <c r="L490" s="100">
        <v>20140207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8"/>
        <v>6945356</v>
      </c>
      <c r="G491" s="36">
        <v>728201</v>
      </c>
      <c r="H491" s="36">
        <v>1610058</v>
      </c>
      <c r="I491" s="36">
        <v>1</v>
      </c>
      <c r="J491" s="36">
        <v>4607096</v>
      </c>
      <c r="K491" s="36"/>
      <c r="L491" s="100">
        <v>20140207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8"/>
        <v>1521705</v>
      </c>
      <c r="G492" s="36">
        <v>0</v>
      </c>
      <c r="H492" s="36">
        <v>463212</v>
      </c>
      <c r="I492" s="36">
        <v>0</v>
      </c>
      <c r="J492" s="36">
        <v>1058493</v>
      </c>
      <c r="K492" s="36"/>
      <c r="L492" s="100">
        <v>20140307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8"/>
        <v>165214</v>
      </c>
      <c r="G493" s="36">
        <v>0</v>
      </c>
      <c r="H493" s="36">
        <v>41689</v>
      </c>
      <c r="I493" s="36">
        <v>0</v>
      </c>
      <c r="J493" s="36">
        <v>123525</v>
      </c>
      <c r="K493" s="36"/>
      <c r="L493" s="100">
        <v>20140207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8"/>
        <v>27800</v>
      </c>
      <c r="G494" s="36">
        <v>0</v>
      </c>
      <c r="H494" s="36">
        <v>10000</v>
      </c>
      <c r="I494" s="36">
        <v>0</v>
      </c>
      <c r="J494" s="36">
        <v>17800</v>
      </c>
      <c r="K494" s="36"/>
      <c r="L494" s="100">
        <v>20140207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8"/>
        <v>25676</v>
      </c>
      <c r="G495" s="36">
        <v>0</v>
      </c>
      <c r="H495" s="36">
        <v>0</v>
      </c>
      <c r="I495" s="36">
        <v>0</v>
      </c>
      <c r="J495" s="36">
        <v>25676</v>
      </c>
      <c r="K495" s="36"/>
      <c r="L495" s="100">
        <v>20140207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8"/>
        <v>16060</v>
      </c>
      <c r="G496" s="36">
        <v>0</v>
      </c>
      <c r="H496" s="36">
        <v>16060</v>
      </c>
      <c r="I496" s="36">
        <v>0</v>
      </c>
      <c r="J496" s="36">
        <v>0</v>
      </c>
      <c r="K496" s="36"/>
      <c r="L496" s="100">
        <v>20140207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8"/>
        <v>80768</v>
      </c>
      <c r="G497" s="36">
        <v>0</v>
      </c>
      <c r="H497" s="36">
        <v>40884</v>
      </c>
      <c r="I497" s="36">
        <v>0</v>
      </c>
      <c r="J497" s="36">
        <v>39884</v>
      </c>
      <c r="K497" s="36"/>
      <c r="L497" s="100">
        <v>20140207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8"/>
        <v>223480</v>
      </c>
      <c r="G498" s="36">
        <v>0</v>
      </c>
      <c r="H498" s="36">
        <v>28280</v>
      </c>
      <c r="I498" s="36">
        <v>5800</v>
      </c>
      <c r="J498" s="36">
        <v>189400</v>
      </c>
      <c r="K498" s="36"/>
      <c r="L498" s="100">
        <v>20140207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8"/>
        <v>29100</v>
      </c>
      <c r="G499" s="36">
        <v>0</v>
      </c>
      <c r="H499" s="36">
        <v>17100</v>
      </c>
      <c r="I499" s="36">
        <v>0</v>
      </c>
      <c r="J499" s="36">
        <v>12000</v>
      </c>
      <c r="K499" s="36"/>
      <c r="L499" s="100">
        <v>20140207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8"/>
        <v>24700</v>
      </c>
      <c r="G500" s="36">
        <v>0</v>
      </c>
      <c r="H500" s="36">
        <v>19700</v>
      </c>
      <c r="I500" s="36">
        <v>0</v>
      </c>
      <c r="J500" s="36">
        <v>5000</v>
      </c>
      <c r="K500" s="36"/>
      <c r="L500" s="100">
        <v>20140207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8"/>
        <v>364037</v>
      </c>
      <c r="G501" s="36">
        <v>180600</v>
      </c>
      <c r="H501" s="36">
        <v>121937</v>
      </c>
      <c r="I501" s="36">
        <v>18000</v>
      </c>
      <c r="J501" s="36">
        <v>43500</v>
      </c>
      <c r="K501" s="36"/>
      <c r="L501" s="100">
        <v>20140207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8"/>
        <v>254861</v>
      </c>
      <c r="G502" s="36">
        <v>0</v>
      </c>
      <c r="H502" s="36">
        <v>83078</v>
      </c>
      <c r="I502" s="36">
        <v>16000</v>
      </c>
      <c r="J502" s="36">
        <v>155783</v>
      </c>
      <c r="K502" s="36"/>
      <c r="L502" s="100">
        <v>20140307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8"/>
        <v>134175</v>
      </c>
      <c r="G503" s="36">
        <v>0</v>
      </c>
      <c r="H503" s="36">
        <v>14820</v>
      </c>
      <c r="I503" s="36">
        <v>0</v>
      </c>
      <c r="J503" s="36">
        <v>119355</v>
      </c>
      <c r="K503" s="36"/>
      <c r="L503" s="100">
        <v>20140207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8"/>
        <v>169695</v>
      </c>
      <c r="G504" s="36">
        <v>155000</v>
      </c>
      <c r="H504" s="36">
        <v>14695</v>
      </c>
      <c r="I504" s="36">
        <v>0</v>
      </c>
      <c r="J504" s="36">
        <v>0</v>
      </c>
      <c r="K504" s="36"/>
      <c r="L504" s="100">
        <v>20140207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8"/>
        <v>247515</v>
      </c>
      <c r="G505" s="36">
        <v>0</v>
      </c>
      <c r="H505" s="36">
        <v>47330</v>
      </c>
      <c r="I505" s="36">
        <v>0</v>
      </c>
      <c r="J505" s="36">
        <v>200185</v>
      </c>
      <c r="K505" s="36"/>
      <c r="L505" s="100">
        <v>20140307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8"/>
        <v>825073</v>
      </c>
      <c r="G506" s="36">
        <v>1550</v>
      </c>
      <c r="H506" s="36">
        <v>158390</v>
      </c>
      <c r="I506" s="36">
        <v>0</v>
      </c>
      <c r="J506" s="36">
        <v>665133</v>
      </c>
      <c r="K506" s="36"/>
      <c r="L506" s="100">
        <v>20140307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8"/>
        <v>160578</v>
      </c>
      <c r="G507" s="36">
        <v>5252</v>
      </c>
      <c r="H507" s="36">
        <v>48300</v>
      </c>
      <c r="I507" s="36">
        <v>58000</v>
      </c>
      <c r="J507" s="36">
        <v>49026</v>
      </c>
      <c r="K507" s="36"/>
      <c r="L507" s="100">
        <v>20140207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8"/>
        <v>64940</v>
      </c>
      <c r="G508" s="36">
        <v>0</v>
      </c>
      <c r="H508" s="36">
        <v>64940</v>
      </c>
      <c r="I508" s="36">
        <v>0</v>
      </c>
      <c r="J508" s="36">
        <v>0</v>
      </c>
      <c r="K508" s="36"/>
      <c r="L508" s="100">
        <v>20140207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8"/>
        <v>1082484</v>
      </c>
      <c r="G509" s="36">
        <v>40000</v>
      </c>
      <c r="H509" s="36">
        <v>212838</v>
      </c>
      <c r="I509" s="36">
        <v>1100</v>
      </c>
      <c r="J509" s="36">
        <v>828546</v>
      </c>
      <c r="K509" s="36"/>
      <c r="L509" s="100">
        <v>20140207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8"/>
        <v>2777904</v>
      </c>
      <c r="G510" s="36">
        <v>806800</v>
      </c>
      <c r="H510" s="36">
        <v>966068</v>
      </c>
      <c r="I510" s="36">
        <v>0</v>
      </c>
      <c r="J510" s="36">
        <v>1005036</v>
      </c>
      <c r="K510" s="36"/>
      <c r="L510" s="100">
        <v>20140207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8"/>
        <v>718188</v>
      </c>
      <c r="G511" s="36">
        <v>0</v>
      </c>
      <c r="H511" s="36">
        <v>374949</v>
      </c>
      <c r="I511" s="36">
        <v>0</v>
      </c>
      <c r="J511" s="36">
        <v>343239</v>
      </c>
      <c r="K511" s="36"/>
      <c r="L511" s="100">
        <v>20140307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8"/>
        <v>95550</v>
      </c>
      <c r="G512" s="36">
        <v>0</v>
      </c>
      <c r="H512" s="36">
        <v>94050</v>
      </c>
      <c r="I512" s="36">
        <v>0</v>
      </c>
      <c r="J512" s="36">
        <v>1500</v>
      </c>
      <c r="K512" s="36"/>
      <c r="L512" s="100">
        <v>20140307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8"/>
        <v>913281</v>
      </c>
      <c r="G513" s="36">
        <v>237350</v>
      </c>
      <c r="H513" s="36">
        <v>455634</v>
      </c>
      <c r="I513" s="36">
        <v>53622</v>
      </c>
      <c r="J513" s="36">
        <v>166675</v>
      </c>
      <c r="K513" s="36"/>
      <c r="L513" s="100">
        <v>20140207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8"/>
        <v>11006823</v>
      </c>
      <c r="G514" s="36">
        <v>25200</v>
      </c>
      <c r="H514" s="36">
        <v>1155588</v>
      </c>
      <c r="I514" s="36">
        <v>6838500</v>
      </c>
      <c r="J514" s="36">
        <v>2987535</v>
      </c>
      <c r="K514" s="36"/>
      <c r="L514" s="100">
        <v>20140207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8"/>
        <v>404800</v>
      </c>
      <c r="G515" s="36">
        <v>0</v>
      </c>
      <c r="H515" s="36">
        <v>404800</v>
      </c>
      <c r="I515" s="36">
        <v>0</v>
      </c>
      <c r="J515" s="36">
        <v>0</v>
      </c>
      <c r="K515" s="36"/>
      <c r="L515" s="100">
        <v>20140307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8"/>
        <v>13714323</v>
      </c>
      <c r="G516" s="36">
        <v>2320850</v>
      </c>
      <c r="H516" s="36">
        <v>2348957</v>
      </c>
      <c r="I516" s="36">
        <v>0</v>
      </c>
      <c r="J516" s="36">
        <v>9044516</v>
      </c>
      <c r="K516" s="36"/>
      <c r="L516" s="100">
        <v>20140207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8"/>
        <v>511791</v>
      </c>
      <c r="G517" s="36">
        <v>0</v>
      </c>
      <c r="H517" s="36">
        <v>86541</v>
      </c>
      <c r="I517" s="36">
        <v>0</v>
      </c>
      <c r="J517" s="36">
        <v>425250</v>
      </c>
      <c r="K517" s="36"/>
      <c r="L517" s="100">
        <v>20140207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8"/>
        <v>2011177</v>
      </c>
      <c r="G518" s="36">
        <v>918951</v>
      </c>
      <c r="H518" s="36">
        <v>906181</v>
      </c>
      <c r="I518" s="36">
        <v>51952</v>
      </c>
      <c r="J518" s="36">
        <v>134093</v>
      </c>
      <c r="K518" s="36"/>
      <c r="L518" s="100">
        <v>20140207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8"/>
        <v>454173</v>
      </c>
      <c r="G519" s="36">
        <v>0</v>
      </c>
      <c r="H519" s="36">
        <v>244223</v>
      </c>
      <c r="I519" s="36">
        <v>0</v>
      </c>
      <c r="J519" s="36">
        <v>209950</v>
      </c>
      <c r="K519" s="36"/>
      <c r="L519" s="100">
        <v>20140207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 t="s">
        <v>9</v>
      </c>
      <c r="G520" s="64" t="s">
        <v>9</v>
      </c>
      <c r="H520" s="64" t="s">
        <v>9</v>
      </c>
      <c r="I520" s="64" t="s">
        <v>9</v>
      </c>
      <c r="J520" s="64" t="s">
        <v>9</v>
      </c>
      <c r="K520" s="36"/>
      <c r="L520" s="100" t="s">
        <v>9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aca="true" t="shared" si="19" ref="F521:F529">G521+H521+I521+J521</f>
        <v>3241608</v>
      </c>
      <c r="G521" s="36">
        <v>2383507</v>
      </c>
      <c r="H521" s="36">
        <v>721050</v>
      </c>
      <c r="I521" s="36">
        <v>1</v>
      </c>
      <c r="J521" s="36">
        <v>137050</v>
      </c>
      <c r="K521" s="36"/>
      <c r="L521" s="100">
        <v>20140207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9"/>
        <v>365420</v>
      </c>
      <c r="G522" s="36">
        <v>0</v>
      </c>
      <c r="H522" s="36">
        <v>325945</v>
      </c>
      <c r="I522" s="36">
        <v>0</v>
      </c>
      <c r="J522" s="36">
        <v>39475</v>
      </c>
      <c r="K522" s="36"/>
      <c r="L522" s="100">
        <v>20140307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9"/>
        <v>345315</v>
      </c>
      <c r="G523" s="36">
        <v>3500</v>
      </c>
      <c r="H523" s="36">
        <v>87115</v>
      </c>
      <c r="I523" s="36">
        <v>0</v>
      </c>
      <c r="J523" s="36">
        <v>254700</v>
      </c>
      <c r="K523" s="36"/>
      <c r="L523" s="100">
        <v>20140207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9"/>
        <v>702097</v>
      </c>
      <c r="G524" s="36">
        <v>504006</v>
      </c>
      <c r="H524" s="36">
        <v>177283</v>
      </c>
      <c r="I524" s="36">
        <v>0</v>
      </c>
      <c r="J524" s="36">
        <v>20808</v>
      </c>
      <c r="K524" s="36"/>
      <c r="L524" s="100">
        <v>20140307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9"/>
        <v>102750</v>
      </c>
      <c r="G525" s="36">
        <v>0</v>
      </c>
      <c r="H525" s="36">
        <v>5700</v>
      </c>
      <c r="I525" s="36">
        <v>0</v>
      </c>
      <c r="J525" s="36">
        <v>97050</v>
      </c>
      <c r="K525" s="36"/>
      <c r="L525" s="100">
        <v>20140207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9"/>
        <v>281708</v>
      </c>
      <c r="G526" s="36">
        <v>0</v>
      </c>
      <c r="H526" s="36">
        <v>144197</v>
      </c>
      <c r="I526" s="36">
        <v>0</v>
      </c>
      <c r="J526" s="36">
        <v>137511</v>
      </c>
      <c r="K526" s="36"/>
      <c r="L526" s="100">
        <v>20140207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9"/>
        <v>96406</v>
      </c>
      <c r="G527" s="36">
        <v>0</v>
      </c>
      <c r="H527" s="36">
        <v>96406</v>
      </c>
      <c r="I527" s="36">
        <v>0</v>
      </c>
      <c r="J527" s="36">
        <v>0</v>
      </c>
      <c r="K527" s="36"/>
      <c r="L527" s="100">
        <v>20140307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9"/>
        <v>6611770</v>
      </c>
      <c r="G528" s="36">
        <v>617090</v>
      </c>
      <c r="H528" s="36">
        <v>1119222</v>
      </c>
      <c r="I528" s="36">
        <v>68800</v>
      </c>
      <c r="J528" s="36">
        <v>4806658</v>
      </c>
      <c r="K528" s="36"/>
      <c r="L528" s="100">
        <v>20140307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19"/>
        <v>924038</v>
      </c>
      <c r="G529" s="36">
        <v>726057</v>
      </c>
      <c r="H529" s="36">
        <v>110041</v>
      </c>
      <c r="I529" s="36">
        <v>0</v>
      </c>
      <c r="J529" s="36">
        <v>87940</v>
      </c>
      <c r="K529" s="36"/>
      <c r="L529" s="100">
        <v>20140207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 t="s">
        <v>9</v>
      </c>
      <c r="G530" s="64" t="s">
        <v>9</v>
      </c>
      <c r="H530" s="64" t="s">
        <v>9</v>
      </c>
      <c r="I530" s="64" t="s">
        <v>9</v>
      </c>
      <c r="J530" s="64" t="s">
        <v>9</v>
      </c>
      <c r="K530" s="36"/>
      <c r="L530" s="100" t="s">
        <v>9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aca="true" t="shared" si="20" ref="F531:F546">G531+H531+I531+J531</f>
        <v>36389</v>
      </c>
      <c r="G531" s="36">
        <v>0</v>
      </c>
      <c r="H531" s="36">
        <v>36389</v>
      </c>
      <c r="I531" s="36">
        <v>0</v>
      </c>
      <c r="J531" s="36">
        <v>0</v>
      </c>
      <c r="K531" s="36"/>
      <c r="L531" s="100">
        <v>20140207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20"/>
        <v>16950</v>
      </c>
      <c r="G532" s="36">
        <v>0</v>
      </c>
      <c r="H532" s="36">
        <v>16950</v>
      </c>
      <c r="I532" s="36">
        <v>0</v>
      </c>
      <c r="J532" s="36">
        <v>0</v>
      </c>
      <c r="K532" s="36"/>
      <c r="L532" s="100">
        <v>20140207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20"/>
        <v>70982</v>
      </c>
      <c r="G533" s="36">
        <v>0</v>
      </c>
      <c r="H533" s="36">
        <v>49582</v>
      </c>
      <c r="I533" s="36">
        <v>0</v>
      </c>
      <c r="J533" s="36">
        <v>21400</v>
      </c>
      <c r="K533" s="36"/>
      <c r="L533" s="100">
        <v>20140307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20"/>
        <v>366818</v>
      </c>
      <c r="G534" s="36">
        <v>143200</v>
      </c>
      <c r="H534" s="36">
        <v>131443</v>
      </c>
      <c r="I534" s="36">
        <v>0</v>
      </c>
      <c r="J534" s="36">
        <v>92175</v>
      </c>
      <c r="K534" s="36"/>
      <c r="L534" s="100">
        <v>20140207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20"/>
        <v>360160</v>
      </c>
      <c r="G535" s="36">
        <v>0</v>
      </c>
      <c r="H535" s="36">
        <v>37545</v>
      </c>
      <c r="I535" s="36">
        <v>0</v>
      </c>
      <c r="J535" s="36">
        <v>322615</v>
      </c>
      <c r="K535" s="36"/>
      <c r="L535" s="100">
        <v>20140207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20"/>
        <v>42185</v>
      </c>
      <c r="G536" s="36">
        <v>0</v>
      </c>
      <c r="H536" s="36">
        <v>30205</v>
      </c>
      <c r="I536" s="36">
        <v>2500</v>
      </c>
      <c r="J536" s="36">
        <v>9480</v>
      </c>
      <c r="K536" s="36"/>
      <c r="L536" s="100">
        <v>20140307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20"/>
        <v>68275</v>
      </c>
      <c r="G537" s="36">
        <v>0</v>
      </c>
      <c r="H537" s="36">
        <v>1550</v>
      </c>
      <c r="I537" s="36">
        <v>0</v>
      </c>
      <c r="J537" s="36">
        <v>66725</v>
      </c>
      <c r="K537" s="36"/>
      <c r="L537" s="100">
        <v>20140207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20"/>
        <v>72260</v>
      </c>
      <c r="G538" s="36">
        <v>0</v>
      </c>
      <c r="H538" s="36">
        <v>66618</v>
      </c>
      <c r="I538" s="36">
        <v>0</v>
      </c>
      <c r="J538" s="36">
        <v>5642</v>
      </c>
      <c r="K538" s="64"/>
      <c r="L538" s="100">
        <v>20140207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20"/>
        <v>127935</v>
      </c>
      <c r="G539" s="36">
        <v>0</v>
      </c>
      <c r="H539" s="36">
        <v>61935</v>
      </c>
      <c r="I539" s="36">
        <v>0</v>
      </c>
      <c r="J539" s="36">
        <v>66000</v>
      </c>
      <c r="K539" s="36"/>
      <c r="L539" s="100">
        <v>20140207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20"/>
        <v>133981</v>
      </c>
      <c r="G540" s="36">
        <v>0</v>
      </c>
      <c r="H540" s="36">
        <v>96601</v>
      </c>
      <c r="I540" s="36">
        <v>0</v>
      </c>
      <c r="J540" s="36">
        <v>37380</v>
      </c>
      <c r="K540" s="36"/>
      <c r="L540" s="100">
        <v>20140207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20"/>
        <v>398125</v>
      </c>
      <c r="G541" s="36">
        <v>112500</v>
      </c>
      <c r="H541" s="36">
        <v>209625</v>
      </c>
      <c r="I541" s="36">
        <v>0</v>
      </c>
      <c r="J541" s="36">
        <v>76000</v>
      </c>
      <c r="K541" s="36"/>
      <c r="L541" s="100">
        <v>20140207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20"/>
        <v>37750</v>
      </c>
      <c r="G542" s="36">
        <v>0</v>
      </c>
      <c r="H542" s="36">
        <v>35450</v>
      </c>
      <c r="I542" s="36">
        <v>0</v>
      </c>
      <c r="J542" s="36">
        <v>2300</v>
      </c>
      <c r="K542" s="36"/>
      <c r="L542" s="100">
        <v>20140207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20"/>
        <v>43285</v>
      </c>
      <c r="G543" s="36">
        <v>0</v>
      </c>
      <c r="H543" s="36">
        <v>14435</v>
      </c>
      <c r="I543" s="36">
        <v>0</v>
      </c>
      <c r="J543" s="36">
        <v>28850</v>
      </c>
      <c r="K543" s="36"/>
      <c r="L543" s="100">
        <v>20140207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20"/>
        <v>405494</v>
      </c>
      <c r="G544" s="36">
        <v>0</v>
      </c>
      <c r="H544" s="36">
        <v>41522</v>
      </c>
      <c r="I544" s="36">
        <v>252300</v>
      </c>
      <c r="J544" s="36">
        <v>111672</v>
      </c>
      <c r="K544" s="36"/>
      <c r="L544" s="100">
        <v>20140207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20"/>
        <v>4592</v>
      </c>
      <c r="G545" s="36">
        <v>0</v>
      </c>
      <c r="H545" s="36">
        <v>4592</v>
      </c>
      <c r="I545" s="36">
        <v>0</v>
      </c>
      <c r="J545" s="36">
        <v>0</v>
      </c>
      <c r="K545" s="36"/>
      <c r="L545" s="100">
        <v>20140207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20"/>
        <v>2500</v>
      </c>
      <c r="G546" s="36">
        <v>0</v>
      </c>
      <c r="H546" s="36">
        <v>2500</v>
      </c>
      <c r="I546" s="36">
        <v>0</v>
      </c>
      <c r="J546" s="36">
        <v>0</v>
      </c>
      <c r="K546" s="36"/>
      <c r="L546" s="100">
        <v>20140207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 t="s">
        <v>9</v>
      </c>
      <c r="G547" s="64" t="s">
        <v>9</v>
      </c>
      <c r="H547" s="64" t="s">
        <v>9</v>
      </c>
      <c r="I547" s="64" t="s">
        <v>9</v>
      </c>
      <c r="J547" s="64" t="s">
        <v>9</v>
      </c>
      <c r="K547" s="36"/>
      <c r="L547" s="100" t="s">
        <v>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>G548+H548+I548+J548</f>
        <v>58075</v>
      </c>
      <c r="G548" s="36">
        <v>0</v>
      </c>
      <c r="H548" s="36">
        <v>58075</v>
      </c>
      <c r="I548" s="36">
        <v>0</v>
      </c>
      <c r="J548" s="36">
        <v>0</v>
      </c>
      <c r="K548" s="36"/>
      <c r="L548" s="100">
        <v>20140207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>G549+H549+I549+J549</f>
        <v>351565</v>
      </c>
      <c r="G549" s="36">
        <v>0</v>
      </c>
      <c r="H549" s="36">
        <v>351065</v>
      </c>
      <c r="I549" s="36">
        <v>0</v>
      </c>
      <c r="J549" s="36">
        <v>500</v>
      </c>
      <c r="K549" s="36"/>
      <c r="L549" s="100">
        <v>20140307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>G550+H550+I550+J550</f>
        <v>84601</v>
      </c>
      <c r="G550" s="36">
        <v>0</v>
      </c>
      <c r="H550" s="36">
        <v>48101</v>
      </c>
      <c r="I550" s="36">
        <v>0</v>
      </c>
      <c r="J550" s="36">
        <v>36500</v>
      </c>
      <c r="K550" s="36"/>
      <c r="L550" s="100">
        <v>20140207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>G551+H551+I551+J551</f>
        <v>478282</v>
      </c>
      <c r="G551" s="36">
        <v>0</v>
      </c>
      <c r="H551" s="36">
        <v>409000</v>
      </c>
      <c r="I551" s="36">
        <v>13600</v>
      </c>
      <c r="J551" s="36">
        <v>55682</v>
      </c>
      <c r="K551" s="36"/>
      <c r="L551" s="100">
        <v>20140207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 t="s">
        <v>9</v>
      </c>
      <c r="G552" s="64" t="s">
        <v>9</v>
      </c>
      <c r="H552" s="64" t="s">
        <v>9</v>
      </c>
      <c r="I552" s="64" t="s">
        <v>9</v>
      </c>
      <c r="J552" s="64" t="s">
        <v>9</v>
      </c>
      <c r="K552" s="36"/>
      <c r="L552" s="100" t="s">
        <v>9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aca="true" t="shared" si="21" ref="F553:F576">G553+H553+I553+J553</f>
        <v>389719</v>
      </c>
      <c r="G553" s="36">
        <v>0</v>
      </c>
      <c r="H553" s="36">
        <v>140509</v>
      </c>
      <c r="I553" s="36">
        <v>45000</v>
      </c>
      <c r="J553" s="36">
        <v>204210</v>
      </c>
      <c r="K553" s="36"/>
      <c r="L553" s="100">
        <v>20140207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21"/>
        <v>910996</v>
      </c>
      <c r="G554" s="36">
        <v>26500</v>
      </c>
      <c r="H554" s="36">
        <v>785242</v>
      </c>
      <c r="I554" s="36">
        <v>0</v>
      </c>
      <c r="J554" s="36">
        <v>99254</v>
      </c>
      <c r="K554" s="36"/>
      <c r="L554" s="100">
        <v>20140307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21"/>
        <v>1059967</v>
      </c>
      <c r="G555" s="36">
        <v>0</v>
      </c>
      <c r="H555" s="36">
        <v>488614</v>
      </c>
      <c r="I555" s="36">
        <v>0</v>
      </c>
      <c r="J555" s="36">
        <v>571353</v>
      </c>
      <c r="K555" s="36"/>
      <c r="L555" s="100">
        <v>20140207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21"/>
        <v>2738424</v>
      </c>
      <c r="G556" s="36">
        <v>1503000</v>
      </c>
      <c r="H556" s="36">
        <v>1103971</v>
      </c>
      <c r="I556" s="36">
        <v>0</v>
      </c>
      <c r="J556" s="36">
        <v>131453</v>
      </c>
      <c r="K556" s="36"/>
      <c r="L556" s="100">
        <v>20140207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21"/>
        <v>40765979</v>
      </c>
      <c r="G557" s="36">
        <v>322150</v>
      </c>
      <c r="H557" s="36">
        <v>218334</v>
      </c>
      <c r="I557" s="36">
        <v>38803000</v>
      </c>
      <c r="J557" s="36">
        <v>1422495</v>
      </c>
      <c r="K557" s="36"/>
      <c r="L557" s="100">
        <v>20140207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21"/>
        <v>451664</v>
      </c>
      <c r="G558" s="36">
        <v>0</v>
      </c>
      <c r="H558" s="36">
        <v>423552</v>
      </c>
      <c r="I558" s="36">
        <v>0</v>
      </c>
      <c r="J558" s="36">
        <v>28112</v>
      </c>
      <c r="K558" s="36"/>
      <c r="L558" s="100">
        <v>20140207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21"/>
        <v>240190</v>
      </c>
      <c r="G559" s="36">
        <v>0</v>
      </c>
      <c r="H559" s="36">
        <v>31490</v>
      </c>
      <c r="I559" s="36">
        <v>0</v>
      </c>
      <c r="J559" s="36">
        <v>208700</v>
      </c>
      <c r="K559" s="36"/>
      <c r="L559" s="100">
        <v>20140207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21"/>
        <v>480311</v>
      </c>
      <c r="G560" s="36">
        <v>172800</v>
      </c>
      <c r="H560" s="36">
        <v>210411</v>
      </c>
      <c r="I560" s="36">
        <v>0</v>
      </c>
      <c r="J560" s="36">
        <v>97100</v>
      </c>
      <c r="K560" s="36"/>
      <c r="L560" s="100">
        <v>20140207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21"/>
        <v>89951</v>
      </c>
      <c r="G561" s="36">
        <v>0</v>
      </c>
      <c r="H561" s="36">
        <v>54776</v>
      </c>
      <c r="I561" s="36">
        <v>0</v>
      </c>
      <c r="J561" s="36">
        <v>35175</v>
      </c>
      <c r="K561" s="36"/>
      <c r="L561" s="100">
        <v>20140207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21"/>
        <v>6132857</v>
      </c>
      <c r="G562" s="36">
        <v>116201</v>
      </c>
      <c r="H562" s="36">
        <v>422843</v>
      </c>
      <c r="I562" s="36">
        <v>0</v>
      </c>
      <c r="J562" s="36">
        <v>5593813</v>
      </c>
      <c r="K562" s="36"/>
      <c r="L562" s="100">
        <v>20140307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21"/>
        <v>862342</v>
      </c>
      <c r="G563" s="36">
        <v>462500</v>
      </c>
      <c r="H563" s="36">
        <v>200687</v>
      </c>
      <c r="I563" s="36">
        <v>0</v>
      </c>
      <c r="J563" s="36">
        <v>199155</v>
      </c>
      <c r="K563" s="36"/>
      <c r="L563" s="100">
        <v>20140207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21"/>
        <v>1271375</v>
      </c>
      <c r="G564" s="36">
        <v>477000</v>
      </c>
      <c r="H564" s="36">
        <v>303066</v>
      </c>
      <c r="I564" s="36">
        <v>0</v>
      </c>
      <c r="J564" s="36">
        <v>491309</v>
      </c>
      <c r="K564" s="36"/>
      <c r="L564" s="100">
        <v>20140207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21"/>
        <v>749041</v>
      </c>
      <c r="G565" s="36">
        <v>0</v>
      </c>
      <c r="H565" s="36">
        <v>743341</v>
      </c>
      <c r="I565" s="36">
        <v>0</v>
      </c>
      <c r="J565" s="36">
        <v>5700</v>
      </c>
      <c r="K565" s="36"/>
      <c r="L565" s="100">
        <v>20140207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21"/>
        <v>1775542</v>
      </c>
      <c r="G566" s="36">
        <v>0</v>
      </c>
      <c r="H566" s="36">
        <v>539409</v>
      </c>
      <c r="I566" s="36">
        <v>0</v>
      </c>
      <c r="J566" s="36">
        <v>1236133</v>
      </c>
      <c r="K566" s="36"/>
      <c r="L566" s="100">
        <v>20140207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21"/>
        <v>296014</v>
      </c>
      <c r="G567" s="36">
        <v>0</v>
      </c>
      <c r="H567" s="36">
        <v>171289</v>
      </c>
      <c r="I567" s="36">
        <v>0</v>
      </c>
      <c r="J567" s="36">
        <v>124725</v>
      </c>
      <c r="K567" s="36"/>
      <c r="L567" s="100">
        <v>20140207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21"/>
        <v>183461</v>
      </c>
      <c r="G568" s="36">
        <v>0</v>
      </c>
      <c r="H568" s="36">
        <v>156961</v>
      </c>
      <c r="I568" s="36">
        <v>0</v>
      </c>
      <c r="J568" s="36">
        <v>26500</v>
      </c>
      <c r="K568" s="36"/>
      <c r="L568" s="100">
        <v>20140207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21"/>
        <v>1344261</v>
      </c>
      <c r="G569" s="36">
        <v>148050</v>
      </c>
      <c r="H569" s="36">
        <v>1183261</v>
      </c>
      <c r="I569" s="36">
        <v>0</v>
      </c>
      <c r="J569" s="36">
        <v>12950</v>
      </c>
      <c r="K569" s="36"/>
      <c r="L569" s="100">
        <v>20140307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21"/>
        <v>575455</v>
      </c>
      <c r="G570" s="36">
        <v>0</v>
      </c>
      <c r="H570" s="36">
        <v>405215</v>
      </c>
      <c r="I570" s="36">
        <v>0</v>
      </c>
      <c r="J570" s="36">
        <v>170240</v>
      </c>
      <c r="K570" s="36"/>
      <c r="L570" s="100">
        <v>20140207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21"/>
        <v>6067736</v>
      </c>
      <c r="G571" s="36">
        <v>2489200</v>
      </c>
      <c r="H571" s="36">
        <v>1434359</v>
      </c>
      <c r="I571" s="36">
        <v>0</v>
      </c>
      <c r="J571" s="36">
        <v>2144177</v>
      </c>
      <c r="K571" s="36"/>
      <c r="L571" s="100">
        <v>20140207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21"/>
        <v>1449118</v>
      </c>
      <c r="G572" s="36">
        <v>0</v>
      </c>
      <c r="H572" s="36">
        <v>641559</v>
      </c>
      <c r="I572" s="36">
        <v>0</v>
      </c>
      <c r="J572" s="36">
        <v>807559</v>
      </c>
      <c r="K572" s="36"/>
      <c r="L572" s="100">
        <v>20140207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21"/>
        <v>12640079</v>
      </c>
      <c r="G573" s="36">
        <v>3768431</v>
      </c>
      <c r="H573" s="36">
        <v>4214165</v>
      </c>
      <c r="I573" s="36">
        <v>199400</v>
      </c>
      <c r="J573" s="36">
        <v>4458083</v>
      </c>
      <c r="K573" s="36"/>
      <c r="L573" s="100">
        <v>20140307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21"/>
        <v>10000</v>
      </c>
      <c r="G574" s="36">
        <v>0</v>
      </c>
      <c r="H574" s="36">
        <v>10000</v>
      </c>
      <c r="I574" s="36">
        <v>0</v>
      </c>
      <c r="J574" s="36">
        <v>0</v>
      </c>
      <c r="K574" s="36"/>
      <c r="L574" s="100">
        <v>20140307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21"/>
        <v>41978</v>
      </c>
      <c r="G575" s="36">
        <v>0</v>
      </c>
      <c r="H575" s="36">
        <v>41978</v>
      </c>
      <c r="I575" s="36">
        <v>0</v>
      </c>
      <c r="J575" s="36">
        <v>0</v>
      </c>
      <c r="K575" s="36"/>
      <c r="L575" s="100">
        <v>20140207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21"/>
        <v>20346</v>
      </c>
      <c r="G576" s="36">
        <v>0</v>
      </c>
      <c r="H576" s="36">
        <v>20346</v>
      </c>
      <c r="I576" s="36">
        <v>0</v>
      </c>
      <c r="J576" s="36">
        <v>0</v>
      </c>
      <c r="K576" s="36"/>
      <c r="L576" s="100">
        <v>20140207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 t="s">
        <v>9</v>
      </c>
      <c r="G577" s="64" t="s">
        <v>9</v>
      </c>
      <c r="H577" s="64" t="s">
        <v>9</v>
      </c>
      <c r="I577" s="64" t="s">
        <v>9</v>
      </c>
      <c r="J577" s="64" t="s">
        <v>9</v>
      </c>
      <c r="K577" s="36"/>
      <c r="L577" s="100" t="s">
        <v>9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aca="true" t="shared" si="22" ref="F578:F591">G578+H578+I578+J578</f>
        <v>130566</v>
      </c>
      <c r="G578" s="36">
        <v>0</v>
      </c>
      <c r="H578" s="36">
        <v>83516</v>
      </c>
      <c r="I578" s="36">
        <v>1000</v>
      </c>
      <c r="J578" s="36">
        <v>46050</v>
      </c>
      <c r="K578" s="36"/>
      <c r="L578" s="100">
        <v>20140307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2"/>
        <v>197250</v>
      </c>
      <c r="G579" s="36">
        <v>0</v>
      </c>
      <c r="H579" s="36">
        <v>29750</v>
      </c>
      <c r="I579" s="36">
        <v>17500</v>
      </c>
      <c r="J579" s="36">
        <v>150000</v>
      </c>
      <c r="K579" s="36"/>
      <c r="L579" s="100">
        <v>20140207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2"/>
        <v>32919</v>
      </c>
      <c r="G580" s="36">
        <v>0</v>
      </c>
      <c r="H580" s="36">
        <v>0</v>
      </c>
      <c r="I580" s="36">
        <v>0</v>
      </c>
      <c r="J580" s="36">
        <v>32919</v>
      </c>
      <c r="K580" s="36"/>
      <c r="L580" s="100">
        <v>20140207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2"/>
        <v>48085</v>
      </c>
      <c r="G581" s="36">
        <v>0</v>
      </c>
      <c r="H581" s="36">
        <v>7005</v>
      </c>
      <c r="I581" s="36">
        <v>2500</v>
      </c>
      <c r="J581" s="36">
        <v>38580</v>
      </c>
      <c r="K581" s="36"/>
      <c r="L581" s="100">
        <v>20140207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2"/>
        <v>317571</v>
      </c>
      <c r="G582" s="36">
        <v>0</v>
      </c>
      <c r="H582" s="36">
        <v>0</v>
      </c>
      <c r="I582" s="36">
        <v>0</v>
      </c>
      <c r="J582" s="36">
        <v>317571</v>
      </c>
      <c r="K582" s="36"/>
      <c r="L582" s="100">
        <v>20140307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2"/>
        <v>78912</v>
      </c>
      <c r="G583" s="36">
        <v>0</v>
      </c>
      <c r="H583" s="36">
        <v>17112</v>
      </c>
      <c r="I583" s="36">
        <v>61800</v>
      </c>
      <c r="J583" s="36">
        <v>0</v>
      </c>
      <c r="K583" s="36"/>
      <c r="L583" s="100">
        <v>20140207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2"/>
        <v>52900</v>
      </c>
      <c r="G584" s="36">
        <v>0</v>
      </c>
      <c r="H584" s="36">
        <v>36500</v>
      </c>
      <c r="I584" s="36">
        <v>0</v>
      </c>
      <c r="J584" s="36">
        <v>16400</v>
      </c>
      <c r="K584" s="36"/>
      <c r="L584" s="100">
        <v>20140207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2"/>
        <v>101983</v>
      </c>
      <c r="G585" s="36">
        <v>0</v>
      </c>
      <c r="H585" s="36">
        <v>101983</v>
      </c>
      <c r="I585" s="36">
        <v>0</v>
      </c>
      <c r="J585" s="36">
        <v>0</v>
      </c>
      <c r="K585" s="36"/>
      <c r="L585" s="100">
        <v>20140207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2"/>
        <v>226722</v>
      </c>
      <c r="G586" s="36">
        <v>0</v>
      </c>
      <c r="H586" s="36">
        <v>185722</v>
      </c>
      <c r="I586" s="36">
        <v>17500</v>
      </c>
      <c r="J586" s="36">
        <v>23500</v>
      </c>
      <c r="K586" s="36"/>
      <c r="L586" s="100">
        <v>20140207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2"/>
        <v>124583</v>
      </c>
      <c r="G587" s="36">
        <v>0</v>
      </c>
      <c r="H587" s="36">
        <v>7683</v>
      </c>
      <c r="I587" s="36">
        <v>0</v>
      </c>
      <c r="J587" s="36">
        <v>116900</v>
      </c>
      <c r="K587" s="36"/>
      <c r="L587" s="100">
        <v>20140207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2"/>
        <v>32265</v>
      </c>
      <c r="G588" s="36">
        <v>0</v>
      </c>
      <c r="H588" s="36">
        <v>32265</v>
      </c>
      <c r="I588" s="36">
        <v>0</v>
      </c>
      <c r="J588" s="36">
        <v>0</v>
      </c>
      <c r="K588" s="36"/>
      <c r="L588" s="100">
        <v>20140207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2"/>
        <v>386268</v>
      </c>
      <c r="G589" s="36">
        <v>274500</v>
      </c>
      <c r="H589" s="36">
        <v>65796</v>
      </c>
      <c r="I589" s="36">
        <v>0</v>
      </c>
      <c r="J589" s="36">
        <v>45972</v>
      </c>
      <c r="K589" s="36"/>
      <c r="L589" s="100">
        <v>20140207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2"/>
        <v>116015</v>
      </c>
      <c r="G590" s="36">
        <v>0</v>
      </c>
      <c r="H590" s="36">
        <v>116015</v>
      </c>
      <c r="I590" s="36">
        <v>0</v>
      </c>
      <c r="J590" s="36">
        <v>0</v>
      </c>
      <c r="K590" s="36"/>
      <c r="L590" s="100">
        <v>20140207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2"/>
        <v>337654</v>
      </c>
      <c r="G591" s="36">
        <v>0</v>
      </c>
      <c r="H591" s="36">
        <v>0</v>
      </c>
      <c r="I591" s="36">
        <v>0</v>
      </c>
      <c r="J591" s="36">
        <v>337654</v>
      </c>
      <c r="K591" s="36"/>
      <c r="L591" s="100">
        <v>20140207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0" t="s">
        <v>121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3" ref="F593:F598">G593+H593+I593+J593</f>
        <v>146648</v>
      </c>
      <c r="G593" s="36">
        <v>0</v>
      </c>
      <c r="H593" s="36">
        <v>128596</v>
      </c>
      <c r="I593" s="36">
        <v>0</v>
      </c>
      <c r="J593" s="36">
        <v>18052</v>
      </c>
      <c r="K593" s="36"/>
      <c r="L593" s="100">
        <v>20140207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3"/>
        <v>1796800</v>
      </c>
      <c r="G594" s="36">
        <v>0</v>
      </c>
      <c r="H594" s="36">
        <v>27575</v>
      </c>
      <c r="I594" s="36">
        <v>1700000</v>
      </c>
      <c r="J594" s="36">
        <v>69225</v>
      </c>
      <c r="K594" s="36"/>
      <c r="L594" s="100">
        <v>20140207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3"/>
        <v>112009</v>
      </c>
      <c r="G595" s="36">
        <v>0</v>
      </c>
      <c r="H595" s="36">
        <v>22500</v>
      </c>
      <c r="I595" s="36">
        <v>29000</v>
      </c>
      <c r="J595" s="36">
        <v>60509</v>
      </c>
      <c r="K595" s="36"/>
      <c r="L595" s="100">
        <v>20140207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3"/>
        <v>82514</v>
      </c>
      <c r="G596" s="36">
        <v>0</v>
      </c>
      <c r="H596" s="36">
        <v>56164</v>
      </c>
      <c r="I596" s="36">
        <v>0</v>
      </c>
      <c r="J596" s="36">
        <v>26350</v>
      </c>
      <c r="K596" s="36"/>
      <c r="L596" s="100">
        <v>20140207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3"/>
        <v>114547</v>
      </c>
      <c r="G597" s="36">
        <v>0</v>
      </c>
      <c r="H597" s="36">
        <v>45747</v>
      </c>
      <c r="I597" s="36">
        <v>0</v>
      </c>
      <c r="J597" s="36">
        <v>68800</v>
      </c>
      <c r="K597" s="36"/>
      <c r="L597" s="100">
        <v>20140307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3"/>
        <v>42912917</v>
      </c>
      <c r="G598" s="36">
        <v>2</v>
      </c>
      <c r="H598" s="36">
        <v>19500</v>
      </c>
      <c r="I598" s="36">
        <v>39369511</v>
      </c>
      <c r="J598" s="36">
        <v>3523904</v>
      </c>
      <c r="K598" s="36"/>
      <c r="L598" s="100">
        <v>20140207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3"/>
  <sheetViews>
    <sheetView zoomScalePageLayoutView="0" workbookViewId="0" topLeftCell="C1">
      <selection activeCell="H6" sqref="H6:K467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2283</v>
      </c>
      <c r="B1" s="85"/>
      <c r="C1" s="91"/>
      <c r="D1" s="91"/>
      <c r="E1" s="85"/>
      <c r="F1" s="85"/>
      <c r="H1" s="85" t="s">
        <v>2277</v>
      </c>
      <c r="I1" s="85"/>
      <c r="J1" s="85"/>
      <c r="K1" s="85"/>
      <c r="L1" s="85"/>
      <c r="M1" s="85"/>
      <c r="O1" s="85" t="s">
        <v>2278</v>
      </c>
      <c r="P1" s="85"/>
      <c r="Q1" s="85"/>
      <c r="R1" s="91"/>
      <c r="S1" s="85"/>
      <c r="T1" s="85"/>
      <c r="V1" s="101" t="s">
        <v>2279</v>
      </c>
      <c r="W1" s="85"/>
      <c r="X1" s="91" t="s">
        <v>2272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2259</v>
      </c>
      <c r="F2" s="91" t="s">
        <v>2259</v>
      </c>
      <c r="G2" s="57"/>
      <c r="H2" s="85"/>
      <c r="I2" s="85"/>
      <c r="J2" s="91" t="s">
        <v>2272</v>
      </c>
      <c r="K2" s="91"/>
      <c r="L2" s="91" t="s">
        <v>2259</v>
      </c>
      <c r="M2" s="91" t="s">
        <v>2259</v>
      </c>
      <c r="N2" s="71"/>
      <c r="O2" s="85"/>
      <c r="P2" s="85"/>
      <c r="Q2" s="91" t="s">
        <v>2272</v>
      </c>
      <c r="R2" s="91"/>
      <c r="S2" s="91" t="s">
        <v>2259</v>
      </c>
      <c r="T2" s="91" t="s">
        <v>2259</v>
      </c>
      <c r="V2" s="101"/>
      <c r="W2" s="85"/>
      <c r="X2" s="91" t="s">
        <v>2273</v>
      </c>
      <c r="Y2" s="91"/>
      <c r="Z2" s="91" t="s">
        <v>2259</v>
      </c>
      <c r="AA2" s="91" t="s">
        <v>2259</v>
      </c>
      <c r="AD2" s="97"/>
    </row>
    <row r="3" spans="1:30" ht="15">
      <c r="A3" s="91" t="s">
        <v>2259</v>
      </c>
      <c r="B3" s="91" t="s">
        <v>2259</v>
      </c>
      <c r="C3" s="91" t="s">
        <v>2260</v>
      </c>
      <c r="D3" s="91"/>
      <c r="E3" s="91" t="s">
        <v>2259</v>
      </c>
      <c r="F3" s="91" t="s">
        <v>2259</v>
      </c>
      <c r="H3" s="91" t="s">
        <v>2259</v>
      </c>
      <c r="I3" s="91" t="s">
        <v>2259</v>
      </c>
      <c r="J3" s="91" t="s">
        <v>2273</v>
      </c>
      <c r="K3" s="91"/>
      <c r="L3" s="91" t="s">
        <v>2259</v>
      </c>
      <c r="M3" s="91" t="s">
        <v>2259</v>
      </c>
      <c r="O3" s="91" t="s">
        <v>2259</v>
      </c>
      <c r="P3" s="91" t="s">
        <v>2259</v>
      </c>
      <c r="Q3" s="91" t="s">
        <v>2273</v>
      </c>
      <c r="R3" s="91"/>
      <c r="S3" s="91" t="s">
        <v>2259</v>
      </c>
      <c r="T3" s="91" t="s">
        <v>2259</v>
      </c>
      <c r="V3" s="102" t="s">
        <v>2259</v>
      </c>
      <c r="W3" s="91" t="s">
        <v>2259</v>
      </c>
      <c r="X3" s="91" t="s">
        <v>2260</v>
      </c>
      <c r="Y3" s="91"/>
      <c r="Z3" s="91" t="s">
        <v>2259</v>
      </c>
      <c r="AA3" s="91" t="s">
        <v>2259</v>
      </c>
      <c r="AD3" s="97"/>
    </row>
    <row r="4" spans="1:27" ht="15">
      <c r="A4" s="98" t="s">
        <v>2281</v>
      </c>
      <c r="B4" s="91" t="s">
        <v>2259</v>
      </c>
      <c r="C4" s="91"/>
      <c r="D4" s="91"/>
      <c r="E4" s="91"/>
      <c r="F4" s="91"/>
      <c r="H4" s="98" t="s">
        <v>2281</v>
      </c>
      <c r="I4" s="91" t="s">
        <v>2259</v>
      </c>
      <c r="J4" s="91" t="s">
        <v>2260</v>
      </c>
      <c r="K4" s="91"/>
      <c r="L4" s="85"/>
      <c r="M4" s="85"/>
      <c r="O4" s="98" t="s">
        <v>2281</v>
      </c>
      <c r="P4" s="91" t="s">
        <v>2259</v>
      </c>
      <c r="Q4" s="91" t="s">
        <v>2260</v>
      </c>
      <c r="R4" s="85"/>
      <c r="S4" s="85"/>
      <c r="T4" s="85"/>
      <c r="V4" s="103" t="s">
        <v>2281</v>
      </c>
      <c r="W4" s="91" t="s">
        <v>2259</v>
      </c>
      <c r="X4" s="85"/>
      <c r="Y4" s="85"/>
      <c r="Z4" s="85"/>
      <c r="AA4" s="85"/>
    </row>
    <row r="5" spans="1:27" ht="15.75" thickBot="1">
      <c r="A5" s="99" t="s">
        <v>2282</v>
      </c>
      <c r="B5" s="92" t="s">
        <v>2261</v>
      </c>
      <c r="C5" s="94" t="s">
        <v>2262</v>
      </c>
      <c r="D5" s="94" t="s">
        <v>2263</v>
      </c>
      <c r="E5" s="94" t="s">
        <v>2264</v>
      </c>
      <c r="F5" s="94" t="s">
        <v>2265</v>
      </c>
      <c r="H5" s="99" t="s">
        <v>2282</v>
      </c>
      <c r="I5" s="92" t="s">
        <v>2261</v>
      </c>
      <c r="J5" s="93" t="s">
        <v>2262</v>
      </c>
      <c r="K5" s="94" t="s">
        <v>2263</v>
      </c>
      <c r="L5" s="93" t="s">
        <v>2264</v>
      </c>
      <c r="M5" s="93" t="s">
        <v>2265</v>
      </c>
      <c r="O5" s="99" t="s">
        <v>2282</v>
      </c>
      <c r="P5" s="92" t="s">
        <v>2261</v>
      </c>
      <c r="Q5" s="93" t="s">
        <v>2262</v>
      </c>
      <c r="R5" s="94" t="s">
        <v>2263</v>
      </c>
      <c r="S5" s="93" t="s">
        <v>2264</v>
      </c>
      <c r="T5" s="93" t="s">
        <v>2265</v>
      </c>
      <c r="V5" s="104" t="s">
        <v>2282</v>
      </c>
      <c r="W5" s="92" t="s">
        <v>2261</v>
      </c>
      <c r="X5" s="93" t="s">
        <v>2262</v>
      </c>
      <c r="Y5" s="94" t="s">
        <v>2263</v>
      </c>
      <c r="Z5" s="93" t="s">
        <v>2264</v>
      </c>
      <c r="AA5" s="93" t="s">
        <v>2265</v>
      </c>
    </row>
    <row r="6" spans="1:13" ht="15.75" thickTop="1">
      <c r="A6" s="105" t="s">
        <v>257</v>
      </c>
      <c r="B6" s="95" t="s">
        <v>1740</v>
      </c>
      <c r="C6" s="87">
        <v>5000</v>
      </c>
      <c r="D6" s="46">
        <f>E6+F6</f>
        <v>107417</v>
      </c>
      <c r="E6" s="85"/>
      <c r="F6" s="87">
        <v>107417</v>
      </c>
      <c r="H6" s="105" t="s">
        <v>257</v>
      </c>
      <c r="I6" s="95" t="s">
        <v>1740</v>
      </c>
      <c r="J6" s="85"/>
      <c r="K6" s="46">
        <f>L6+M6</f>
        <v>41001</v>
      </c>
      <c r="L6" s="85"/>
      <c r="M6" s="87">
        <v>41001</v>
      </c>
    </row>
    <row r="7" spans="1:13" ht="15">
      <c r="A7" s="105" t="s">
        <v>263</v>
      </c>
      <c r="B7" s="95" t="s">
        <v>1741</v>
      </c>
      <c r="C7" s="85"/>
      <c r="D7" s="46">
        <f aca="true" t="shared" si="0" ref="D7:D70">E7+F7</f>
        <v>308671</v>
      </c>
      <c r="E7" s="85"/>
      <c r="F7" s="87">
        <v>308671</v>
      </c>
      <c r="H7" s="105" t="s">
        <v>263</v>
      </c>
      <c r="I7" s="95" t="s">
        <v>1741</v>
      </c>
      <c r="J7" s="85"/>
      <c r="K7" s="46">
        <f aca="true" t="shared" si="1" ref="K7:K70">L7+M7</f>
        <v>21200</v>
      </c>
      <c r="L7" s="87">
        <v>5000</v>
      </c>
      <c r="M7" s="87">
        <v>16200</v>
      </c>
    </row>
    <row r="8" spans="1:13" ht="15">
      <c r="A8" s="105" t="s">
        <v>266</v>
      </c>
      <c r="B8" s="95" t="s">
        <v>1742</v>
      </c>
      <c r="C8" s="85"/>
      <c r="D8" s="46">
        <f t="shared" si="0"/>
        <v>267</v>
      </c>
      <c r="E8" s="85"/>
      <c r="F8" s="87">
        <v>267</v>
      </c>
      <c r="H8" s="105" t="s">
        <v>266</v>
      </c>
      <c r="I8" s="95" t="s">
        <v>1742</v>
      </c>
      <c r="J8" s="85"/>
      <c r="K8" s="46">
        <f t="shared" si="1"/>
        <v>40050</v>
      </c>
      <c r="L8" s="85"/>
      <c r="M8" s="87">
        <v>40050</v>
      </c>
    </row>
    <row r="9" spans="1:13" ht="15">
      <c r="A9" s="105" t="s">
        <v>269</v>
      </c>
      <c r="B9" s="95" t="s">
        <v>1743</v>
      </c>
      <c r="C9" s="85"/>
      <c r="D9" s="46">
        <f t="shared" si="0"/>
        <v>58190</v>
      </c>
      <c r="E9" s="85"/>
      <c r="F9" s="87">
        <v>58190</v>
      </c>
      <c r="H9" s="105" t="s">
        <v>269</v>
      </c>
      <c r="I9" s="95" t="s">
        <v>1743</v>
      </c>
      <c r="J9" s="85"/>
      <c r="K9" s="46">
        <f t="shared" si="1"/>
        <v>80032</v>
      </c>
      <c r="L9" s="85"/>
      <c r="M9" s="87">
        <v>80032</v>
      </c>
    </row>
    <row r="10" spans="1:13" ht="15">
      <c r="A10" s="105" t="s">
        <v>272</v>
      </c>
      <c r="B10" s="95" t="s">
        <v>2247</v>
      </c>
      <c r="C10" s="85"/>
      <c r="D10" s="46">
        <f t="shared" si="0"/>
        <v>1150</v>
      </c>
      <c r="E10" s="85"/>
      <c r="F10" s="87">
        <v>1150</v>
      </c>
      <c r="H10" s="105" t="s">
        <v>275</v>
      </c>
      <c r="I10" s="95" t="s">
        <v>1744</v>
      </c>
      <c r="J10" s="85"/>
      <c r="K10" s="46">
        <f t="shared" si="1"/>
        <v>12851</v>
      </c>
      <c r="L10" s="85"/>
      <c r="M10" s="87">
        <v>12851</v>
      </c>
    </row>
    <row r="11" spans="1:13" ht="15">
      <c r="A11" s="105" t="s">
        <v>275</v>
      </c>
      <c r="B11" s="95" t="s">
        <v>1744</v>
      </c>
      <c r="C11" s="87">
        <v>164000</v>
      </c>
      <c r="D11" s="46">
        <f t="shared" si="0"/>
        <v>41128</v>
      </c>
      <c r="E11" s="85"/>
      <c r="F11" s="87">
        <v>41128</v>
      </c>
      <c r="H11" s="105" t="s">
        <v>278</v>
      </c>
      <c r="I11" s="95" t="s">
        <v>1745</v>
      </c>
      <c r="J11" s="85"/>
      <c r="K11" s="46">
        <f t="shared" si="1"/>
        <v>383601</v>
      </c>
      <c r="L11" s="87">
        <v>347200</v>
      </c>
      <c r="M11" s="87">
        <v>36401</v>
      </c>
    </row>
    <row r="12" spans="1:13" ht="15">
      <c r="A12" s="105" t="s">
        <v>278</v>
      </c>
      <c r="B12" s="95" t="s">
        <v>1745</v>
      </c>
      <c r="C12" s="87">
        <v>1494431</v>
      </c>
      <c r="D12" s="46">
        <f t="shared" si="0"/>
        <v>1004133</v>
      </c>
      <c r="E12" s="87">
        <v>122971</v>
      </c>
      <c r="F12" s="87">
        <v>881162</v>
      </c>
      <c r="H12" s="105" t="s">
        <v>287</v>
      </c>
      <c r="I12" s="95" t="s">
        <v>1748</v>
      </c>
      <c r="J12" s="85"/>
      <c r="K12" s="46">
        <f t="shared" si="1"/>
        <v>374642</v>
      </c>
      <c r="L12" s="85"/>
      <c r="M12" s="87">
        <v>374642</v>
      </c>
    </row>
    <row r="13" spans="1:13" ht="15">
      <c r="A13" s="105" t="s">
        <v>281</v>
      </c>
      <c r="B13" s="95" t="s">
        <v>1746</v>
      </c>
      <c r="C13" s="85"/>
      <c r="D13" s="46">
        <f t="shared" si="0"/>
        <v>16600</v>
      </c>
      <c r="E13" s="85"/>
      <c r="F13" s="87">
        <v>16600</v>
      </c>
      <c r="H13" s="105" t="s">
        <v>290</v>
      </c>
      <c r="I13" s="95" t="s">
        <v>1749</v>
      </c>
      <c r="J13" s="87">
        <v>9500</v>
      </c>
      <c r="K13" s="46">
        <f t="shared" si="1"/>
        <v>495829</v>
      </c>
      <c r="L13" s="87">
        <v>500</v>
      </c>
      <c r="M13" s="87">
        <v>495329</v>
      </c>
    </row>
    <row r="14" spans="1:13" ht="15">
      <c r="A14" s="105" t="s">
        <v>284</v>
      </c>
      <c r="B14" s="95" t="s">
        <v>1747</v>
      </c>
      <c r="C14" s="85"/>
      <c r="D14" s="46">
        <f t="shared" si="0"/>
        <v>27700</v>
      </c>
      <c r="E14" s="85"/>
      <c r="F14" s="87">
        <v>27700</v>
      </c>
      <c r="H14" s="105" t="s">
        <v>293</v>
      </c>
      <c r="I14" s="95" t="s">
        <v>1750</v>
      </c>
      <c r="J14" s="87">
        <v>252000</v>
      </c>
      <c r="K14" s="46">
        <f t="shared" si="1"/>
        <v>71600</v>
      </c>
      <c r="L14" s="85"/>
      <c r="M14" s="87">
        <v>71600</v>
      </c>
    </row>
    <row r="15" spans="1:13" ht="15">
      <c r="A15" s="105" t="s">
        <v>287</v>
      </c>
      <c r="B15" s="95" t="s">
        <v>1748</v>
      </c>
      <c r="C15" s="87">
        <v>209700</v>
      </c>
      <c r="D15" s="46">
        <f t="shared" si="0"/>
        <v>256752</v>
      </c>
      <c r="E15" s="85"/>
      <c r="F15" s="87">
        <v>256752</v>
      </c>
      <c r="H15" s="105" t="s">
        <v>302</v>
      </c>
      <c r="I15" s="95" t="s">
        <v>1752</v>
      </c>
      <c r="J15" s="87">
        <v>236350</v>
      </c>
      <c r="K15" s="46">
        <f t="shared" si="1"/>
        <v>171400</v>
      </c>
      <c r="L15" s="85"/>
      <c r="M15" s="87">
        <v>171400</v>
      </c>
    </row>
    <row r="16" spans="1:13" ht="15">
      <c r="A16" s="105" t="s">
        <v>290</v>
      </c>
      <c r="B16" s="95" t="s">
        <v>1749</v>
      </c>
      <c r="C16" s="87">
        <v>484755</v>
      </c>
      <c r="D16" s="46">
        <f t="shared" si="0"/>
        <v>326744</v>
      </c>
      <c r="E16" s="85"/>
      <c r="F16" s="87">
        <v>326744</v>
      </c>
      <c r="H16" s="105" t="s">
        <v>305</v>
      </c>
      <c r="I16" s="95" t="s">
        <v>1753</v>
      </c>
      <c r="J16" s="87">
        <v>62060</v>
      </c>
      <c r="K16" s="46">
        <f t="shared" si="1"/>
        <v>920</v>
      </c>
      <c r="L16" s="85"/>
      <c r="M16" s="87">
        <v>920</v>
      </c>
    </row>
    <row r="17" spans="1:13" ht="15">
      <c r="A17" s="105" t="s">
        <v>293</v>
      </c>
      <c r="B17" s="95" t="s">
        <v>1750</v>
      </c>
      <c r="C17" s="87">
        <v>2700</v>
      </c>
      <c r="D17" s="46">
        <f t="shared" si="0"/>
        <v>45289</v>
      </c>
      <c r="E17" s="85"/>
      <c r="F17" s="87">
        <v>45289</v>
      </c>
      <c r="H17" s="105" t="s">
        <v>308</v>
      </c>
      <c r="I17" s="95" t="s">
        <v>1754</v>
      </c>
      <c r="J17" s="85"/>
      <c r="K17" s="46">
        <f t="shared" si="1"/>
        <v>192200</v>
      </c>
      <c r="L17" s="85"/>
      <c r="M17" s="87">
        <v>192200</v>
      </c>
    </row>
    <row r="18" spans="1:13" ht="15">
      <c r="A18" s="105" t="s">
        <v>299</v>
      </c>
      <c r="B18" s="95" t="s">
        <v>1751</v>
      </c>
      <c r="C18" s="87">
        <v>4430500</v>
      </c>
      <c r="D18" s="46">
        <f t="shared" si="0"/>
        <v>411429</v>
      </c>
      <c r="E18" s="85"/>
      <c r="F18" s="87">
        <v>411429</v>
      </c>
      <c r="H18" s="105" t="s">
        <v>311</v>
      </c>
      <c r="I18" s="95" t="s">
        <v>1755</v>
      </c>
      <c r="J18" s="85"/>
      <c r="K18" s="46">
        <f t="shared" si="1"/>
        <v>115307</v>
      </c>
      <c r="L18" s="85"/>
      <c r="M18" s="87">
        <v>115307</v>
      </c>
    </row>
    <row r="19" spans="1:13" ht="15">
      <c r="A19" s="105" t="s">
        <v>302</v>
      </c>
      <c r="B19" s="95" t="s">
        <v>1752</v>
      </c>
      <c r="C19" s="87">
        <v>4262350</v>
      </c>
      <c r="D19" s="46">
        <f t="shared" si="0"/>
        <v>831210</v>
      </c>
      <c r="E19" s="85"/>
      <c r="F19" s="87">
        <v>831210</v>
      </c>
      <c r="H19" s="105" t="s">
        <v>317</v>
      </c>
      <c r="I19" s="95" t="s">
        <v>1757</v>
      </c>
      <c r="J19" s="85"/>
      <c r="K19" s="46">
        <f t="shared" si="1"/>
        <v>51895</v>
      </c>
      <c r="L19" s="85"/>
      <c r="M19" s="87">
        <v>51895</v>
      </c>
    </row>
    <row r="20" spans="1:13" ht="15">
      <c r="A20" s="105" t="s">
        <v>305</v>
      </c>
      <c r="B20" s="95" t="s">
        <v>1753</v>
      </c>
      <c r="C20" s="87">
        <v>284500</v>
      </c>
      <c r="D20" s="46">
        <f t="shared" si="0"/>
        <v>76985</v>
      </c>
      <c r="E20" s="85"/>
      <c r="F20" s="87">
        <v>76985</v>
      </c>
      <c r="H20" s="105" t="s">
        <v>320</v>
      </c>
      <c r="I20" s="95" t="s">
        <v>1758</v>
      </c>
      <c r="J20" s="85"/>
      <c r="K20" s="46">
        <f t="shared" si="1"/>
        <v>24000</v>
      </c>
      <c r="L20" s="85"/>
      <c r="M20" s="87">
        <v>24000</v>
      </c>
    </row>
    <row r="21" spans="1:13" ht="15">
      <c r="A21" s="105" t="s">
        <v>308</v>
      </c>
      <c r="B21" s="95" t="s">
        <v>1754</v>
      </c>
      <c r="C21" s="85"/>
      <c r="D21" s="46">
        <f t="shared" si="0"/>
        <v>77467</v>
      </c>
      <c r="E21" s="87">
        <v>11300</v>
      </c>
      <c r="F21" s="87">
        <v>66167</v>
      </c>
      <c r="H21" s="105" t="s">
        <v>327</v>
      </c>
      <c r="I21" s="95" t="s">
        <v>1760</v>
      </c>
      <c r="J21" s="85"/>
      <c r="K21" s="46">
        <f t="shared" si="1"/>
        <v>148900</v>
      </c>
      <c r="L21" s="85"/>
      <c r="M21" s="87">
        <v>148900</v>
      </c>
    </row>
    <row r="22" spans="1:13" ht="15">
      <c r="A22" s="105" t="s">
        <v>311</v>
      </c>
      <c r="B22" s="95" t="s">
        <v>1755</v>
      </c>
      <c r="C22" s="85"/>
      <c r="D22" s="46">
        <f t="shared" si="0"/>
        <v>152907</v>
      </c>
      <c r="E22" s="87">
        <v>6250</v>
      </c>
      <c r="F22" s="87">
        <v>146657</v>
      </c>
      <c r="H22" s="105" t="s">
        <v>330</v>
      </c>
      <c r="I22" s="95" t="s">
        <v>1761</v>
      </c>
      <c r="J22" s="85"/>
      <c r="K22" s="46">
        <f t="shared" si="1"/>
        <v>54450</v>
      </c>
      <c r="L22" s="85"/>
      <c r="M22" s="87">
        <v>54450</v>
      </c>
    </row>
    <row r="23" spans="1:13" ht="15">
      <c r="A23" s="105" t="s">
        <v>314</v>
      </c>
      <c r="B23" s="95" t="s">
        <v>1756</v>
      </c>
      <c r="C23" s="87">
        <v>20000</v>
      </c>
      <c r="D23" s="46">
        <f t="shared" si="0"/>
        <v>43950</v>
      </c>
      <c r="E23" s="85"/>
      <c r="F23" s="87">
        <v>43950</v>
      </c>
      <c r="H23" s="105" t="s">
        <v>333</v>
      </c>
      <c r="I23" s="95" t="s">
        <v>1762</v>
      </c>
      <c r="J23" s="87">
        <v>24000</v>
      </c>
      <c r="K23" s="46">
        <f t="shared" si="1"/>
        <v>171305</v>
      </c>
      <c r="L23" s="87">
        <v>100</v>
      </c>
      <c r="M23" s="87">
        <v>171205</v>
      </c>
    </row>
    <row r="24" spans="1:13" ht="15">
      <c r="A24" s="105" t="s">
        <v>317</v>
      </c>
      <c r="B24" s="95" t="s">
        <v>1757</v>
      </c>
      <c r="C24" s="87">
        <v>2811350</v>
      </c>
      <c r="D24" s="46">
        <f t="shared" si="0"/>
        <v>295677</v>
      </c>
      <c r="E24" s="87">
        <v>146200</v>
      </c>
      <c r="F24" s="87">
        <v>149477</v>
      </c>
      <c r="H24" s="105" t="s">
        <v>336</v>
      </c>
      <c r="I24" s="95" t="s">
        <v>1763</v>
      </c>
      <c r="J24" s="85"/>
      <c r="K24" s="46">
        <f t="shared" si="1"/>
        <v>28630</v>
      </c>
      <c r="L24" s="85"/>
      <c r="M24" s="87">
        <v>28630</v>
      </c>
    </row>
    <row r="25" spans="1:13" ht="15">
      <c r="A25" s="105" t="s">
        <v>320</v>
      </c>
      <c r="B25" s="95" t="s">
        <v>1758</v>
      </c>
      <c r="C25" s="87">
        <v>1747100</v>
      </c>
      <c r="D25" s="46">
        <f t="shared" si="0"/>
        <v>417657</v>
      </c>
      <c r="E25" s="85"/>
      <c r="F25" s="87">
        <v>417657</v>
      </c>
      <c r="H25" s="105" t="s">
        <v>339</v>
      </c>
      <c r="I25" s="95" t="s">
        <v>1764</v>
      </c>
      <c r="J25" s="85"/>
      <c r="K25" s="46">
        <f t="shared" si="1"/>
        <v>307100</v>
      </c>
      <c r="L25" s="85"/>
      <c r="M25" s="87">
        <v>307100</v>
      </c>
    </row>
    <row r="26" spans="1:13" ht="15">
      <c r="A26" s="105" t="s">
        <v>323</v>
      </c>
      <c r="B26" s="95" t="s">
        <v>1759</v>
      </c>
      <c r="C26" s="85"/>
      <c r="D26" s="46">
        <f t="shared" si="0"/>
        <v>4400</v>
      </c>
      <c r="E26" s="85"/>
      <c r="F26" s="87">
        <v>4400</v>
      </c>
      <c r="H26" s="105" t="s">
        <v>342</v>
      </c>
      <c r="I26" s="95" t="s">
        <v>1765</v>
      </c>
      <c r="J26" s="85"/>
      <c r="K26" s="46">
        <f t="shared" si="1"/>
        <v>42657</v>
      </c>
      <c r="L26" s="85"/>
      <c r="M26" s="87">
        <v>42657</v>
      </c>
    </row>
    <row r="27" spans="1:13" ht="15">
      <c r="A27" s="105" t="s">
        <v>327</v>
      </c>
      <c r="B27" s="95" t="s">
        <v>1760</v>
      </c>
      <c r="C27" s="87">
        <v>36000</v>
      </c>
      <c r="D27" s="46">
        <f t="shared" si="0"/>
        <v>102338</v>
      </c>
      <c r="E27" s="85"/>
      <c r="F27" s="87">
        <v>102338</v>
      </c>
      <c r="H27" s="105" t="s">
        <v>345</v>
      </c>
      <c r="I27" s="95" t="s">
        <v>1766</v>
      </c>
      <c r="J27" s="85"/>
      <c r="K27" s="46">
        <f t="shared" si="1"/>
        <v>71580</v>
      </c>
      <c r="L27" s="85"/>
      <c r="M27" s="87">
        <v>71580</v>
      </c>
    </row>
    <row r="28" spans="1:13" ht="15">
      <c r="A28" s="105" t="s">
        <v>330</v>
      </c>
      <c r="B28" s="95" t="s">
        <v>1761</v>
      </c>
      <c r="C28" s="85"/>
      <c r="D28" s="46">
        <f t="shared" si="0"/>
        <v>130599</v>
      </c>
      <c r="E28" s="87">
        <v>7800</v>
      </c>
      <c r="F28" s="87">
        <v>122799</v>
      </c>
      <c r="H28" s="105" t="s">
        <v>348</v>
      </c>
      <c r="I28" s="95" t="s">
        <v>1767</v>
      </c>
      <c r="J28" s="85"/>
      <c r="K28" s="46">
        <f t="shared" si="1"/>
        <v>241913</v>
      </c>
      <c r="L28" s="85"/>
      <c r="M28" s="87">
        <v>241913</v>
      </c>
    </row>
    <row r="29" spans="1:13" ht="15">
      <c r="A29" s="105" t="s">
        <v>333</v>
      </c>
      <c r="B29" s="95" t="s">
        <v>1762</v>
      </c>
      <c r="C29" s="85"/>
      <c r="D29" s="46">
        <f t="shared" si="0"/>
        <v>427700</v>
      </c>
      <c r="E29" s="87">
        <v>38501</v>
      </c>
      <c r="F29" s="87">
        <v>389199</v>
      </c>
      <c r="H29" s="105" t="s">
        <v>354</v>
      </c>
      <c r="I29" s="95" t="s">
        <v>1769</v>
      </c>
      <c r="J29" s="85"/>
      <c r="K29" s="46">
        <f t="shared" si="1"/>
        <v>127095</v>
      </c>
      <c r="L29" s="85"/>
      <c r="M29" s="87">
        <v>127095</v>
      </c>
    </row>
    <row r="30" spans="1:13" ht="15">
      <c r="A30" s="105" t="s">
        <v>336</v>
      </c>
      <c r="B30" s="95" t="s">
        <v>1763</v>
      </c>
      <c r="C30" s="85"/>
      <c r="D30" s="46">
        <f t="shared" si="0"/>
        <v>71592</v>
      </c>
      <c r="E30" s="87">
        <v>4000</v>
      </c>
      <c r="F30" s="87">
        <v>67592</v>
      </c>
      <c r="H30" s="105" t="s">
        <v>357</v>
      </c>
      <c r="I30" s="95" t="s">
        <v>1770</v>
      </c>
      <c r="J30" s="85"/>
      <c r="K30" s="46">
        <f t="shared" si="1"/>
        <v>565450</v>
      </c>
      <c r="L30" s="85"/>
      <c r="M30" s="87">
        <v>565450</v>
      </c>
    </row>
    <row r="31" spans="1:13" ht="15">
      <c r="A31" s="105" t="s">
        <v>339</v>
      </c>
      <c r="B31" s="95" t="s">
        <v>1764</v>
      </c>
      <c r="C31" s="85"/>
      <c r="D31" s="46">
        <f t="shared" si="0"/>
        <v>17100</v>
      </c>
      <c r="E31" s="85"/>
      <c r="F31" s="87">
        <v>17100</v>
      </c>
      <c r="H31" s="105" t="s">
        <v>360</v>
      </c>
      <c r="I31" s="95" t="s">
        <v>1771</v>
      </c>
      <c r="J31" s="85"/>
      <c r="K31" s="46">
        <f t="shared" si="1"/>
        <v>708318</v>
      </c>
      <c r="L31" s="85"/>
      <c r="M31" s="87">
        <v>708318</v>
      </c>
    </row>
    <row r="32" spans="1:13" ht="15">
      <c r="A32" s="105" t="s">
        <v>342</v>
      </c>
      <c r="B32" s="95" t="s">
        <v>1765</v>
      </c>
      <c r="C32" s="87">
        <v>2890000</v>
      </c>
      <c r="D32" s="46">
        <f t="shared" si="0"/>
        <v>565805</v>
      </c>
      <c r="E32" s="85"/>
      <c r="F32" s="87">
        <v>565805</v>
      </c>
      <c r="H32" s="105" t="s">
        <v>363</v>
      </c>
      <c r="I32" s="95" t="s">
        <v>1772</v>
      </c>
      <c r="J32" s="85"/>
      <c r="K32" s="46">
        <f t="shared" si="1"/>
        <v>79962</v>
      </c>
      <c r="L32" s="85"/>
      <c r="M32" s="87">
        <v>79962</v>
      </c>
    </row>
    <row r="33" spans="1:13" ht="15">
      <c r="A33" s="105" t="s">
        <v>345</v>
      </c>
      <c r="B33" s="95" t="s">
        <v>1766</v>
      </c>
      <c r="C33" s="85"/>
      <c r="D33" s="46">
        <f t="shared" si="0"/>
        <v>582380</v>
      </c>
      <c r="E33" s="87">
        <v>422000</v>
      </c>
      <c r="F33" s="87">
        <v>160380</v>
      </c>
      <c r="H33" s="105" t="s">
        <v>366</v>
      </c>
      <c r="I33" s="95" t="s">
        <v>1773</v>
      </c>
      <c r="J33" s="85"/>
      <c r="K33" s="46">
        <f t="shared" si="1"/>
        <v>287610</v>
      </c>
      <c r="L33" s="85"/>
      <c r="M33" s="87">
        <v>287610</v>
      </c>
    </row>
    <row r="34" spans="1:13" ht="15">
      <c r="A34" s="105" t="s">
        <v>348</v>
      </c>
      <c r="B34" s="95" t="s">
        <v>1767</v>
      </c>
      <c r="C34" s="87">
        <v>1250000</v>
      </c>
      <c r="D34" s="46">
        <f t="shared" si="0"/>
        <v>647719</v>
      </c>
      <c r="E34" s="87">
        <v>488000</v>
      </c>
      <c r="F34" s="87">
        <v>159719</v>
      </c>
      <c r="H34" s="105" t="s">
        <v>372</v>
      </c>
      <c r="I34" s="95" t="s">
        <v>1774</v>
      </c>
      <c r="J34" s="85"/>
      <c r="K34" s="46">
        <f t="shared" si="1"/>
        <v>61600</v>
      </c>
      <c r="L34" s="85"/>
      <c r="M34" s="87">
        <v>61600</v>
      </c>
    </row>
    <row r="35" spans="1:13" ht="15">
      <c r="A35" s="105" t="s">
        <v>351</v>
      </c>
      <c r="B35" s="95" t="s">
        <v>1768</v>
      </c>
      <c r="C35" s="87">
        <v>53500</v>
      </c>
      <c r="D35" s="46">
        <f t="shared" si="0"/>
        <v>518818</v>
      </c>
      <c r="E35" s="87">
        <v>426500</v>
      </c>
      <c r="F35" s="87">
        <v>92318</v>
      </c>
      <c r="H35" s="105" t="s">
        <v>375</v>
      </c>
      <c r="I35" s="95" t="s">
        <v>1775</v>
      </c>
      <c r="J35" s="85"/>
      <c r="K35" s="46">
        <f t="shared" si="1"/>
        <v>251853</v>
      </c>
      <c r="L35" s="85"/>
      <c r="M35" s="87">
        <v>251853</v>
      </c>
    </row>
    <row r="36" spans="1:13" ht="15">
      <c r="A36" s="105" t="s">
        <v>354</v>
      </c>
      <c r="B36" s="95" t="s">
        <v>1769</v>
      </c>
      <c r="C36" s="85"/>
      <c r="D36" s="46">
        <f t="shared" si="0"/>
        <v>185929</v>
      </c>
      <c r="E36" s="85"/>
      <c r="F36" s="87">
        <v>185929</v>
      </c>
      <c r="H36" s="105" t="s">
        <v>378</v>
      </c>
      <c r="I36" s="95" t="s">
        <v>1776</v>
      </c>
      <c r="J36" s="85"/>
      <c r="K36" s="46">
        <f t="shared" si="1"/>
        <v>29899</v>
      </c>
      <c r="L36" s="85"/>
      <c r="M36" s="87">
        <v>29899</v>
      </c>
    </row>
    <row r="37" spans="1:13" ht="15">
      <c r="A37" s="105" t="s">
        <v>357</v>
      </c>
      <c r="B37" s="95" t="s">
        <v>1770</v>
      </c>
      <c r="C37" s="87">
        <v>400</v>
      </c>
      <c r="D37" s="46">
        <f t="shared" si="0"/>
        <v>345450</v>
      </c>
      <c r="E37" s="87">
        <v>73500</v>
      </c>
      <c r="F37" s="87">
        <v>271950</v>
      </c>
      <c r="H37" s="105" t="s">
        <v>381</v>
      </c>
      <c r="I37" s="95" t="s">
        <v>1777</v>
      </c>
      <c r="J37" s="85"/>
      <c r="K37" s="46">
        <f t="shared" si="1"/>
        <v>523110</v>
      </c>
      <c r="L37" s="85"/>
      <c r="M37" s="87">
        <v>523110</v>
      </c>
    </row>
    <row r="38" spans="1:13" ht="15">
      <c r="A38" s="105" t="s">
        <v>360</v>
      </c>
      <c r="B38" s="95" t="s">
        <v>1771</v>
      </c>
      <c r="C38" s="85"/>
      <c r="D38" s="46">
        <f t="shared" si="0"/>
        <v>50789</v>
      </c>
      <c r="E38" s="85"/>
      <c r="F38" s="87">
        <v>50789</v>
      </c>
      <c r="H38" s="105" t="s">
        <v>384</v>
      </c>
      <c r="I38" s="95" t="s">
        <v>1778</v>
      </c>
      <c r="J38" s="85"/>
      <c r="K38" s="46">
        <f t="shared" si="1"/>
        <v>33470</v>
      </c>
      <c r="L38" s="85"/>
      <c r="M38" s="87">
        <v>33470</v>
      </c>
    </row>
    <row r="39" spans="1:13" ht="15">
      <c r="A39" s="105" t="s">
        <v>363</v>
      </c>
      <c r="B39" s="95" t="s">
        <v>1772</v>
      </c>
      <c r="C39" s="87">
        <v>449050</v>
      </c>
      <c r="D39" s="46">
        <f t="shared" si="0"/>
        <v>76756</v>
      </c>
      <c r="E39" s="85"/>
      <c r="F39" s="87">
        <v>76756</v>
      </c>
      <c r="H39" s="105" t="s">
        <v>387</v>
      </c>
      <c r="I39" s="95" t="s">
        <v>1779</v>
      </c>
      <c r="J39" s="85"/>
      <c r="K39" s="46">
        <f t="shared" si="1"/>
        <v>31501</v>
      </c>
      <c r="L39" s="85"/>
      <c r="M39" s="87">
        <v>31501</v>
      </c>
    </row>
    <row r="40" spans="1:13" ht="15">
      <c r="A40" s="105" t="s">
        <v>366</v>
      </c>
      <c r="B40" s="95" t="s">
        <v>1773</v>
      </c>
      <c r="C40" s="85"/>
      <c r="D40" s="46">
        <f t="shared" si="0"/>
        <v>332575</v>
      </c>
      <c r="E40" s="87">
        <v>68000</v>
      </c>
      <c r="F40" s="87">
        <v>264575</v>
      </c>
      <c r="H40" s="105" t="s">
        <v>390</v>
      </c>
      <c r="I40" s="95" t="s">
        <v>1780</v>
      </c>
      <c r="J40" s="85"/>
      <c r="K40" s="46">
        <f t="shared" si="1"/>
        <v>480600</v>
      </c>
      <c r="L40" s="85"/>
      <c r="M40" s="87">
        <v>480600</v>
      </c>
    </row>
    <row r="41" spans="1:13" ht="15">
      <c r="A41" s="105" t="s">
        <v>372</v>
      </c>
      <c r="B41" s="95" t="s">
        <v>1774</v>
      </c>
      <c r="C41" s="87">
        <v>1077000</v>
      </c>
      <c r="D41" s="46">
        <f t="shared" si="0"/>
        <v>151614</v>
      </c>
      <c r="E41" s="85"/>
      <c r="F41" s="87">
        <v>151614</v>
      </c>
      <c r="H41" s="105" t="s">
        <v>393</v>
      </c>
      <c r="I41" s="95" t="s">
        <v>1781</v>
      </c>
      <c r="J41" s="85"/>
      <c r="K41" s="46">
        <f t="shared" si="1"/>
        <v>2881478</v>
      </c>
      <c r="L41" s="85"/>
      <c r="M41" s="87">
        <v>2881478</v>
      </c>
    </row>
    <row r="42" spans="1:13" ht="15">
      <c r="A42" s="105" t="s">
        <v>375</v>
      </c>
      <c r="B42" s="95" t="s">
        <v>1775</v>
      </c>
      <c r="C42" s="85"/>
      <c r="D42" s="46">
        <f t="shared" si="0"/>
        <v>258595</v>
      </c>
      <c r="E42" s="87">
        <v>93800</v>
      </c>
      <c r="F42" s="87">
        <v>164795</v>
      </c>
      <c r="H42" s="105" t="s">
        <v>396</v>
      </c>
      <c r="I42" s="95" t="s">
        <v>1782</v>
      </c>
      <c r="J42" s="85"/>
      <c r="K42" s="46">
        <f t="shared" si="1"/>
        <v>50000</v>
      </c>
      <c r="L42" s="87">
        <v>50000</v>
      </c>
      <c r="M42" s="85"/>
    </row>
    <row r="43" spans="1:13" ht="15">
      <c r="A43" s="105" t="s">
        <v>378</v>
      </c>
      <c r="B43" s="95" t="s">
        <v>1776</v>
      </c>
      <c r="C43" s="85"/>
      <c r="D43" s="46">
        <f t="shared" si="0"/>
        <v>94383</v>
      </c>
      <c r="E43" s="85"/>
      <c r="F43" s="87">
        <v>94383</v>
      </c>
      <c r="H43" s="105" t="s">
        <v>399</v>
      </c>
      <c r="I43" s="95" t="s">
        <v>1783</v>
      </c>
      <c r="J43" s="85"/>
      <c r="K43" s="46">
        <f t="shared" si="1"/>
        <v>66750</v>
      </c>
      <c r="L43" s="85"/>
      <c r="M43" s="87">
        <v>66750</v>
      </c>
    </row>
    <row r="44" spans="1:13" ht="15">
      <c r="A44" s="105" t="s">
        <v>381</v>
      </c>
      <c r="B44" s="95" t="s">
        <v>1777</v>
      </c>
      <c r="C44" s="87">
        <v>18600</v>
      </c>
      <c r="D44" s="46">
        <f t="shared" si="0"/>
        <v>646439</v>
      </c>
      <c r="E44" s="85"/>
      <c r="F44" s="87">
        <v>646439</v>
      </c>
      <c r="H44" s="105" t="s">
        <v>405</v>
      </c>
      <c r="I44" s="95" t="s">
        <v>1785</v>
      </c>
      <c r="J44" s="85"/>
      <c r="K44" s="46">
        <f t="shared" si="1"/>
        <v>130684</v>
      </c>
      <c r="L44" s="85"/>
      <c r="M44" s="87">
        <v>130684</v>
      </c>
    </row>
    <row r="45" spans="1:13" ht="15">
      <c r="A45" s="105" t="s">
        <v>384</v>
      </c>
      <c r="B45" s="95" t="s">
        <v>1778</v>
      </c>
      <c r="C45" s="87">
        <v>14300</v>
      </c>
      <c r="D45" s="46">
        <f t="shared" si="0"/>
        <v>479305</v>
      </c>
      <c r="E45" s="85"/>
      <c r="F45" s="87">
        <v>479305</v>
      </c>
      <c r="H45" s="105" t="s">
        <v>408</v>
      </c>
      <c r="I45" s="95" t="s">
        <v>1786</v>
      </c>
      <c r="J45" s="85"/>
      <c r="K45" s="46">
        <f t="shared" si="1"/>
        <v>271100</v>
      </c>
      <c r="L45" s="87">
        <v>249400</v>
      </c>
      <c r="M45" s="87">
        <v>21700</v>
      </c>
    </row>
    <row r="46" spans="1:13" ht="15">
      <c r="A46" s="105" t="s">
        <v>387</v>
      </c>
      <c r="B46" s="95" t="s">
        <v>1779</v>
      </c>
      <c r="C46" s="85"/>
      <c r="D46" s="46">
        <f t="shared" si="0"/>
        <v>73205</v>
      </c>
      <c r="E46" s="85"/>
      <c r="F46" s="87">
        <v>73205</v>
      </c>
      <c r="H46" s="105" t="s">
        <v>414</v>
      </c>
      <c r="I46" s="95" t="s">
        <v>1787</v>
      </c>
      <c r="J46" s="85"/>
      <c r="K46" s="46">
        <f t="shared" si="1"/>
        <v>49828</v>
      </c>
      <c r="L46" s="85"/>
      <c r="M46" s="87">
        <v>49828</v>
      </c>
    </row>
    <row r="47" spans="1:13" ht="15">
      <c r="A47" s="105" t="s">
        <v>390</v>
      </c>
      <c r="B47" s="95" t="s">
        <v>1780</v>
      </c>
      <c r="C47" s="87">
        <v>410800</v>
      </c>
      <c r="D47" s="46">
        <f t="shared" si="0"/>
        <v>735863</v>
      </c>
      <c r="E47" s="87">
        <v>75800</v>
      </c>
      <c r="F47" s="87">
        <v>660063</v>
      </c>
      <c r="H47" s="105" t="s">
        <v>417</v>
      </c>
      <c r="I47" s="95" t="s">
        <v>1788</v>
      </c>
      <c r="J47" s="87">
        <v>10000</v>
      </c>
      <c r="K47" s="46">
        <f t="shared" si="1"/>
        <v>137900</v>
      </c>
      <c r="L47" s="85"/>
      <c r="M47" s="87">
        <v>137900</v>
      </c>
    </row>
    <row r="48" spans="1:13" ht="15">
      <c r="A48" s="105" t="s">
        <v>393</v>
      </c>
      <c r="B48" s="95" t="s">
        <v>1781</v>
      </c>
      <c r="C48" s="85"/>
      <c r="D48" s="46">
        <f t="shared" si="0"/>
        <v>368168</v>
      </c>
      <c r="E48" s="87">
        <v>1325</v>
      </c>
      <c r="F48" s="87">
        <v>366843</v>
      </c>
      <c r="H48" s="105" t="s">
        <v>420</v>
      </c>
      <c r="I48" s="95" t="s">
        <v>1789</v>
      </c>
      <c r="J48" s="85"/>
      <c r="K48" s="46">
        <f t="shared" si="1"/>
        <v>1554311</v>
      </c>
      <c r="L48" s="85"/>
      <c r="M48" s="87">
        <v>1554311</v>
      </c>
    </row>
    <row r="49" spans="1:13" ht="15">
      <c r="A49" s="105" t="s">
        <v>396</v>
      </c>
      <c r="B49" s="95" t="s">
        <v>1782</v>
      </c>
      <c r="C49" s="85"/>
      <c r="D49" s="46">
        <f t="shared" si="0"/>
        <v>360298</v>
      </c>
      <c r="E49" s="87">
        <v>205750</v>
      </c>
      <c r="F49" s="87">
        <v>154548</v>
      </c>
      <c r="H49" s="105" t="s">
        <v>423</v>
      </c>
      <c r="I49" s="95" t="s">
        <v>1790</v>
      </c>
      <c r="J49" s="87">
        <v>16113000</v>
      </c>
      <c r="K49" s="46">
        <f t="shared" si="1"/>
        <v>3055387</v>
      </c>
      <c r="L49" s="87">
        <v>28600</v>
      </c>
      <c r="M49" s="87">
        <v>3026787</v>
      </c>
    </row>
    <row r="50" spans="1:13" ht="15">
      <c r="A50" s="105" t="s">
        <v>399</v>
      </c>
      <c r="B50" s="95" t="s">
        <v>1783</v>
      </c>
      <c r="C50" s="85"/>
      <c r="D50" s="46">
        <f t="shared" si="0"/>
        <v>246790</v>
      </c>
      <c r="E50" s="87">
        <v>32500</v>
      </c>
      <c r="F50" s="87">
        <v>214290</v>
      </c>
      <c r="H50" s="105" t="s">
        <v>426</v>
      </c>
      <c r="I50" s="95" t="s">
        <v>1791</v>
      </c>
      <c r="J50" s="87">
        <v>37500</v>
      </c>
      <c r="K50" s="46">
        <f t="shared" si="1"/>
        <v>10465</v>
      </c>
      <c r="L50" s="85"/>
      <c r="M50" s="87">
        <v>10465</v>
      </c>
    </row>
    <row r="51" spans="1:13" ht="15">
      <c r="A51" s="105" t="s">
        <v>402</v>
      </c>
      <c r="B51" s="95" t="s">
        <v>1784</v>
      </c>
      <c r="C51" s="85"/>
      <c r="D51" s="46">
        <f t="shared" si="0"/>
        <v>74967</v>
      </c>
      <c r="E51" s="87">
        <v>175</v>
      </c>
      <c r="F51" s="87">
        <v>74792</v>
      </c>
      <c r="H51" s="105" t="s">
        <v>429</v>
      </c>
      <c r="I51" s="95" t="s">
        <v>1792</v>
      </c>
      <c r="J51" s="85"/>
      <c r="K51" s="46">
        <f t="shared" si="1"/>
        <v>77982</v>
      </c>
      <c r="L51" s="85"/>
      <c r="M51" s="87">
        <v>77982</v>
      </c>
    </row>
    <row r="52" spans="1:13" ht="15">
      <c r="A52" s="105" t="s">
        <v>405</v>
      </c>
      <c r="B52" s="95" t="s">
        <v>1785</v>
      </c>
      <c r="C52" s="85"/>
      <c r="D52" s="46">
        <f t="shared" si="0"/>
        <v>302516</v>
      </c>
      <c r="E52" s="87">
        <v>34200</v>
      </c>
      <c r="F52" s="87">
        <v>268316</v>
      </c>
      <c r="H52" s="105" t="s">
        <v>432</v>
      </c>
      <c r="I52" s="95" t="s">
        <v>1793</v>
      </c>
      <c r="J52" s="85"/>
      <c r="K52" s="46">
        <f t="shared" si="1"/>
        <v>673175</v>
      </c>
      <c r="L52" s="85"/>
      <c r="M52" s="87">
        <v>673175</v>
      </c>
    </row>
    <row r="53" spans="1:13" ht="15">
      <c r="A53" s="105" t="s">
        <v>408</v>
      </c>
      <c r="B53" s="95" t="s">
        <v>1786</v>
      </c>
      <c r="C53" s="87">
        <v>200</v>
      </c>
      <c r="D53" s="46">
        <f t="shared" si="0"/>
        <v>631899</v>
      </c>
      <c r="E53" s="87">
        <v>269700</v>
      </c>
      <c r="F53" s="87">
        <v>362199</v>
      </c>
      <c r="H53" s="105" t="s">
        <v>435</v>
      </c>
      <c r="I53" s="95" t="s">
        <v>1794</v>
      </c>
      <c r="J53" s="85"/>
      <c r="K53" s="46">
        <f t="shared" si="1"/>
        <v>618950</v>
      </c>
      <c r="L53" s="85"/>
      <c r="M53" s="87">
        <v>618950</v>
      </c>
    </row>
    <row r="54" spans="1:13" ht="15">
      <c r="A54" s="105" t="s">
        <v>414</v>
      </c>
      <c r="B54" s="95" t="s">
        <v>1787</v>
      </c>
      <c r="C54" s="85"/>
      <c r="D54" s="46">
        <f t="shared" si="0"/>
        <v>188936</v>
      </c>
      <c r="E54" s="85"/>
      <c r="F54" s="87">
        <v>188936</v>
      </c>
      <c r="H54" s="105" t="s">
        <v>438</v>
      </c>
      <c r="I54" s="95" t="s">
        <v>1795</v>
      </c>
      <c r="J54" s="85"/>
      <c r="K54" s="46">
        <f t="shared" si="1"/>
        <v>1269100</v>
      </c>
      <c r="L54" s="85"/>
      <c r="M54" s="87">
        <v>1269100</v>
      </c>
    </row>
    <row r="55" spans="1:13" ht="15">
      <c r="A55" s="105" t="s">
        <v>417</v>
      </c>
      <c r="B55" s="95" t="s">
        <v>1788</v>
      </c>
      <c r="C55" s="85"/>
      <c r="D55" s="46">
        <f t="shared" si="0"/>
        <v>144567</v>
      </c>
      <c r="E55" s="87">
        <v>13900</v>
      </c>
      <c r="F55" s="87">
        <v>130667</v>
      </c>
      <c r="H55" s="105" t="s">
        <v>441</v>
      </c>
      <c r="I55" s="95" t="s">
        <v>1796</v>
      </c>
      <c r="J55" s="85"/>
      <c r="K55" s="46">
        <f t="shared" si="1"/>
        <v>5800</v>
      </c>
      <c r="L55" s="85"/>
      <c r="M55" s="87">
        <v>5800</v>
      </c>
    </row>
    <row r="56" spans="1:13" ht="15">
      <c r="A56" s="105" t="s">
        <v>420</v>
      </c>
      <c r="B56" s="95" t="s">
        <v>1789</v>
      </c>
      <c r="C56" s="87">
        <v>287450</v>
      </c>
      <c r="D56" s="46">
        <f t="shared" si="0"/>
        <v>153908</v>
      </c>
      <c r="E56" s="85"/>
      <c r="F56" s="87">
        <v>153908</v>
      </c>
      <c r="H56" s="105" t="s">
        <v>444</v>
      </c>
      <c r="I56" s="95" t="s">
        <v>1797</v>
      </c>
      <c r="J56" s="87">
        <v>3000</v>
      </c>
      <c r="K56" s="46">
        <f t="shared" si="1"/>
        <v>14100</v>
      </c>
      <c r="L56" s="85"/>
      <c r="M56" s="87">
        <v>14100</v>
      </c>
    </row>
    <row r="57" spans="1:13" ht="15">
      <c r="A57" s="105" t="s">
        <v>423</v>
      </c>
      <c r="B57" s="95" t="s">
        <v>1790</v>
      </c>
      <c r="C57" s="87">
        <v>65500</v>
      </c>
      <c r="D57" s="46">
        <f t="shared" si="0"/>
        <v>500730</v>
      </c>
      <c r="E57" s="87">
        <v>1101</v>
      </c>
      <c r="F57" s="87">
        <v>499629</v>
      </c>
      <c r="H57" s="105" t="s">
        <v>450</v>
      </c>
      <c r="I57" s="95" t="s">
        <v>1799</v>
      </c>
      <c r="J57" s="85"/>
      <c r="K57" s="46">
        <f t="shared" si="1"/>
        <v>2000</v>
      </c>
      <c r="L57" s="85"/>
      <c r="M57" s="87">
        <v>2000</v>
      </c>
    </row>
    <row r="58" spans="1:13" ht="15">
      <c r="A58" s="105" t="s">
        <v>426</v>
      </c>
      <c r="B58" s="95" t="s">
        <v>1791</v>
      </c>
      <c r="C58" s="85"/>
      <c r="D58" s="46">
        <f t="shared" si="0"/>
        <v>224729</v>
      </c>
      <c r="E58" s="87">
        <v>121700</v>
      </c>
      <c r="F58" s="87">
        <v>103029</v>
      </c>
      <c r="H58" s="105" t="s">
        <v>454</v>
      </c>
      <c r="I58" s="95" t="s">
        <v>1800</v>
      </c>
      <c r="J58" s="85"/>
      <c r="K58" s="46">
        <f t="shared" si="1"/>
        <v>153800</v>
      </c>
      <c r="L58" s="85"/>
      <c r="M58" s="87">
        <v>153800</v>
      </c>
    </row>
    <row r="59" spans="1:13" ht="15">
      <c r="A59" s="105" t="s">
        <v>429</v>
      </c>
      <c r="B59" s="95" t="s">
        <v>1792</v>
      </c>
      <c r="C59" s="87">
        <v>2000</v>
      </c>
      <c r="D59" s="46">
        <f t="shared" si="0"/>
        <v>324299</v>
      </c>
      <c r="E59" s="87">
        <v>222900</v>
      </c>
      <c r="F59" s="87">
        <v>101399</v>
      </c>
      <c r="H59" s="105" t="s">
        <v>457</v>
      </c>
      <c r="I59" s="95" t="s">
        <v>1801</v>
      </c>
      <c r="J59" s="85"/>
      <c r="K59" s="46">
        <f t="shared" si="1"/>
        <v>42835</v>
      </c>
      <c r="L59" s="85"/>
      <c r="M59" s="87">
        <v>42835</v>
      </c>
    </row>
    <row r="60" spans="1:13" ht="15">
      <c r="A60" s="105" t="s">
        <v>432</v>
      </c>
      <c r="B60" s="95" t="s">
        <v>1793</v>
      </c>
      <c r="C60" s="85"/>
      <c r="D60" s="46">
        <f t="shared" si="0"/>
        <v>150334</v>
      </c>
      <c r="E60" s="87">
        <v>4600</v>
      </c>
      <c r="F60" s="87">
        <v>145734</v>
      </c>
      <c r="H60" s="105" t="s">
        <v>460</v>
      </c>
      <c r="I60" s="95" t="s">
        <v>1802</v>
      </c>
      <c r="J60" s="85"/>
      <c r="K60" s="46">
        <f t="shared" si="1"/>
        <v>422700</v>
      </c>
      <c r="L60" s="85"/>
      <c r="M60" s="87">
        <v>422700</v>
      </c>
    </row>
    <row r="61" spans="1:13" ht="15">
      <c r="A61" s="105" t="s">
        <v>435</v>
      </c>
      <c r="B61" s="95" t="s">
        <v>1794</v>
      </c>
      <c r="C61" s="85"/>
      <c r="D61" s="46">
        <f t="shared" si="0"/>
        <v>80046</v>
      </c>
      <c r="E61" s="87">
        <v>3400</v>
      </c>
      <c r="F61" s="87">
        <v>76646</v>
      </c>
      <c r="H61" s="105" t="s">
        <v>463</v>
      </c>
      <c r="I61" s="95" t="s">
        <v>1803</v>
      </c>
      <c r="J61" s="85"/>
      <c r="K61" s="46">
        <f t="shared" si="1"/>
        <v>7100640</v>
      </c>
      <c r="L61" s="85"/>
      <c r="M61" s="87">
        <v>7100640</v>
      </c>
    </row>
    <row r="62" spans="1:13" ht="15">
      <c r="A62" s="105" t="s">
        <v>438</v>
      </c>
      <c r="B62" s="95" t="s">
        <v>1795</v>
      </c>
      <c r="C62" s="85"/>
      <c r="D62" s="46">
        <f t="shared" si="0"/>
        <v>191808</v>
      </c>
      <c r="E62" s="85"/>
      <c r="F62" s="87">
        <v>191808</v>
      </c>
      <c r="H62" s="105" t="s">
        <v>466</v>
      </c>
      <c r="I62" s="95" t="s">
        <v>1804</v>
      </c>
      <c r="J62" s="85"/>
      <c r="K62" s="46">
        <f t="shared" si="1"/>
        <v>27125</v>
      </c>
      <c r="L62" s="85"/>
      <c r="M62" s="87">
        <v>27125</v>
      </c>
    </row>
    <row r="63" spans="1:13" ht="15">
      <c r="A63" s="105" t="s">
        <v>441</v>
      </c>
      <c r="B63" s="95" t="s">
        <v>1796</v>
      </c>
      <c r="C63" s="85"/>
      <c r="D63" s="46">
        <f t="shared" si="0"/>
        <v>97863</v>
      </c>
      <c r="E63" s="85"/>
      <c r="F63" s="87">
        <v>97863</v>
      </c>
      <c r="H63" s="105" t="s">
        <v>469</v>
      </c>
      <c r="I63" s="95" t="s">
        <v>1805</v>
      </c>
      <c r="J63" s="85"/>
      <c r="K63" s="46">
        <f t="shared" si="1"/>
        <v>24749</v>
      </c>
      <c r="L63" s="85"/>
      <c r="M63" s="87">
        <v>24749</v>
      </c>
    </row>
    <row r="64" spans="1:13" ht="15">
      <c r="A64" s="105" t="s">
        <v>444</v>
      </c>
      <c r="B64" s="95" t="s">
        <v>1797</v>
      </c>
      <c r="C64" s="87">
        <v>199000</v>
      </c>
      <c r="D64" s="46">
        <f t="shared" si="0"/>
        <v>16379</v>
      </c>
      <c r="E64" s="85"/>
      <c r="F64" s="87">
        <v>16379</v>
      </c>
      <c r="H64" s="105" t="s">
        <v>472</v>
      </c>
      <c r="I64" s="95" t="s">
        <v>1806</v>
      </c>
      <c r="J64" s="85"/>
      <c r="K64" s="46">
        <f t="shared" si="1"/>
        <v>146020</v>
      </c>
      <c r="L64" s="85"/>
      <c r="M64" s="87">
        <v>146020</v>
      </c>
    </row>
    <row r="65" spans="1:13" ht="15">
      <c r="A65" s="105" t="s">
        <v>447</v>
      </c>
      <c r="B65" s="95" t="s">
        <v>1798</v>
      </c>
      <c r="C65" s="87">
        <v>1028325</v>
      </c>
      <c r="D65" s="46">
        <f t="shared" si="0"/>
        <v>110367</v>
      </c>
      <c r="E65" s="85"/>
      <c r="F65" s="87">
        <v>110367</v>
      </c>
      <c r="H65" s="105" t="s">
        <v>475</v>
      </c>
      <c r="I65" s="95" t="s">
        <v>1807</v>
      </c>
      <c r="J65" s="85"/>
      <c r="K65" s="46">
        <f t="shared" si="1"/>
        <v>218225</v>
      </c>
      <c r="L65" s="85"/>
      <c r="M65" s="87">
        <v>218225</v>
      </c>
    </row>
    <row r="66" spans="1:13" ht="15">
      <c r="A66" s="105" t="s">
        <v>450</v>
      </c>
      <c r="B66" s="95" t="s">
        <v>1799</v>
      </c>
      <c r="C66" s="85"/>
      <c r="D66" s="46">
        <f t="shared" si="0"/>
        <v>349747</v>
      </c>
      <c r="E66" s="87">
        <v>150250</v>
      </c>
      <c r="F66" s="87">
        <v>199497</v>
      </c>
      <c r="H66" s="105" t="s">
        <v>478</v>
      </c>
      <c r="I66" s="95" t="s">
        <v>1808</v>
      </c>
      <c r="J66" s="87">
        <v>29000</v>
      </c>
      <c r="K66" s="46">
        <f t="shared" si="1"/>
        <v>628517</v>
      </c>
      <c r="L66" s="85"/>
      <c r="M66" s="87">
        <v>628517</v>
      </c>
    </row>
    <row r="67" spans="1:13" ht="15">
      <c r="A67" s="105" t="s">
        <v>454</v>
      </c>
      <c r="B67" s="95" t="s">
        <v>1800</v>
      </c>
      <c r="C67" s="85"/>
      <c r="D67" s="46">
        <f t="shared" si="0"/>
        <v>71588</v>
      </c>
      <c r="E67" s="85"/>
      <c r="F67" s="87">
        <v>71588</v>
      </c>
      <c r="H67" s="105" t="s">
        <v>481</v>
      </c>
      <c r="I67" s="95" t="s">
        <v>1809</v>
      </c>
      <c r="J67" s="85"/>
      <c r="K67" s="46">
        <f t="shared" si="1"/>
        <v>117149</v>
      </c>
      <c r="L67" s="85"/>
      <c r="M67" s="87">
        <v>117149</v>
      </c>
    </row>
    <row r="68" spans="1:13" ht="15">
      <c r="A68" s="105" t="s">
        <v>457</v>
      </c>
      <c r="B68" s="95" t="s">
        <v>1801</v>
      </c>
      <c r="C68" s="85"/>
      <c r="D68" s="46">
        <f t="shared" si="0"/>
        <v>76374</v>
      </c>
      <c r="E68" s="85"/>
      <c r="F68" s="87">
        <v>76374</v>
      </c>
      <c r="H68" s="105" t="s">
        <v>484</v>
      </c>
      <c r="I68" s="95" t="s">
        <v>1810</v>
      </c>
      <c r="J68" s="85"/>
      <c r="K68" s="46">
        <f t="shared" si="1"/>
        <v>82550</v>
      </c>
      <c r="L68" s="85"/>
      <c r="M68" s="87">
        <v>82550</v>
      </c>
    </row>
    <row r="69" spans="1:13" ht="15">
      <c r="A69" s="105" t="s">
        <v>460</v>
      </c>
      <c r="B69" s="95" t="s">
        <v>1802</v>
      </c>
      <c r="C69" s="87">
        <v>482000</v>
      </c>
      <c r="D69" s="46">
        <f t="shared" si="0"/>
        <v>29863</v>
      </c>
      <c r="E69" s="85"/>
      <c r="F69" s="87">
        <v>29863</v>
      </c>
      <c r="H69" s="105" t="s">
        <v>487</v>
      </c>
      <c r="I69" s="95" t="s">
        <v>1811</v>
      </c>
      <c r="J69" s="85"/>
      <c r="K69" s="46">
        <f t="shared" si="1"/>
        <v>148606</v>
      </c>
      <c r="L69" s="85"/>
      <c r="M69" s="87">
        <v>148606</v>
      </c>
    </row>
    <row r="70" spans="1:13" ht="15">
      <c r="A70" s="105" t="s">
        <v>463</v>
      </c>
      <c r="B70" s="95" t="s">
        <v>1803</v>
      </c>
      <c r="C70" s="87">
        <v>385000</v>
      </c>
      <c r="D70" s="46">
        <f t="shared" si="0"/>
        <v>560786</v>
      </c>
      <c r="E70" s="87">
        <v>420600</v>
      </c>
      <c r="F70" s="87">
        <v>140186</v>
      </c>
      <c r="H70" s="105" t="s">
        <v>490</v>
      </c>
      <c r="I70" s="95" t="s">
        <v>1812</v>
      </c>
      <c r="J70" s="87">
        <v>2950000</v>
      </c>
      <c r="K70" s="46">
        <f t="shared" si="1"/>
        <v>57719</v>
      </c>
      <c r="L70" s="85"/>
      <c r="M70" s="87">
        <v>57719</v>
      </c>
    </row>
    <row r="71" spans="1:13" ht="15">
      <c r="A71" s="105" t="s">
        <v>466</v>
      </c>
      <c r="B71" s="95" t="s">
        <v>1804</v>
      </c>
      <c r="C71" s="87">
        <v>300000</v>
      </c>
      <c r="D71" s="46">
        <f aca="true" t="shared" si="2" ref="D71:D134">E71+F71</f>
        <v>25109</v>
      </c>
      <c r="E71" s="85"/>
      <c r="F71" s="87">
        <v>25109</v>
      </c>
      <c r="H71" s="105" t="s">
        <v>493</v>
      </c>
      <c r="I71" s="95" t="s">
        <v>1813</v>
      </c>
      <c r="J71" s="87">
        <v>3000</v>
      </c>
      <c r="K71" s="46">
        <f aca="true" t="shared" si="3" ref="K71:K134">L71+M71</f>
        <v>913819</v>
      </c>
      <c r="L71" s="85"/>
      <c r="M71" s="87">
        <v>913819</v>
      </c>
    </row>
    <row r="72" spans="1:13" ht="15">
      <c r="A72" s="105" t="s">
        <v>469</v>
      </c>
      <c r="B72" s="95" t="s">
        <v>1805</v>
      </c>
      <c r="C72" s="85"/>
      <c r="D72" s="46">
        <f t="shared" si="2"/>
        <v>103085</v>
      </c>
      <c r="E72" s="85"/>
      <c r="F72" s="87">
        <v>103085</v>
      </c>
      <c r="H72" s="105" t="s">
        <v>496</v>
      </c>
      <c r="I72" s="95" t="s">
        <v>1814</v>
      </c>
      <c r="J72" s="85"/>
      <c r="K72" s="46">
        <f t="shared" si="3"/>
        <v>27760</v>
      </c>
      <c r="L72" s="85"/>
      <c r="M72" s="87">
        <v>27760</v>
      </c>
    </row>
    <row r="73" spans="1:13" ht="15">
      <c r="A73" s="105" t="s">
        <v>472</v>
      </c>
      <c r="B73" s="95" t="s">
        <v>1806</v>
      </c>
      <c r="C73" s="87">
        <v>94000</v>
      </c>
      <c r="D73" s="46">
        <f t="shared" si="2"/>
        <v>108652</v>
      </c>
      <c r="E73" s="85"/>
      <c r="F73" s="87">
        <v>108652</v>
      </c>
      <c r="H73" s="105" t="s">
        <v>499</v>
      </c>
      <c r="I73" s="95" t="s">
        <v>2266</v>
      </c>
      <c r="J73" s="87">
        <v>175400</v>
      </c>
      <c r="K73" s="46">
        <f t="shared" si="3"/>
        <v>118438</v>
      </c>
      <c r="L73" s="85"/>
      <c r="M73" s="87">
        <v>118438</v>
      </c>
    </row>
    <row r="74" spans="1:13" ht="15">
      <c r="A74" s="105" t="s">
        <v>475</v>
      </c>
      <c r="B74" s="95" t="s">
        <v>1807</v>
      </c>
      <c r="C74" s="85"/>
      <c r="D74" s="46">
        <f t="shared" si="2"/>
        <v>228247</v>
      </c>
      <c r="E74" s="85"/>
      <c r="F74" s="87">
        <v>228247</v>
      </c>
      <c r="H74" s="105" t="s">
        <v>502</v>
      </c>
      <c r="I74" s="95" t="s">
        <v>1815</v>
      </c>
      <c r="J74" s="85"/>
      <c r="K74" s="46">
        <f t="shared" si="3"/>
        <v>453685</v>
      </c>
      <c r="L74" s="85"/>
      <c r="M74" s="87">
        <v>453685</v>
      </c>
    </row>
    <row r="75" spans="1:13" ht="15">
      <c r="A75" s="105" t="s">
        <v>478</v>
      </c>
      <c r="B75" s="95" t="s">
        <v>1808</v>
      </c>
      <c r="C75" s="87">
        <v>1120300</v>
      </c>
      <c r="D75" s="46">
        <f t="shared" si="2"/>
        <v>1846730</v>
      </c>
      <c r="E75" s="87">
        <v>1141125</v>
      </c>
      <c r="F75" s="87">
        <v>705605</v>
      </c>
      <c r="H75" s="105" t="s">
        <v>504</v>
      </c>
      <c r="I75" s="95" t="s">
        <v>1816</v>
      </c>
      <c r="J75" s="85"/>
      <c r="K75" s="46">
        <f t="shared" si="3"/>
        <v>98601</v>
      </c>
      <c r="L75" s="85"/>
      <c r="M75" s="87">
        <v>98601</v>
      </c>
    </row>
    <row r="76" spans="1:13" ht="15">
      <c r="A76" s="105" t="s">
        <v>481</v>
      </c>
      <c r="B76" s="95" t="s">
        <v>1809</v>
      </c>
      <c r="C76" s="85"/>
      <c r="D76" s="46">
        <f t="shared" si="2"/>
        <v>537576</v>
      </c>
      <c r="E76" s="87">
        <v>431900</v>
      </c>
      <c r="F76" s="87">
        <v>105676</v>
      </c>
      <c r="H76" s="105" t="s">
        <v>507</v>
      </c>
      <c r="I76" s="95" t="s">
        <v>1817</v>
      </c>
      <c r="J76" s="87">
        <v>2654000</v>
      </c>
      <c r="K76" s="46">
        <f t="shared" si="3"/>
        <v>81901</v>
      </c>
      <c r="L76" s="85"/>
      <c r="M76" s="87">
        <v>81901</v>
      </c>
    </row>
    <row r="77" spans="1:13" ht="15">
      <c r="A77" s="105" t="s">
        <v>484</v>
      </c>
      <c r="B77" s="95" t="s">
        <v>1810</v>
      </c>
      <c r="C77" s="87">
        <v>2441475</v>
      </c>
      <c r="D77" s="46">
        <f t="shared" si="2"/>
        <v>450929</v>
      </c>
      <c r="E77" s="87">
        <v>291200</v>
      </c>
      <c r="F77" s="87">
        <v>159729</v>
      </c>
      <c r="H77" s="105" t="s">
        <v>510</v>
      </c>
      <c r="I77" s="95" t="s">
        <v>2248</v>
      </c>
      <c r="J77" s="87">
        <v>380000</v>
      </c>
      <c r="K77" s="46">
        <f t="shared" si="3"/>
        <v>49947</v>
      </c>
      <c r="L77" s="85"/>
      <c r="M77" s="87">
        <v>49947</v>
      </c>
    </row>
    <row r="78" spans="1:13" ht="15">
      <c r="A78" s="105" t="s">
        <v>487</v>
      </c>
      <c r="B78" s="95" t="s">
        <v>1811</v>
      </c>
      <c r="C78" s="85"/>
      <c r="D78" s="46">
        <f t="shared" si="2"/>
        <v>65800</v>
      </c>
      <c r="E78" s="85"/>
      <c r="F78" s="87">
        <v>65800</v>
      </c>
      <c r="H78" s="105" t="s">
        <v>513</v>
      </c>
      <c r="I78" s="95" t="s">
        <v>1818</v>
      </c>
      <c r="J78" s="85"/>
      <c r="K78" s="46">
        <f t="shared" si="3"/>
        <v>128300</v>
      </c>
      <c r="L78" s="85"/>
      <c r="M78" s="87">
        <v>128300</v>
      </c>
    </row>
    <row r="79" spans="1:13" ht="15">
      <c r="A79" s="105" t="s">
        <v>493</v>
      </c>
      <c r="B79" s="95" t="s">
        <v>1813</v>
      </c>
      <c r="C79" s="85"/>
      <c r="D79" s="46">
        <f t="shared" si="2"/>
        <v>464720</v>
      </c>
      <c r="E79" s="87">
        <v>17600</v>
      </c>
      <c r="F79" s="87">
        <v>447120</v>
      </c>
      <c r="H79" s="105" t="s">
        <v>516</v>
      </c>
      <c r="I79" s="95" t="s">
        <v>1819</v>
      </c>
      <c r="J79" s="85"/>
      <c r="K79" s="46">
        <f t="shared" si="3"/>
        <v>43475</v>
      </c>
      <c r="L79" s="85"/>
      <c r="M79" s="87">
        <v>43475</v>
      </c>
    </row>
    <row r="80" spans="1:13" ht="15">
      <c r="A80" s="105" t="s">
        <v>496</v>
      </c>
      <c r="B80" s="95" t="s">
        <v>1814</v>
      </c>
      <c r="C80" s="85"/>
      <c r="D80" s="46">
        <f t="shared" si="2"/>
        <v>519958</v>
      </c>
      <c r="E80" s="87">
        <v>270600</v>
      </c>
      <c r="F80" s="87">
        <v>249358</v>
      </c>
      <c r="H80" s="105" t="s">
        <v>519</v>
      </c>
      <c r="I80" s="95" t="s">
        <v>1820</v>
      </c>
      <c r="J80" s="85"/>
      <c r="K80" s="46">
        <f t="shared" si="3"/>
        <v>30500</v>
      </c>
      <c r="L80" s="85"/>
      <c r="M80" s="87">
        <v>30500</v>
      </c>
    </row>
    <row r="81" spans="1:13" ht="15">
      <c r="A81" s="105" t="s">
        <v>499</v>
      </c>
      <c r="B81" s="95" t="s">
        <v>2266</v>
      </c>
      <c r="C81" s="87">
        <v>1850500</v>
      </c>
      <c r="D81" s="46">
        <f t="shared" si="2"/>
        <v>1390206</v>
      </c>
      <c r="E81" s="87">
        <v>189900</v>
      </c>
      <c r="F81" s="87">
        <v>1200306</v>
      </c>
      <c r="H81" s="105" t="s">
        <v>522</v>
      </c>
      <c r="I81" s="95" t="s">
        <v>1821</v>
      </c>
      <c r="J81" s="85"/>
      <c r="K81" s="46">
        <f t="shared" si="3"/>
        <v>7600</v>
      </c>
      <c r="L81" s="85"/>
      <c r="M81" s="87">
        <v>7600</v>
      </c>
    </row>
    <row r="82" spans="1:13" ht="15">
      <c r="A82" s="105" t="s">
        <v>504</v>
      </c>
      <c r="B82" s="95" t="s">
        <v>1816</v>
      </c>
      <c r="C82" s="87">
        <v>161800</v>
      </c>
      <c r="D82" s="46">
        <f t="shared" si="2"/>
        <v>1131800</v>
      </c>
      <c r="E82" s="87">
        <v>126351</v>
      </c>
      <c r="F82" s="87">
        <v>1005449</v>
      </c>
      <c r="H82" s="105" t="s">
        <v>525</v>
      </c>
      <c r="I82" s="95" t="s">
        <v>1822</v>
      </c>
      <c r="J82" s="85"/>
      <c r="K82" s="46">
        <f t="shared" si="3"/>
        <v>308484</v>
      </c>
      <c r="L82" s="85"/>
      <c r="M82" s="87">
        <v>308484</v>
      </c>
    </row>
    <row r="83" spans="1:13" ht="15">
      <c r="A83" s="105" t="s">
        <v>507</v>
      </c>
      <c r="B83" s="95" t="s">
        <v>1817</v>
      </c>
      <c r="C83" s="87">
        <v>1324000</v>
      </c>
      <c r="D83" s="46">
        <f t="shared" si="2"/>
        <v>1407745</v>
      </c>
      <c r="E83" s="87">
        <v>538781</v>
      </c>
      <c r="F83" s="87">
        <v>868964</v>
      </c>
      <c r="H83" s="105" t="s">
        <v>528</v>
      </c>
      <c r="I83" s="95" t="s">
        <v>1823</v>
      </c>
      <c r="J83" s="85"/>
      <c r="K83" s="46">
        <f t="shared" si="3"/>
        <v>76785</v>
      </c>
      <c r="L83" s="85"/>
      <c r="M83" s="87">
        <v>76785</v>
      </c>
    </row>
    <row r="84" spans="1:13" ht="15">
      <c r="A84" s="105" t="s">
        <v>513</v>
      </c>
      <c r="B84" s="95" t="s">
        <v>1818</v>
      </c>
      <c r="C84" s="87">
        <v>150</v>
      </c>
      <c r="D84" s="46">
        <f t="shared" si="2"/>
        <v>671396</v>
      </c>
      <c r="E84" s="87">
        <v>230501</v>
      </c>
      <c r="F84" s="87">
        <v>440895</v>
      </c>
      <c r="H84" s="105" t="s">
        <v>531</v>
      </c>
      <c r="I84" s="95" t="s">
        <v>1824</v>
      </c>
      <c r="J84" s="87">
        <v>4800</v>
      </c>
      <c r="K84" s="46">
        <f t="shared" si="3"/>
        <v>68982</v>
      </c>
      <c r="L84" s="85"/>
      <c r="M84" s="87">
        <v>68982</v>
      </c>
    </row>
    <row r="85" spans="1:13" ht="15">
      <c r="A85" s="105" t="s">
        <v>516</v>
      </c>
      <c r="B85" s="95" t="s">
        <v>1819</v>
      </c>
      <c r="C85" s="85"/>
      <c r="D85" s="46">
        <f t="shared" si="2"/>
        <v>182885</v>
      </c>
      <c r="E85" s="85"/>
      <c r="F85" s="87">
        <v>182885</v>
      </c>
      <c r="H85" s="105" t="s">
        <v>534</v>
      </c>
      <c r="I85" s="95" t="s">
        <v>1825</v>
      </c>
      <c r="J85" s="85"/>
      <c r="K85" s="46">
        <f t="shared" si="3"/>
        <v>884018</v>
      </c>
      <c r="L85" s="85"/>
      <c r="M85" s="87">
        <v>884018</v>
      </c>
    </row>
    <row r="86" spans="1:13" ht="15">
      <c r="A86" s="105" t="s">
        <v>519</v>
      </c>
      <c r="B86" s="95" t="s">
        <v>1820</v>
      </c>
      <c r="C86" s="85"/>
      <c r="D86" s="46">
        <f t="shared" si="2"/>
        <v>110376</v>
      </c>
      <c r="E86" s="85"/>
      <c r="F86" s="87">
        <v>110376</v>
      </c>
      <c r="H86" s="105" t="s">
        <v>541</v>
      </c>
      <c r="I86" s="95" t="s">
        <v>1827</v>
      </c>
      <c r="J86" s="85"/>
      <c r="K86" s="46">
        <f t="shared" si="3"/>
        <v>1000</v>
      </c>
      <c r="L86" s="85"/>
      <c r="M86" s="87">
        <v>1000</v>
      </c>
    </row>
    <row r="87" spans="1:13" ht="15">
      <c r="A87" s="105" t="s">
        <v>522</v>
      </c>
      <c r="B87" s="95" t="s">
        <v>1821</v>
      </c>
      <c r="C87" s="85"/>
      <c r="D87" s="46">
        <f t="shared" si="2"/>
        <v>480837</v>
      </c>
      <c r="E87" s="87">
        <v>332325</v>
      </c>
      <c r="F87" s="87">
        <v>148512</v>
      </c>
      <c r="H87" s="105" t="s">
        <v>547</v>
      </c>
      <c r="I87" s="95" t="s">
        <v>1829</v>
      </c>
      <c r="J87" s="85"/>
      <c r="K87" s="46">
        <f t="shared" si="3"/>
        <v>400202</v>
      </c>
      <c r="L87" s="85"/>
      <c r="M87" s="87">
        <v>400202</v>
      </c>
    </row>
    <row r="88" spans="1:13" ht="15">
      <c r="A88" s="105" t="s">
        <v>525</v>
      </c>
      <c r="B88" s="95" t="s">
        <v>1822</v>
      </c>
      <c r="C88" s="85"/>
      <c r="D88" s="46">
        <f t="shared" si="2"/>
        <v>158083</v>
      </c>
      <c r="E88" s="85"/>
      <c r="F88" s="87">
        <v>158083</v>
      </c>
      <c r="H88" s="105" t="s">
        <v>550</v>
      </c>
      <c r="I88" s="95" t="s">
        <v>1830</v>
      </c>
      <c r="J88" s="85"/>
      <c r="K88" s="46">
        <f t="shared" si="3"/>
        <v>45300</v>
      </c>
      <c r="L88" s="85"/>
      <c r="M88" s="87">
        <v>45300</v>
      </c>
    </row>
    <row r="89" spans="1:13" ht="15">
      <c r="A89" s="105" t="s">
        <v>528</v>
      </c>
      <c r="B89" s="95" t="s">
        <v>1823</v>
      </c>
      <c r="C89" s="87">
        <v>1590000</v>
      </c>
      <c r="D89" s="46">
        <f t="shared" si="2"/>
        <v>904691</v>
      </c>
      <c r="E89" s="87">
        <v>500</v>
      </c>
      <c r="F89" s="87">
        <v>904191</v>
      </c>
      <c r="H89" s="105" t="s">
        <v>553</v>
      </c>
      <c r="I89" s="95" t="s">
        <v>1831</v>
      </c>
      <c r="J89" s="87">
        <v>11010</v>
      </c>
      <c r="K89" s="46">
        <f t="shared" si="3"/>
        <v>68267</v>
      </c>
      <c r="L89" s="87">
        <v>1500</v>
      </c>
      <c r="M89" s="87">
        <v>66767</v>
      </c>
    </row>
    <row r="90" spans="1:13" ht="15">
      <c r="A90" s="105" t="s">
        <v>531</v>
      </c>
      <c r="B90" s="95" t="s">
        <v>1824</v>
      </c>
      <c r="C90" s="87">
        <v>469700</v>
      </c>
      <c r="D90" s="46">
        <f t="shared" si="2"/>
        <v>53574</v>
      </c>
      <c r="E90" s="85"/>
      <c r="F90" s="87">
        <v>53574</v>
      </c>
      <c r="H90" s="105" t="s">
        <v>556</v>
      </c>
      <c r="I90" s="95" t="s">
        <v>1832</v>
      </c>
      <c r="J90" s="87">
        <v>4900</v>
      </c>
      <c r="K90" s="46">
        <f t="shared" si="3"/>
        <v>0</v>
      </c>
      <c r="L90" s="85"/>
      <c r="M90" s="85"/>
    </row>
    <row r="91" spans="1:13" ht="15">
      <c r="A91" s="105" t="s">
        <v>534</v>
      </c>
      <c r="B91" s="95" t="s">
        <v>1825</v>
      </c>
      <c r="C91" s="87">
        <v>875000</v>
      </c>
      <c r="D91" s="46">
        <f t="shared" si="2"/>
        <v>1115032</v>
      </c>
      <c r="E91" s="87">
        <v>478500</v>
      </c>
      <c r="F91" s="87">
        <v>636532</v>
      </c>
      <c r="H91" s="105" t="s">
        <v>559</v>
      </c>
      <c r="I91" s="95" t="s">
        <v>1833</v>
      </c>
      <c r="J91" s="85"/>
      <c r="K91" s="46">
        <f t="shared" si="3"/>
        <v>123059</v>
      </c>
      <c r="L91" s="85"/>
      <c r="M91" s="87">
        <v>123059</v>
      </c>
    </row>
    <row r="92" spans="1:13" ht="15">
      <c r="A92" s="105" t="s">
        <v>538</v>
      </c>
      <c r="B92" s="95" t="s">
        <v>1826</v>
      </c>
      <c r="C92" s="87">
        <v>500000</v>
      </c>
      <c r="D92" s="46">
        <f t="shared" si="2"/>
        <v>65000</v>
      </c>
      <c r="E92" s="87">
        <v>25000</v>
      </c>
      <c r="F92" s="87">
        <v>40000</v>
      </c>
      <c r="H92" s="105" t="s">
        <v>562</v>
      </c>
      <c r="I92" s="95" t="s">
        <v>1834</v>
      </c>
      <c r="J92" s="85"/>
      <c r="K92" s="46">
        <f t="shared" si="3"/>
        <v>12900</v>
      </c>
      <c r="L92" s="85"/>
      <c r="M92" s="87">
        <v>12900</v>
      </c>
    </row>
    <row r="93" spans="1:13" ht="15">
      <c r="A93" s="105" t="s">
        <v>541</v>
      </c>
      <c r="B93" s="95" t="s">
        <v>1827</v>
      </c>
      <c r="C93" s="85"/>
      <c r="D93" s="46">
        <f t="shared" si="2"/>
        <v>1200</v>
      </c>
      <c r="E93" s="85"/>
      <c r="F93" s="87">
        <v>1200</v>
      </c>
      <c r="H93" s="105" t="s">
        <v>565</v>
      </c>
      <c r="I93" s="95" t="s">
        <v>1835</v>
      </c>
      <c r="J93" s="87">
        <v>2960</v>
      </c>
      <c r="K93" s="46">
        <f t="shared" si="3"/>
        <v>333405</v>
      </c>
      <c r="L93" s="85"/>
      <c r="M93" s="87">
        <v>333405</v>
      </c>
    </row>
    <row r="94" spans="1:13" ht="15">
      <c r="A94" s="105" t="s">
        <v>544</v>
      </c>
      <c r="B94" s="95" t="s">
        <v>1828</v>
      </c>
      <c r="C94" s="85"/>
      <c r="D94" s="46">
        <f t="shared" si="2"/>
        <v>34236</v>
      </c>
      <c r="E94" s="85"/>
      <c r="F94" s="87">
        <v>34236</v>
      </c>
      <c r="H94" s="105" t="s">
        <v>568</v>
      </c>
      <c r="I94" s="95" t="s">
        <v>1836</v>
      </c>
      <c r="J94" s="85"/>
      <c r="K94" s="46">
        <f t="shared" si="3"/>
        <v>8000</v>
      </c>
      <c r="L94" s="85"/>
      <c r="M94" s="87">
        <v>8000</v>
      </c>
    </row>
    <row r="95" spans="1:13" ht="15">
      <c r="A95" s="105" t="s">
        <v>547</v>
      </c>
      <c r="B95" s="95" t="s">
        <v>1829</v>
      </c>
      <c r="C95" s="85"/>
      <c r="D95" s="46">
        <f t="shared" si="2"/>
        <v>236187</v>
      </c>
      <c r="E95" s="85"/>
      <c r="F95" s="87">
        <v>236187</v>
      </c>
      <c r="H95" s="105" t="s">
        <v>571</v>
      </c>
      <c r="I95" s="95" t="s">
        <v>1837</v>
      </c>
      <c r="J95" s="85"/>
      <c r="K95" s="46">
        <f t="shared" si="3"/>
        <v>38300</v>
      </c>
      <c r="L95" s="85"/>
      <c r="M95" s="87">
        <v>38300</v>
      </c>
    </row>
    <row r="96" spans="1:13" ht="15">
      <c r="A96" s="105" t="s">
        <v>550</v>
      </c>
      <c r="B96" s="95" t="s">
        <v>1830</v>
      </c>
      <c r="C96" s="85"/>
      <c r="D96" s="46">
        <f t="shared" si="2"/>
        <v>47174</v>
      </c>
      <c r="E96" s="85"/>
      <c r="F96" s="87">
        <v>47174</v>
      </c>
      <c r="H96" s="105" t="s">
        <v>574</v>
      </c>
      <c r="I96" s="95" t="s">
        <v>1838</v>
      </c>
      <c r="J96" s="85"/>
      <c r="K96" s="46">
        <f t="shared" si="3"/>
        <v>1187244</v>
      </c>
      <c r="L96" s="85"/>
      <c r="M96" s="87">
        <v>1187244</v>
      </c>
    </row>
    <row r="97" spans="1:13" ht="15">
      <c r="A97" s="105" t="s">
        <v>553</v>
      </c>
      <c r="B97" s="95" t="s">
        <v>1831</v>
      </c>
      <c r="C97" s="87">
        <v>141107</v>
      </c>
      <c r="D97" s="46">
        <f t="shared" si="2"/>
        <v>294804</v>
      </c>
      <c r="E97" s="87">
        <v>71273</v>
      </c>
      <c r="F97" s="87">
        <v>223531</v>
      </c>
      <c r="H97" s="105" t="s">
        <v>580</v>
      </c>
      <c r="I97" s="95" t="s">
        <v>1840</v>
      </c>
      <c r="J97" s="87">
        <v>4254000</v>
      </c>
      <c r="K97" s="46">
        <f t="shared" si="3"/>
        <v>53500</v>
      </c>
      <c r="L97" s="85"/>
      <c r="M97" s="87">
        <v>53500</v>
      </c>
    </row>
    <row r="98" spans="1:13" ht="15">
      <c r="A98" s="105" t="s">
        <v>556</v>
      </c>
      <c r="B98" s="95" t="s">
        <v>1832</v>
      </c>
      <c r="C98" s="85"/>
      <c r="D98" s="46">
        <f t="shared" si="2"/>
        <v>23830</v>
      </c>
      <c r="E98" s="85"/>
      <c r="F98" s="87">
        <v>23830</v>
      </c>
      <c r="H98" s="105" t="s">
        <v>583</v>
      </c>
      <c r="I98" s="95" t="s">
        <v>1841</v>
      </c>
      <c r="J98" s="85"/>
      <c r="K98" s="46">
        <f t="shared" si="3"/>
        <v>683050</v>
      </c>
      <c r="L98" s="87">
        <v>651600</v>
      </c>
      <c r="M98" s="87">
        <v>31450</v>
      </c>
    </row>
    <row r="99" spans="1:13" ht="15">
      <c r="A99" s="105" t="s">
        <v>559</v>
      </c>
      <c r="B99" s="95" t="s">
        <v>1833</v>
      </c>
      <c r="C99" s="85"/>
      <c r="D99" s="46">
        <f t="shared" si="2"/>
        <v>174364</v>
      </c>
      <c r="E99" s="87">
        <v>7500</v>
      </c>
      <c r="F99" s="87">
        <v>166864</v>
      </c>
      <c r="H99" s="105" t="s">
        <v>586</v>
      </c>
      <c r="I99" s="95" t="s">
        <v>1842</v>
      </c>
      <c r="J99" s="87">
        <v>80500</v>
      </c>
      <c r="K99" s="46">
        <f t="shared" si="3"/>
        <v>133175</v>
      </c>
      <c r="L99" s="85"/>
      <c r="M99" s="87">
        <v>133175</v>
      </c>
    </row>
    <row r="100" spans="1:13" ht="15">
      <c r="A100" s="105" t="s">
        <v>562</v>
      </c>
      <c r="B100" s="95" t="s">
        <v>1834</v>
      </c>
      <c r="C100" s="85"/>
      <c r="D100" s="46">
        <f t="shared" si="2"/>
        <v>46358</v>
      </c>
      <c r="E100" s="85"/>
      <c r="F100" s="87">
        <v>46358</v>
      </c>
      <c r="H100" s="105" t="s">
        <v>589</v>
      </c>
      <c r="I100" s="95" t="s">
        <v>1843</v>
      </c>
      <c r="J100" s="85"/>
      <c r="K100" s="46">
        <f t="shared" si="3"/>
        <v>41465</v>
      </c>
      <c r="L100" s="85"/>
      <c r="M100" s="87">
        <v>41465</v>
      </c>
    </row>
    <row r="101" spans="1:13" ht="15">
      <c r="A101" s="105" t="s">
        <v>565</v>
      </c>
      <c r="B101" s="95" t="s">
        <v>1835</v>
      </c>
      <c r="C101" s="85"/>
      <c r="D101" s="46">
        <f t="shared" si="2"/>
        <v>243220</v>
      </c>
      <c r="E101" s="87">
        <v>200</v>
      </c>
      <c r="F101" s="87">
        <v>243020</v>
      </c>
      <c r="H101" s="105" t="s">
        <v>592</v>
      </c>
      <c r="I101" s="95" t="s">
        <v>1844</v>
      </c>
      <c r="J101" s="85"/>
      <c r="K101" s="46">
        <f t="shared" si="3"/>
        <v>109615</v>
      </c>
      <c r="L101" s="85"/>
      <c r="M101" s="87">
        <v>109615</v>
      </c>
    </row>
    <row r="102" spans="1:13" ht="15">
      <c r="A102" s="105" t="s">
        <v>568</v>
      </c>
      <c r="B102" s="95" t="s">
        <v>1836</v>
      </c>
      <c r="C102" s="85"/>
      <c r="D102" s="46">
        <f t="shared" si="2"/>
        <v>13459</v>
      </c>
      <c r="E102" s="85"/>
      <c r="F102" s="87">
        <v>13459</v>
      </c>
      <c r="H102" s="105" t="s">
        <v>595</v>
      </c>
      <c r="I102" s="95" t="s">
        <v>1845</v>
      </c>
      <c r="J102" s="87">
        <v>52401</v>
      </c>
      <c r="K102" s="46">
        <f t="shared" si="3"/>
        <v>7159526</v>
      </c>
      <c r="L102" s="85"/>
      <c r="M102" s="87">
        <v>7159526</v>
      </c>
    </row>
    <row r="103" spans="1:13" ht="15">
      <c r="A103" s="105" t="s">
        <v>571</v>
      </c>
      <c r="B103" s="95" t="s">
        <v>1837</v>
      </c>
      <c r="C103" s="85"/>
      <c r="D103" s="46">
        <f t="shared" si="2"/>
        <v>79663</v>
      </c>
      <c r="E103" s="85"/>
      <c r="F103" s="87">
        <v>79663</v>
      </c>
      <c r="H103" s="105" t="s">
        <v>601</v>
      </c>
      <c r="I103" s="95" t="s">
        <v>1847</v>
      </c>
      <c r="J103" s="87">
        <v>57000</v>
      </c>
      <c r="K103" s="46">
        <f t="shared" si="3"/>
        <v>1670006</v>
      </c>
      <c r="L103" s="87">
        <v>992519</v>
      </c>
      <c r="M103" s="87">
        <v>677487</v>
      </c>
    </row>
    <row r="104" spans="1:13" ht="15">
      <c r="A104" s="105" t="s">
        <v>574</v>
      </c>
      <c r="B104" s="95" t="s">
        <v>1838</v>
      </c>
      <c r="C104" s="87">
        <v>422880</v>
      </c>
      <c r="D104" s="46">
        <f t="shared" si="2"/>
        <v>147476</v>
      </c>
      <c r="E104" s="87">
        <v>129800</v>
      </c>
      <c r="F104" s="87">
        <v>17676</v>
      </c>
      <c r="H104" s="105" t="s">
        <v>604</v>
      </c>
      <c r="I104" s="95" t="s">
        <v>1848</v>
      </c>
      <c r="J104" s="87">
        <v>253000</v>
      </c>
      <c r="K104" s="46">
        <f t="shared" si="3"/>
        <v>125764</v>
      </c>
      <c r="L104" s="85"/>
      <c r="M104" s="87">
        <v>125764</v>
      </c>
    </row>
    <row r="105" spans="1:13" ht="15">
      <c r="A105" s="105" t="s">
        <v>577</v>
      </c>
      <c r="B105" s="95" t="s">
        <v>1839</v>
      </c>
      <c r="C105" s="85"/>
      <c r="D105" s="46">
        <f t="shared" si="2"/>
        <v>5800</v>
      </c>
      <c r="E105" s="85"/>
      <c r="F105" s="87">
        <v>5800</v>
      </c>
      <c r="H105" s="105" t="s">
        <v>607</v>
      </c>
      <c r="I105" s="95" t="s">
        <v>1849</v>
      </c>
      <c r="J105" s="85"/>
      <c r="K105" s="46">
        <f t="shared" si="3"/>
        <v>2435166</v>
      </c>
      <c r="L105" s="85"/>
      <c r="M105" s="87">
        <v>2435166</v>
      </c>
    </row>
    <row r="106" spans="1:13" ht="15">
      <c r="A106" s="105" t="s">
        <v>580</v>
      </c>
      <c r="B106" s="95" t="s">
        <v>1840</v>
      </c>
      <c r="C106" s="87">
        <v>66870</v>
      </c>
      <c r="D106" s="46">
        <f t="shared" si="2"/>
        <v>278800</v>
      </c>
      <c r="E106" s="87">
        <v>42400</v>
      </c>
      <c r="F106" s="87">
        <v>236400</v>
      </c>
      <c r="H106" s="105" t="s">
        <v>613</v>
      </c>
      <c r="I106" s="95" t="s">
        <v>1850</v>
      </c>
      <c r="J106" s="85"/>
      <c r="K106" s="46">
        <f t="shared" si="3"/>
        <v>172292</v>
      </c>
      <c r="L106" s="85"/>
      <c r="M106" s="87">
        <v>172292</v>
      </c>
    </row>
    <row r="107" spans="1:13" ht="15">
      <c r="A107" s="105" t="s">
        <v>583</v>
      </c>
      <c r="B107" s="95" t="s">
        <v>1841</v>
      </c>
      <c r="C107" s="85"/>
      <c r="D107" s="46">
        <f t="shared" si="2"/>
        <v>55626</v>
      </c>
      <c r="E107" s="85"/>
      <c r="F107" s="87">
        <v>55626</v>
      </c>
      <c r="H107" s="105" t="s">
        <v>616</v>
      </c>
      <c r="I107" s="95" t="s">
        <v>1851</v>
      </c>
      <c r="J107" s="87">
        <v>50200</v>
      </c>
      <c r="K107" s="46">
        <f t="shared" si="3"/>
        <v>1049</v>
      </c>
      <c r="L107" s="85"/>
      <c r="M107" s="87">
        <v>1049</v>
      </c>
    </row>
    <row r="108" spans="1:13" ht="15">
      <c r="A108" s="105" t="s">
        <v>586</v>
      </c>
      <c r="B108" s="95" t="s">
        <v>1842</v>
      </c>
      <c r="C108" s="85"/>
      <c r="D108" s="46">
        <f t="shared" si="2"/>
        <v>233099</v>
      </c>
      <c r="E108" s="87">
        <v>17585</v>
      </c>
      <c r="F108" s="87">
        <v>215514</v>
      </c>
      <c r="H108" s="105" t="s">
        <v>622</v>
      </c>
      <c r="I108" s="95" t="s">
        <v>1853</v>
      </c>
      <c r="J108" s="85"/>
      <c r="K108" s="46">
        <f t="shared" si="3"/>
        <v>78300</v>
      </c>
      <c r="L108" s="85"/>
      <c r="M108" s="87">
        <v>78300</v>
      </c>
    </row>
    <row r="109" spans="1:13" ht="15">
      <c r="A109" s="105" t="s">
        <v>589</v>
      </c>
      <c r="B109" s="95" t="s">
        <v>1843</v>
      </c>
      <c r="C109" s="87">
        <v>219000</v>
      </c>
      <c r="D109" s="46">
        <f t="shared" si="2"/>
        <v>138570</v>
      </c>
      <c r="E109" s="85"/>
      <c r="F109" s="87">
        <v>138570</v>
      </c>
      <c r="H109" s="105" t="s">
        <v>625</v>
      </c>
      <c r="I109" s="95" t="s">
        <v>1854</v>
      </c>
      <c r="J109" s="85"/>
      <c r="K109" s="46">
        <f t="shared" si="3"/>
        <v>4270</v>
      </c>
      <c r="L109" s="85"/>
      <c r="M109" s="87">
        <v>4270</v>
      </c>
    </row>
    <row r="110" spans="1:13" ht="15">
      <c r="A110" s="105" t="s">
        <v>592</v>
      </c>
      <c r="B110" s="95" t="s">
        <v>1844</v>
      </c>
      <c r="C110" s="87">
        <v>54904</v>
      </c>
      <c r="D110" s="46">
        <f t="shared" si="2"/>
        <v>148724</v>
      </c>
      <c r="E110" s="87">
        <v>50</v>
      </c>
      <c r="F110" s="87">
        <v>148674</v>
      </c>
      <c r="H110" s="105" t="s">
        <v>628</v>
      </c>
      <c r="I110" s="95" t="s">
        <v>1855</v>
      </c>
      <c r="J110" s="85"/>
      <c r="K110" s="46">
        <f t="shared" si="3"/>
        <v>47010</v>
      </c>
      <c r="L110" s="85"/>
      <c r="M110" s="87">
        <v>47010</v>
      </c>
    </row>
    <row r="111" spans="1:13" ht="15">
      <c r="A111" s="105" t="s">
        <v>595</v>
      </c>
      <c r="B111" s="95" t="s">
        <v>1845</v>
      </c>
      <c r="C111" s="87">
        <v>1037238</v>
      </c>
      <c r="D111" s="46">
        <f t="shared" si="2"/>
        <v>422566</v>
      </c>
      <c r="E111" s="87">
        <v>80500</v>
      </c>
      <c r="F111" s="87">
        <v>342066</v>
      </c>
      <c r="H111" s="105" t="s">
        <v>634</v>
      </c>
      <c r="I111" s="95" t="s">
        <v>1857</v>
      </c>
      <c r="J111" s="87">
        <v>128500</v>
      </c>
      <c r="K111" s="46">
        <f t="shared" si="3"/>
        <v>150578</v>
      </c>
      <c r="L111" s="85"/>
      <c r="M111" s="87">
        <v>150578</v>
      </c>
    </row>
    <row r="112" spans="1:13" ht="15">
      <c r="A112" s="105" t="s">
        <v>598</v>
      </c>
      <c r="B112" s="95" t="s">
        <v>1846</v>
      </c>
      <c r="C112" s="87">
        <v>75000</v>
      </c>
      <c r="D112" s="46">
        <f t="shared" si="2"/>
        <v>9735</v>
      </c>
      <c r="E112" s="85"/>
      <c r="F112" s="87">
        <v>9735</v>
      </c>
      <c r="H112" s="105" t="s">
        <v>637</v>
      </c>
      <c r="I112" s="95" t="s">
        <v>1858</v>
      </c>
      <c r="J112" s="87">
        <v>62000</v>
      </c>
      <c r="K112" s="46">
        <f t="shared" si="3"/>
        <v>3700</v>
      </c>
      <c r="L112" s="85"/>
      <c r="M112" s="87">
        <v>3700</v>
      </c>
    </row>
    <row r="113" spans="1:13" ht="15">
      <c r="A113" s="105" t="s">
        <v>601</v>
      </c>
      <c r="B113" s="95" t="s">
        <v>1847</v>
      </c>
      <c r="C113" s="87">
        <v>689800</v>
      </c>
      <c r="D113" s="46">
        <f t="shared" si="2"/>
        <v>589066</v>
      </c>
      <c r="E113" s="87">
        <v>212744</v>
      </c>
      <c r="F113" s="87">
        <v>376322</v>
      </c>
      <c r="H113" s="105" t="s">
        <v>643</v>
      </c>
      <c r="I113" s="95" t="s">
        <v>1821</v>
      </c>
      <c r="J113" s="87">
        <v>14500</v>
      </c>
      <c r="K113" s="46">
        <f t="shared" si="3"/>
        <v>0</v>
      </c>
      <c r="L113" s="85"/>
      <c r="M113" s="85"/>
    </row>
    <row r="114" spans="1:13" ht="15">
      <c r="A114" s="105" t="s">
        <v>604</v>
      </c>
      <c r="B114" s="95" t="s">
        <v>1848</v>
      </c>
      <c r="C114" s="87">
        <v>1885</v>
      </c>
      <c r="D114" s="46">
        <f t="shared" si="2"/>
        <v>284675</v>
      </c>
      <c r="E114" s="87">
        <v>35000</v>
      </c>
      <c r="F114" s="87">
        <v>249675</v>
      </c>
      <c r="H114" s="105" t="s">
        <v>645</v>
      </c>
      <c r="I114" s="95" t="s">
        <v>1859</v>
      </c>
      <c r="J114" s="85"/>
      <c r="K114" s="46">
        <f t="shared" si="3"/>
        <v>25500</v>
      </c>
      <c r="L114" s="85"/>
      <c r="M114" s="87">
        <v>25500</v>
      </c>
    </row>
    <row r="115" spans="1:13" ht="15">
      <c r="A115" s="105" t="s">
        <v>607</v>
      </c>
      <c r="B115" s="95" t="s">
        <v>1849</v>
      </c>
      <c r="C115" s="87">
        <v>260500</v>
      </c>
      <c r="D115" s="46">
        <f t="shared" si="2"/>
        <v>541915</v>
      </c>
      <c r="E115" s="87">
        <v>13150</v>
      </c>
      <c r="F115" s="87">
        <v>528765</v>
      </c>
      <c r="H115" s="105" t="s">
        <v>648</v>
      </c>
      <c r="I115" s="95" t="s">
        <v>1860</v>
      </c>
      <c r="J115" s="85"/>
      <c r="K115" s="46">
        <f t="shared" si="3"/>
        <v>600800</v>
      </c>
      <c r="L115" s="85"/>
      <c r="M115" s="87">
        <v>600800</v>
      </c>
    </row>
    <row r="116" spans="1:13" ht="15">
      <c r="A116" s="105" t="s">
        <v>613</v>
      </c>
      <c r="B116" s="95" t="s">
        <v>1850</v>
      </c>
      <c r="C116" s="85"/>
      <c r="D116" s="46">
        <f t="shared" si="2"/>
        <v>29988</v>
      </c>
      <c r="E116" s="85"/>
      <c r="F116" s="87">
        <v>29988</v>
      </c>
      <c r="H116" s="105" t="s">
        <v>664</v>
      </c>
      <c r="I116" s="95" t="s">
        <v>1862</v>
      </c>
      <c r="J116" s="85"/>
      <c r="K116" s="46">
        <f t="shared" si="3"/>
        <v>19400</v>
      </c>
      <c r="L116" s="85"/>
      <c r="M116" s="87">
        <v>19400</v>
      </c>
    </row>
    <row r="117" spans="1:13" ht="15">
      <c r="A117" s="105" t="s">
        <v>616</v>
      </c>
      <c r="B117" s="95" t="s">
        <v>1851</v>
      </c>
      <c r="C117" s="85"/>
      <c r="D117" s="46">
        <f t="shared" si="2"/>
        <v>87959</v>
      </c>
      <c r="E117" s="85"/>
      <c r="F117" s="87">
        <v>87959</v>
      </c>
      <c r="H117" s="105" t="s">
        <v>667</v>
      </c>
      <c r="I117" s="95" t="s">
        <v>1863</v>
      </c>
      <c r="J117" s="85"/>
      <c r="K117" s="46">
        <f t="shared" si="3"/>
        <v>1296210</v>
      </c>
      <c r="L117" s="85"/>
      <c r="M117" s="87">
        <v>1296210</v>
      </c>
    </row>
    <row r="118" spans="1:13" ht="15">
      <c r="A118" s="105" t="s">
        <v>619</v>
      </c>
      <c r="B118" s="95" t="s">
        <v>1852</v>
      </c>
      <c r="C118" s="85"/>
      <c r="D118" s="46">
        <f t="shared" si="2"/>
        <v>27360</v>
      </c>
      <c r="E118" s="85"/>
      <c r="F118" s="87">
        <v>27360</v>
      </c>
      <c r="H118" s="105" t="s">
        <v>670</v>
      </c>
      <c r="I118" s="95" t="s">
        <v>1864</v>
      </c>
      <c r="J118" s="85"/>
      <c r="K118" s="46">
        <f t="shared" si="3"/>
        <v>60005</v>
      </c>
      <c r="L118" s="85"/>
      <c r="M118" s="87">
        <v>60005</v>
      </c>
    </row>
    <row r="119" spans="1:13" ht="15">
      <c r="A119" s="105" t="s">
        <v>622</v>
      </c>
      <c r="B119" s="95" t="s">
        <v>1853</v>
      </c>
      <c r="C119" s="85"/>
      <c r="D119" s="46">
        <f t="shared" si="2"/>
        <v>176144</v>
      </c>
      <c r="E119" s="85"/>
      <c r="F119" s="87">
        <v>176144</v>
      </c>
      <c r="H119" s="105" t="s">
        <v>673</v>
      </c>
      <c r="I119" s="95" t="s">
        <v>1865</v>
      </c>
      <c r="J119" s="85"/>
      <c r="K119" s="46">
        <f t="shared" si="3"/>
        <v>1063400</v>
      </c>
      <c r="L119" s="85"/>
      <c r="M119" s="87">
        <v>1063400</v>
      </c>
    </row>
    <row r="120" spans="1:13" ht="15">
      <c r="A120" s="105" t="s">
        <v>625</v>
      </c>
      <c r="B120" s="95" t="s">
        <v>1854</v>
      </c>
      <c r="C120" s="85"/>
      <c r="D120" s="46">
        <f t="shared" si="2"/>
        <v>76852</v>
      </c>
      <c r="E120" s="85"/>
      <c r="F120" s="87">
        <v>76852</v>
      </c>
      <c r="H120" s="105" t="s">
        <v>676</v>
      </c>
      <c r="I120" s="95" t="s">
        <v>1866</v>
      </c>
      <c r="J120" s="85"/>
      <c r="K120" s="46">
        <f t="shared" si="3"/>
        <v>147300</v>
      </c>
      <c r="L120" s="87">
        <v>135000</v>
      </c>
      <c r="M120" s="87">
        <v>12300</v>
      </c>
    </row>
    <row r="121" spans="1:13" ht="15">
      <c r="A121" s="105" t="s">
        <v>628</v>
      </c>
      <c r="B121" s="95" t="s">
        <v>1855</v>
      </c>
      <c r="C121" s="85"/>
      <c r="D121" s="46">
        <f t="shared" si="2"/>
        <v>28112</v>
      </c>
      <c r="E121" s="85"/>
      <c r="F121" s="87">
        <v>28112</v>
      </c>
      <c r="H121" s="105" t="s">
        <v>679</v>
      </c>
      <c r="I121" s="95" t="s">
        <v>1867</v>
      </c>
      <c r="J121" s="87">
        <v>318660</v>
      </c>
      <c r="K121" s="46">
        <f t="shared" si="3"/>
        <v>1816631</v>
      </c>
      <c r="L121" s="87">
        <v>9500</v>
      </c>
      <c r="M121" s="87">
        <v>1807131</v>
      </c>
    </row>
    <row r="122" spans="1:13" ht="15">
      <c r="A122" s="105" t="s">
        <v>631</v>
      </c>
      <c r="B122" s="95" t="s">
        <v>1856</v>
      </c>
      <c r="C122" s="85"/>
      <c r="D122" s="46">
        <f t="shared" si="2"/>
        <v>173599</v>
      </c>
      <c r="E122" s="87">
        <v>800</v>
      </c>
      <c r="F122" s="87">
        <v>172799</v>
      </c>
      <c r="H122" s="105" t="s">
        <v>682</v>
      </c>
      <c r="I122" s="95" t="s">
        <v>1868</v>
      </c>
      <c r="J122" s="85"/>
      <c r="K122" s="46">
        <f t="shared" si="3"/>
        <v>2056000</v>
      </c>
      <c r="L122" s="85"/>
      <c r="M122" s="87">
        <v>2056000</v>
      </c>
    </row>
    <row r="123" spans="1:13" ht="15">
      <c r="A123" s="105" t="s">
        <v>634</v>
      </c>
      <c r="B123" s="95" t="s">
        <v>1857</v>
      </c>
      <c r="C123" s="85"/>
      <c r="D123" s="46">
        <f t="shared" si="2"/>
        <v>143033</v>
      </c>
      <c r="E123" s="87">
        <v>14300</v>
      </c>
      <c r="F123" s="87">
        <v>128733</v>
      </c>
      <c r="H123" s="105" t="s">
        <v>688</v>
      </c>
      <c r="I123" s="95" t="s">
        <v>1870</v>
      </c>
      <c r="J123" s="85"/>
      <c r="K123" s="46">
        <f t="shared" si="3"/>
        <v>1050</v>
      </c>
      <c r="L123" s="85"/>
      <c r="M123" s="87">
        <v>1050</v>
      </c>
    </row>
    <row r="124" spans="1:13" ht="15">
      <c r="A124" s="105" t="s">
        <v>637</v>
      </c>
      <c r="B124" s="95" t="s">
        <v>1858</v>
      </c>
      <c r="C124" s="85"/>
      <c r="D124" s="46">
        <f t="shared" si="2"/>
        <v>67458</v>
      </c>
      <c r="E124" s="85"/>
      <c r="F124" s="87">
        <v>67458</v>
      </c>
      <c r="H124" s="105" t="s">
        <v>691</v>
      </c>
      <c r="I124" s="95" t="s">
        <v>1871</v>
      </c>
      <c r="J124" s="85"/>
      <c r="K124" s="46">
        <f t="shared" si="3"/>
        <v>43486</v>
      </c>
      <c r="L124" s="85"/>
      <c r="M124" s="87">
        <v>43486</v>
      </c>
    </row>
    <row r="125" spans="1:13" ht="15">
      <c r="A125" s="105" t="s">
        <v>645</v>
      </c>
      <c r="B125" s="95" t="s">
        <v>1859</v>
      </c>
      <c r="C125" s="85"/>
      <c r="D125" s="46">
        <f t="shared" si="2"/>
        <v>164481</v>
      </c>
      <c r="E125" s="87">
        <v>48000</v>
      </c>
      <c r="F125" s="87">
        <v>116481</v>
      </c>
      <c r="H125" s="105" t="s">
        <v>700</v>
      </c>
      <c r="I125" s="95" t="s">
        <v>1874</v>
      </c>
      <c r="J125" s="87">
        <v>20650</v>
      </c>
      <c r="K125" s="46">
        <f t="shared" si="3"/>
        <v>195250</v>
      </c>
      <c r="L125" s="85"/>
      <c r="M125" s="87">
        <v>195250</v>
      </c>
    </row>
    <row r="126" spans="1:13" ht="15">
      <c r="A126" s="105" t="s">
        <v>648</v>
      </c>
      <c r="B126" s="95" t="s">
        <v>1860</v>
      </c>
      <c r="C126" s="87">
        <v>702000</v>
      </c>
      <c r="D126" s="46">
        <f t="shared" si="2"/>
        <v>515323</v>
      </c>
      <c r="E126" s="85"/>
      <c r="F126" s="87">
        <v>515323</v>
      </c>
      <c r="H126" s="105" t="s">
        <v>703</v>
      </c>
      <c r="I126" s="95" t="s">
        <v>1875</v>
      </c>
      <c r="J126" s="85"/>
      <c r="K126" s="46">
        <f t="shared" si="3"/>
        <v>110750</v>
      </c>
      <c r="L126" s="85"/>
      <c r="M126" s="87">
        <v>110750</v>
      </c>
    </row>
    <row r="127" spans="1:13" ht="15">
      <c r="A127" s="105" t="s">
        <v>651</v>
      </c>
      <c r="B127" s="95" t="s">
        <v>1861</v>
      </c>
      <c r="C127" s="85"/>
      <c r="D127" s="46">
        <f t="shared" si="2"/>
        <v>100</v>
      </c>
      <c r="E127" s="85"/>
      <c r="F127" s="87">
        <v>100</v>
      </c>
      <c r="H127" s="105" t="s">
        <v>706</v>
      </c>
      <c r="I127" s="95" t="s">
        <v>1876</v>
      </c>
      <c r="J127" s="85"/>
      <c r="K127" s="46">
        <f t="shared" si="3"/>
        <v>33750</v>
      </c>
      <c r="L127" s="85"/>
      <c r="M127" s="87">
        <v>33750</v>
      </c>
    </row>
    <row r="128" spans="1:13" ht="15">
      <c r="A128" s="105" t="s">
        <v>664</v>
      </c>
      <c r="B128" s="95" t="s">
        <v>1862</v>
      </c>
      <c r="C128" s="85"/>
      <c r="D128" s="46">
        <f t="shared" si="2"/>
        <v>69405</v>
      </c>
      <c r="E128" s="85"/>
      <c r="F128" s="87">
        <v>69405</v>
      </c>
      <c r="H128" s="105" t="s">
        <v>709</v>
      </c>
      <c r="I128" s="95" t="s">
        <v>1877</v>
      </c>
      <c r="J128" s="85"/>
      <c r="K128" s="46">
        <f t="shared" si="3"/>
        <v>20250</v>
      </c>
      <c r="L128" s="85"/>
      <c r="M128" s="87">
        <v>20250</v>
      </c>
    </row>
    <row r="129" spans="1:13" ht="15">
      <c r="A129" s="105" t="s">
        <v>667</v>
      </c>
      <c r="B129" s="95" t="s">
        <v>1863</v>
      </c>
      <c r="C129" s="85"/>
      <c r="D129" s="46">
        <f t="shared" si="2"/>
        <v>338532</v>
      </c>
      <c r="E129" s="85"/>
      <c r="F129" s="87">
        <v>338532</v>
      </c>
      <c r="H129" s="105" t="s">
        <v>721</v>
      </c>
      <c r="I129" s="95" t="s">
        <v>1880</v>
      </c>
      <c r="J129" s="85"/>
      <c r="K129" s="46">
        <f t="shared" si="3"/>
        <v>15800</v>
      </c>
      <c r="L129" s="85"/>
      <c r="M129" s="87">
        <v>15800</v>
      </c>
    </row>
    <row r="130" spans="1:13" ht="15">
      <c r="A130" s="105" t="s">
        <v>670</v>
      </c>
      <c r="B130" s="95" t="s">
        <v>1864</v>
      </c>
      <c r="C130" s="85"/>
      <c r="D130" s="46">
        <f t="shared" si="2"/>
        <v>30544</v>
      </c>
      <c r="E130" s="85"/>
      <c r="F130" s="87">
        <v>30544</v>
      </c>
      <c r="H130" s="105" t="s">
        <v>724</v>
      </c>
      <c r="I130" s="95" t="s">
        <v>1881</v>
      </c>
      <c r="J130" s="85"/>
      <c r="K130" s="46">
        <f t="shared" si="3"/>
        <v>17860</v>
      </c>
      <c r="L130" s="85"/>
      <c r="M130" s="87">
        <v>17860</v>
      </c>
    </row>
    <row r="131" spans="1:13" ht="15">
      <c r="A131" s="105" t="s">
        <v>673</v>
      </c>
      <c r="B131" s="95" t="s">
        <v>1865</v>
      </c>
      <c r="C131" s="87">
        <v>102500</v>
      </c>
      <c r="D131" s="46">
        <f t="shared" si="2"/>
        <v>59304</v>
      </c>
      <c r="E131" s="85"/>
      <c r="F131" s="87">
        <v>59304</v>
      </c>
      <c r="H131" s="105" t="s">
        <v>730</v>
      </c>
      <c r="I131" s="95" t="s">
        <v>1883</v>
      </c>
      <c r="J131" s="85"/>
      <c r="K131" s="46">
        <f t="shared" si="3"/>
        <v>4500</v>
      </c>
      <c r="L131" s="85"/>
      <c r="M131" s="87">
        <v>4500</v>
      </c>
    </row>
    <row r="132" spans="1:13" ht="15">
      <c r="A132" s="105" t="s">
        <v>676</v>
      </c>
      <c r="B132" s="95" t="s">
        <v>1866</v>
      </c>
      <c r="C132" s="85"/>
      <c r="D132" s="46">
        <f t="shared" si="2"/>
        <v>4783</v>
      </c>
      <c r="E132" s="85"/>
      <c r="F132" s="87">
        <v>4783</v>
      </c>
      <c r="H132" s="105" t="s">
        <v>736</v>
      </c>
      <c r="I132" s="95" t="s">
        <v>1885</v>
      </c>
      <c r="J132" s="87">
        <v>226525</v>
      </c>
      <c r="K132" s="46">
        <f t="shared" si="3"/>
        <v>4161192</v>
      </c>
      <c r="L132" s="85"/>
      <c r="M132" s="87">
        <v>4161192</v>
      </c>
    </row>
    <row r="133" spans="1:13" ht="15">
      <c r="A133" s="105" t="s">
        <v>679</v>
      </c>
      <c r="B133" s="95" t="s">
        <v>1867</v>
      </c>
      <c r="C133" s="85"/>
      <c r="D133" s="46">
        <f t="shared" si="2"/>
        <v>246170</v>
      </c>
      <c r="E133" s="85"/>
      <c r="F133" s="87">
        <v>246170</v>
      </c>
      <c r="H133" s="105" t="s">
        <v>739</v>
      </c>
      <c r="I133" s="95" t="s">
        <v>1886</v>
      </c>
      <c r="J133" s="85"/>
      <c r="K133" s="46">
        <f t="shared" si="3"/>
        <v>221118</v>
      </c>
      <c r="L133" s="85"/>
      <c r="M133" s="87">
        <v>221118</v>
      </c>
    </row>
    <row r="134" spans="1:13" ht="15">
      <c r="A134" s="105" t="s">
        <v>682</v>
      </c>
      <c r="B134" s="95" t="s">
        <v>1868</v>
      </c>
      <c r="C134" s="85"/>
      <c r="D134" s="46">
        <f t="shared" si="2"/>
        <v>901218</v>
      </c>
      <c r="E134" s="87">
        <v>196700</v>
      </c>
      <c r="F134" s="87">
        <v>704518</v>
      </c>
      <c r="H134" s="105" t="s">
        <v>745</v>
      </c>
      <c r="I134" s="95" t="s">
        <v>1887</v>
      </c>
      <c r="J134" s="85"/>
      <c r="K134" s="46">
        <f t="shared" si="3"/>
        <v>734942</v>
      </c>
      <c r="L134" s="85"/>
      <c r="M134" s="87">
        <v>734942</v>
      </c>
    </row>
    <row r="135" spans="1:13" ht="15">
      <c r="A135" s="105" t="s">
        <v>685</v>
      </c>
      <c r="B135" s="95" t="s">
        <v>1869</v>
      </c>
      <c r="C135" s="87">
        <v>45000</v>
      </c>
      <c r="D135" s="46">
        <f aca="true" t="shared" si="4" ref="D135:D198">E135+F135</f>
        <v>21090</v>
      </c>
      <c r="E135" s="85"/>
      <c r="F135" s="87">
        <v>21090</v>
      </c>
      <c r="H135" s="105" t="s">
        <v>748</v>
      </c>
      <c r="I135" s="95" t="s">
        <v>1888</v>
      </c>
      <c r="J135" s="85"/>
      <c r="K135" s="46">
        <f aca="true" t="shared" si="5" ref="K135:K198">L135+M135</f>
        <v>23400</v>
      </c>
      <c r="L135" s="85"/>
      <c r="M135" s="87">
        <v>23400</v>
      </c>
    </row>
    <row r="136" spans="1:13" ht="15">
      <c r="A136" s="105" t="s">
        <v>688</v>
      </c>
      <c r="B136" s="95" t="s">
        <v>1870</v>
      </c>
      <c r="C136" s="85"/>
      <c r="D136" s="46">
        <f t="shared" si="4"/>
        <v>9085</v>
      </c>
      <c r="E136" s="85"/>
      <c r="F136" s="87">
        <v>9085</v>
      </c>
      <c r="H136" s="105" t="s">
        <v>757</v>
      </c>
      <c r="I136" s="95" t="s">
        <v>1890</v>
      </c>
      <c r="J136" s="87">
        <v>66000</v>
      </c>
      <c r="K136" s="46">
        <f t="shared" si="5"/>
        <v>1596684</v>
      </c>
      <c r="L136" s="87">
        <v>32500</v>
      </c>
      <c r="M136" s="87">
        <v>1564184</v>
      </c>
    </row>
    <row r="137" spans="1:13" ht="15">
      <c r="A137" s="105" t="s">
        <v>691</v>
      </c>
      <c r="B137" s="95" t="s">
        <v>1871</v>
      </c>
      <c r="C137" s="85"/>
      <c r="D137" s="46">
        <f t="shared" si="4"/>
        <v>424380</v>
      </c>
      <c r="E137" s="85"/>
      <c r="F137" s="87">
        <v>424380</v>
      </c>
      <c r="H137" s="105" t="s">
        <v>760</v>
      </c>
      <c r="I137" s="95" t="s">
        <v>1891</v>
      </c>
      <c r="J137" s="87">
        <v>4000</v>
      </c>
      <c r="K137" s="46">
        <f t="shared" si="5"/>
        <v>274300</v>
      </c>
      <c r="L137" s="85"/>
      <c r="M137" s="87">
        <v>274300</v>
      </c>
    </row>
    <row r="138" spans="1:13" ht="15">
      <c r="A138" s="105" t="s">
        <v>694</v>
      </c>
      <c r="B138" s="95" t="s">
        <v>1872</v>
      </c>
      <c r="C138" s="85"/>
      <c r="D138" s="46">
        <f t="shared" si="4"/>
        <v>14800</v>
      </c>
      <c r="E138" s="85"/>
      <c r="F138" s="87">
        <v>14800</v>
      </c>
      <c r="H138" s="105" t="s">
        <v>763</v>
      </c>
      <c r="I138" s="95" t="s">
        <v>1892</v>
      </c>
      <c r="J138" s="87">
        <v>46750</v>
      </c>
      <c r="K138" s="46">
        <f t="shared" si="5"/>
        <v>1953314</v>
      </c>
      <c r="L138" s="85"/>
      <c r="M138" s="87">
        <v>1953314</v>
      </c>
    </row>
    <row r="139" spans="1:13" ht="15">
      <c r="A139" s="105" t="s">
        <v>697</v>
      </c>
      <c r="B139" s="95" t="s">
        <v>1873</v>
      </c>
      <c r="C139" s="85"/>
      <c r="D139" s="46">
        <f t="shared" si="4"/>
        <v>19096</v>
      </c>
      <c r="E139" s="85"/>
      <c r="F139" s="87">
        <v>19096</v>
      </c>
      <c r="H139" s="105" t="s">
        <v>770</v>
      </c>
      <c r="I139" s="95" t="s">
        <v>1894</v>
      </c>
      <c r="J139" s="85"/>
      <c r="K139" s="46">
        <f t="shared" si="5"/>
        <v>80350</v>
      </c>
      <c r="L139" s="87">
        <v>8500</v>
      </c>
      <c r="M139" s="87">
        <v>71850</v>
      </c>
    </row>
    <row r="140" spans="1:13" ht="15">
      <c r="A140" s="105" t="s">
        <v>700</v>
      </c>
      <c r="B140" s="95" t="s">
        <v>1874</v>
      </c>
      <c r="C140" s="87">
        <v>1229500</v>
      </c>
      <c r="D140" s="46">
        <f t="shared" si="4"/>
        <v>884278</v>
      </c>
      <c r="E140" s="87">
        <v>148950</v>
      </c>
      <c r="F140" s="87">
        <v>735328</v>
      </c>
      <c r="H140" s="105" t="s">
        <v>773</v>
      </c>
      <c r="I140" s="95" t="s">
        <v>1895</v>
      </c>
      <c r="J140" s="85"/>
      <c r="K140" s="46">
        <f t="shared" si="5"/>
        <v>58700</v>
      </c>
      <c r="L140" s="85"/>
      <c r="M140" s="87">
        <v>58700</v>
      </c>
    </row>
    <row r="141" spans="1:13" ht="15">
      <c r="A141" s="105" t="s">
        <v>703</v>
      </c>
      <c r="B141" s="95" t="s">
        <v>1875</v>
      </c>
      <c r="C141" s="85"/>
      <c r="D141" s="46">
        <f t="shared" si="4"/>
        <v>312384</v>
      </c>
      <c r="E141" s="87">
        <v>21800</v>
      </c>
      <c r="F141" s="87">
        <v>290584</v>
      </c>
      <c r="H141" s="105" t="s">
        <v>779</v>
      </c>
      <c r="I141" s="95" t="s">
        <v>1897</v>
      </c>
      <c r="J141" s="87">
        <v>4500</v>
      </c>
      <c r="K141" s="46">
        <f t="shared" si="5"/>
        <v>7000</v>
      </c>
      <c r="L141" s="85"/>
      <c r="M141" s="87">
        <v>7000</v>
      </c>
    </row>
    <row r="142" spans="1:13" ht="15">
      <c r="A142" s="105" t="s">
        <v>706</v>
      </c>
      <c r="B142" s="95" t="s">
        <v>1876</v>
      </c>
      <c r="C142" s="85"/>
      <c r="D142" s="46">
        <f t="shared" si="4"/>
        <v>715444</v>
      </c>
      <c r="E142" s="87">
        <v>80880</v>
      </c>
      <c r="F142" s="87">
        <v>634564</v>
      </c>
      <c r="H142" s="105" t="s">
        <v>782</v>
      </c>
      <c r="I142" s="95" t="s">
        <v>1898</v>
      </c>
      <c r="J142" s="87">
        <v>7465</v>
      </c>
      <c r="K142" s="46">
        <f t="shared" si="5"/>
        <v>48715</v>
      </c>
      <c r="L142" s="85"/>
      <c r="M142" s="87">
        <v>48715</v>
      </c>
    </row>
    <row r="143" spans="1:13" ht="15">
      <c r="A143" s="105" t="s">
        <v>709</v>
      </c>
      <c r="B143" s="95" t="s">
        <v>1877</v>
      </c>
      <c r="C143" s="85"/>
      <c r="D143" s="46">
        <f t="shared" si="4"/>
        <v>246547</v>
      </c>
      <c r="E143" s="85"/>
      <c r="F143" s="87">
        <v>246547</v>
      </c>
      <c r="H143" s="105" t="s">
        <v>785</v>
      </c>
      <c r="I143" s="95" t="s">
        <v>1899</v>
      </c>
      <c r="J143" s="85"/>
      <c r="K143" s="46">
        <f t="shared" si="5"/>
        <v>87676</v>
      </c>
      <c r="L143" s="85"/>
      <c r="M143" s="87">
        <v>87676</v>
      </c>
    </row>
    <row r="144" spans="1:13" ht="15">
      <c r="A144" s="105" t="s">
        <v>712</v>
      </c>
      <c r="B144" s="95" t="s">
        <v>1878</v>
      </c>
      <c r="C144" s="85"/>
      <c r="D144" s="46">
        <f t="shared" si="4"/>
        <v>630</v>
      </c>
      <c r="E144" s="85"/>
      <c r="F144" s="87">
        <v>630</v>
      </c>
      <c r="H144" s="105" t="s">
        <v>788</v>
      </c>
      <c r="I144" s="95" t="s">
        <v>1900</v>
      </c>
      <c r="J144" s="85"/>
      <c r="K144" s="46">
        <f t="shared" si="5"/>
        <v>9100</v>
      </c>
      <c r="L144" s="85"/>
      <c r="M144" s="87">
        <v>9100</v>
      </c>
    </row>
    <row r="145" spans="1:13" ht="15">
      <c r="A145" s="105" t="s">
        <v>718</v>
      </c>
      <c r="B145" s="95" t="s">
        <v>1879</v>
      </c>
      <c r="C145" s="85"/>
      <c r="D145" s="46">
        <f t="shared" si="4"/>
        <v>27729</v>
      </c>
      <c r="E145" s="85"/>
      <c r="F145" s="87">
        <v>27729</v>
      </c>
      <c r="H145" s="105" t="s">
        <v>791</v>
      </c>
      <c r="I145" s="95" t="s">
        <v>1901</v>
      </c>
      <c r="J145" s="87">
        <v>48500</v>
      </c>
      <c r="K145" s="46">
        <f t="shared" si="5"/>
        <v>22350</v>
      </c>
      <c r="L145" s="85"/>
      <c r="M145" s="87">
        <v>22350</v>
      </c>
    </row>
    <row r="146" spans="1:13" ht="15">
      <c r="A146" s="105" t="s">
        <v>721</v>
      </c>
      <c r="B146" s="95" t="s">
        <v>1880</v>
      </c>
      <c r="C146" s="87">
        <v>46080</v>
      </c>
      <c r="D146" s="46">
        <f t="shared" si="4"/>
        <v>111471</v>
      </c>
      <c r="E146" s="85"/>
      <c r="F146" s="87">
        <v>111471</v>
      </c>
      <c r="H146" s="105" t="s">
        <v>794</v>
      </c>
      <c r="I146" s="95" t="s">
        <v>1902</v>
      </c>
      <c r="J146" s="87">
        <v>45000</v>
      </c>
      <c r="K146" s="46">
        <f t="shared" si="5"/>
        <v>33595</v>
      </c>
      <c r="L146" s="85"/>
      <c r="M146" s="87">
        <v>33595</v>
      </c>
    </row>
    <row r="147" spans="1:13" ht="15">
      <c r="A147" s="105" t="s">
        <v>724</v>
      </c>
      <c r="B147" s="95" t="s">
        <v>1881</v>
      </c>
      <c r="C147" s="85"/>
      <c r="D147" s="46">
        <f t="shared" si="4"/>
        <v>103989</v>
      </c>
      <c r="E147" s="87">
        <v>67500</v>
      </c>
      <c r="F147" s="87">
        <v>36489</v>
      </c>
      <c r="H147" s="105" t="s">
        <v>797</v>
      </c>
      <c r="I147" s="95" t="s">
        <v>1903</v>
      </c>
      <c r="J147" s="85"/>
      <c r="K147" s="46">
        <f t="shared" si="5"/>
        <v>22791</v>
      </c>
      <c r="L147" s="85"/>
      <c r="M147" s="87">
        <v>22791</v>
      </c>
    </row>
    <row r="148" spans="1:13" ht="15">
      <c r="A148" s="105" t="s">
        <v>727</v>
      </c>
      <c r="B148" s="95" t="s">
        <v>1882</v>
      </c>
      <c r="C148" s="85"/>
      <c r="D148" s="46">
        <f t="shared" si="4"/>
        <v>78219</v>
      </c>
      <c r="E148" s="87">
        <v>13050</v>
      </c>
      <c r="F148" s="87">
        <v>65169</v>
      </c>
      <c r="H148" s="105" t="s">
        <v>800</v>
      </c>
      <c r="I148" s="95" t="s">
        <v>1904</v>
      </c>
      <c r="J148" s="85"/>
      <c r="K148" s="46">
        <f t="shared" si="5"/>
        <v>98048</v>
      </c>
      <c r="L148" s="87">
        <v>51700</v>
      </c>
      <c r="M148" s="87">
        <v>46348</v>
      </c>
    </row>
    <row r="149" spans="1:13" ht="15">
      <c r="A149" s="105" t="s">
        <v>730</v>
      </c>
      <c r="B149" s="95" t="s">
        <v>1883</v>
      </c>
      <c r="C149" s="85"/>
      <c r="D149" s="46">
        <f t="shared" si="4"/>
        <v>44385</v>
      </c>
      <c r="E149" s="85"/>
      <c r="F149" s="87">
        <v>44385</v>
      </c>
      <c r="H149" s="105" t="s">
        <v>803</v>
      </c>
      <c r="I149" s="95" t="s">
        <v>1905</v>
      </c>
      <c r="J149" s="85"/>
      <c r="K149" s="46">
        <f t="shared" si="5"/>
        <v>8975</v>
      </c>
      <c r="L149" s="85"/>
      <c r="M149" s="87">
        <v>8975</v>
      </c>
    </row>
    <row r="150" spans="1:13" ht="15">
      <c r="A150" s="105" t="s">
        <v>733</v>
      </c>
      <c r="B150" s="95" t="s">
        <v>1884</v>
      </c>
      <c r="C150" s="85"/>
      <c r="D150" s="46">
        <f t="shared" si="4"/>
        <v>118356</v>
      </c>
      <c r="E150" s="85"/>
      <c r="F150" s="87">
        <v>118356</v>
      </c>
      <c r="H150" s="105" t="s">
        <v>809</v>
      </c>
      <c r="I150" s="95" t="s">
        <v>1907</v>
      </c>
      <c r="J150" s="85"/>
      <c r="K150" s="46">
        <f t="shared" si="5"/>
        <v>112561</v>
      </c>
      <c r="L150" s="85"/>
      <c r="M150" s="87">
        <v>112561</v>
      </c>
    </row>
    <row r="151" spans="1:13" ht="15">
      <c r="A151" s="105" t="s">
        <v>736</v>
      </c>
      <c r="B151" s="95" t="s">
        <v>1885</v>
      </c>
      <c r="C151" s="85"/>
      <c r="D151" s="46">
        <f t="shared" si="4"/>
        <v>323751</v>
      </c>
      <c r="E151" s="87">
        <v>9350</v>
      </c>
      <c r="F151" s="87">
        <v>314401</v>
      </c>
      <c r="H151" s="105" t="s">
        <v>819</v>
      </c>
      <c r="I151" s="95" t="s">
        <v>1910</v>
      </c>
      <c r="J151" s="85"/>
      <c r="K151" s="46">
        <f t="shared" si="5"/>
        <v>38745</v>
      </c>
      <c r="L151" s="85"/>
      <c r="M151" s="87">
        <v>38745</v>
      </c>
    </row>
    <row r="152" spans="1:13" ht="15">
      <c r="A152" s="105" t="s">
        <v>739</v>
      </c>
      <c r="B152" s="95" t="s">
        <v>1886</v>
      </c>
      <c r="C152" s="85"/>
      <c r="D152" s="46">
        <f t="shared" si="4"/>
        <v>61933</v>
      </c>
      <c r="E152" s="85"/>
      <c r="F152" s="87">
        <v>61933</v>
      </c>
      <c r="H152" s="105" t="s">
        <v>822</v>
      </c>
      <c r="I152" s="95" t="s">
        <v>1911</v>
      </c>
      <c r="J152" s="87">
        <v>100000</v>
      </c>
      <c r="K152" s="46">
        <f t="shared" si="5"/>
        <v>600</v>
      </c>
      <c r="L152" s="85"/>
      <c r="M152" s="87">
        <v>600</v>
      </c>
    </row>
    <row r="153" spans="1:13" ht="15">
      <c r="A153" s="105" t="s">
        <v>745</v>
      </c>
      <c r="B153" s="95" t="s">
        <v>1887</v>
      </c>
      <c r="C153" s="85"/>
      <c r="D153" s="46">
        <f t="shared" si="4"/>
        <v>76600</v>
      </c>
      <c r="E153" s="87">
        <v>5700</v>
      </c>
      <c r="F153" s="87">
        <v>70900</v>
      </c>
      <c r="H153" s="105" t="s">
        <v>828</v>
      </c>
      <c r="I153" s="95" t="s">
        <v>1913</v>
      </c>
      <c r="J153" s="87">
        <v>1</v>
      </c>
      <c r="K153" s="46">
        <f t="shared" si="5"/>
        <v>0</v>
      </c>
      <c r="L153" s="85"/>
      <c r="M153" s="85"/>
    </row>
    <row r="154" spans="1:13" ht="15">
      <c r="A154" s="105" t="s">
        <v>748</v>
      </c>
      <c r="B154" s="95" t="s">
        <v>1888</v>
      </c>
      <c r="C154" s="85"/>
      <c r="D154" s="46">
        <f t="shared" si="4"/>
        <v>20065</v>
      </c>
      <c r="E154" s="85"/>
      <c r="F154" s="87">
        <v>20065</v>
      </c>
      <c r="H154" s="105" t="s">
        <v>831</v>
      </c>
      <c r="I154" s="95" t="s">
        <v>2249</v>
      </c>
      <c r="J154" s="85"/>
      <c r="K154" s="46">
        <f t="shared" si="5"/>
        <v>8300</v>
      </c>
      <c r="L154" s="85"/>
      <c r="M154" s="87">
        <v>8300</v>
      </c>
    </row>
    <row r="155" spans="1:13" ht="15">
      <c r="A155" s="105" t="s">
        <v>751</v>
      </c>
      <c r="B155" s="95" t="s">
        <v>1889</v>
      </c>
      <c r="C155" s="85"/>
      <c r="D155" s="46">
        <f t="shared" si="4"/>
        <v>101655</v>
      </c>
      <c r="E155" s="87">
        <v>28000</v>
      </c>
      <c r="F155" s="87">
        <v>73655</v>
      </c>
      <c r="H155" s="105" t="s">
        <v>837</v>
      </c>
      <c r="I155" s="95" t="s">
        <v>1915</v>
      </c>
      <c r="J155" s="85"/>
      <c r="K155" s="46">
        <f t="shared" si="5"/>
        <v>1435</v>
      </c>
      <c r="L155" s="85"/>
      <c r="M155" s="87">
        <v>1435</v>
      </c>
    </row>
    <row r="156" spans="1:13" ht="15">
      <c r="A156" s="105" t="s">
        <v>757</v>
      </c>
      <c r="B156" s="95" t="s">
        <v>1890</v>
      </c>
      <c r="C156" s="87">
        <v>187137</v>
      </c>
      <c r="D156" s="46">
        <f t="shared" si="4"/>
        <v>168469</v>
      </c>
      <c r="E156" s="85"/>
      <c r="F156" s="87">
        <v>168469</v>
      </c>
      <c r="H156" s="105" t="s">
        <v>843</v>
      </c>
      <c r="I156" s="95" t="s">
        <v>1917</v>
      </c>
      <c r="J156" s="87">
        <v>12800</v>
      </c>
      <c r="K156" s="46">
        <f t="shared" si="5"/>
        <v>114253</v>
      </c>
      <c r="L156" s="85"/>
      <c r="M156" s="87">
        <v>114253</v>
      </c>
    </row>
    <row r="157" spans="1:13" ht="15">
      <c r="A157" s="105" t="s">
        <v>760</v>
      </c>
      <c r="B157" s="95" t="s">
        <v>1891</v>
      </c>
      <c r="C157" s="85"/>
      <c r="D157" s="46">
        <f t="shared" si="4"/>
        <v>169784</v>
      </c>
      <c r="E157" s="87">
        <v>13000</v>
      </c>
      <c r="F157" s="87">
        <v>156784</v>
      </c>
      <c r="H157" s="105" t="s">
        <v>846</v>
      </c>
      <c r="I157" s="95" t="s">
        <v>1918</v>
      </c>
      <c r="J157" s="85"/>
      <c r="K157" s="46">
        <f t="shared" si="5"/>
        <v>117800</v>
      </c>
      <c r="L157" s="85"/>
      <c r="M157" s="87">
        <v>117800</v>
      </c>
    </row>
    <row r="158" spans="1:13" ht="15">
      <c r="A158" s="105" t="s">
        <v>763</v>
      </c>
      <c r="B158" s="95" t="s">
        <v>1892</v>
      </c>
      <c r="C158" s="87">
        <v>1274350</v>
      </c>
      <c r="D158" s="46">
        <f t="shared" si="4"/>
        <v>371501</v>
      </c>
      <c r="E158" s="85"/>
      <c r="F158" s="87">
        <v>371501</v>
      </c>
      <c r="H158" s="105" t="s">
        <v>858</v>
      </c>
      <c r="I158" s="95" t="s">
        <v>1922</v>
      </c>
      <c r="J158" s="87">
        <v>3133555</v>
      </c>
      <c r="K158" s="46">
        <f t="shared" si="5"/>
        <v>977152</v>
      </c>
      <c r="L158" s="85"/>
      <c r="M158" s="87">
        <v>977152</v>
      </c>
    </row>
    <row r="159" spans="1:13" ht="15">
      <c r="A159" s="105" t="s">
        <v>766</v>
      </c>
      <c r="B159" s="95" t="s">
        <v>1893</v>
      </c>
      <c r="C159" s="85"/>
      <c r="D159" s="46">
        <f t="shared" si="4"/>
        <v>18700</v>
      </c>
      <c r="E159" s="85"/>
      <c r="F159" s="87">
        <v>18700</v>
      </c>
      <c r="H159" s="105" t="s">
        <v>862</v>
      </c>
      <c r="I159" s="95" t="s">
        <v>1923</v>
      </c>
      <c r="J159" s="85"/>
      <c r="K159" s="46">
        <f t="shared" si="5"/>
        <v>16150</v>
      </c>
      <c r="L159" s="85"/>
      <c r="M159" s="87">
        <v>16150</v>
      </c>
    </row>
    <row r="160" spans="1:13" ht="15">
      <c r="A160" s="105" t="s">
        <v>770</v>
      </c>
      <c r="B160" s="95" t="s">
        <v>1894</v>
      </c>
      <c r="C160" s="87">
        <v>3654370</v>
      </c>
      <c r="D160" s="46">
        <f t="shared" si="4"/>
        <v>324470</v>
      </c>
      <c r="E160" s="87">
        <v>31700</v>
      </c>
      <c r="F160" s="87">
        <v>292770</v>
      </c>
      <c r="H160" s="105" t="s">
        <v>868</v>
      </c>
      <c r="I160" s="95" t="s">
        <v>1924</v>
      </c>
      <c r="J160" s="85"/>
      <c r="K160" s="46">
        <f t="shared" si="5"/>
        <v>58450</v>
      </c>
      <c r="L160" s="85"/>
      <c r="M160" s="87">
        <v>58450</v>
      </c>
    </row>
    <row r="161" spans="1:13" ht="15">
      <c r="A161" s="105" t="s">
        <v>773</v>
      </c>
      <c r="B161" s="95" t="s">
        <v>1895</v>
      </c>
      <c r="C161" s="87">
        <v>381248</v>
      </c>
      <c r="D161" s="46">
        <f t="shared" si="4"/>
        <v>802261</v>
      </c>
      <c r="E161" s="87">
        <v>602800</v>
      </c>
      <c r="F161" s="87">
        <v>199461</v>
      </c>
      <c r="H161" s="105" t="s">
        <v>871</v>
      </c>
      <c r="I161" s="95" t="s">
        <v>1925</v>
      </c>
      <c r="J161" s="85"/>
      <c r="K161" s="46">
        <f t="shared" si="5"/>
        <v>73400</v>
      </c>
      <c r="L161" s="85"/>
      <c r="M161" s="87">
        <v>73400</v>
      </c>
    </row>
    <row r="162" spans="1:13" ht="15">
      <c r="A162" s="105" t="s">
        <v>776</v>
      </c>
      <c r="B162" s="95" t="s">
        <v>1896</v>
      </c>
      <c r="C162" s="85"/>
      <c r="D162" s="46">
        <f t="shared" si="4"/>
        <v>30150</v>
      </c>
      <c r="E162" s="85"/>
      <c r="F162" s="87">
        <v>30150</v>
      </c>
      <c r="H162" s="105" t="s">
        <v>874</v>
      </c>
      <c r="I162" s="95" t="s">
        <v>1926</v>
      </c>
      <c r="J162" s="85"/>
      <c r="K162" s="46">
        <f t="shared" si="5"/>
        <v>219700</v>
      </c>
      <c r="L162" s="85"/>
      <c r="M162" s="87">
        <v>219700</v>
      </c>
    </row>
    <row r="163" spans="1:13" ht="15">
      <c r="A163" s="105" t="s">
        <v>779</v>
      </c>
      <c r="B163" s="95" t="s">
        <v>1897</v>
      </c>
      <c r="C163" s="85"/>
      <c r="D163" s="46">
        <f t="shared" si="4"/>
        <v>131635</v>
      </c>
      <c r="E163" s="85"/>
      <c r="F163" s="87">
        <v>131635</v>
      </c>
      <c r="H163" s="105" t="s">
        <v>880</v>
      </c>
      <c r="I163" s="95" t="s">
        <v>1928</v>
      </c>
      <c r="J163" s="85"/>
      <c r="K163" s="46">
        <f t="shared" si="5"/>
        <v>1451115</v>
      </c>
      <c r="L163" s="85"/>
      <c r="M163" s="87">
        <v>1451115</v>
      </c>
    </row>
    <row r="164" spans="1:13" ht="15">
      <c r="A164" s="105" t="s">
        <v>782</v>
      </c>
      <c r="B164" s="95" t="s">
        <v>1898</v>
      </c>
      <c r="C164" s="85"/>
      <c r="D164" s="46">
        <f t="shared" si="4"/>
        <v>365190</v>
      </c>
      <c r="E164" s="87">
        <v>41150</v>
      </c>
      <c r="F164" s="87">
        <v>324040</v>
      </c>
      <c r="H164" s="105" t="s">
        <v>885</v>
      </c>
      <c r="I164" s="95" t="s">
        <v>1930</v>
      </c>
      <c r="J164" s="85"/>
      <c r="K164" s="46">
        <f t="shared" si="5"/>
        <v>98725</v>
      </c>
      <c r="L164" s="85"/>
      <c r="M164" s="87">
        <v>98725</v>
      </c>
    </row>
    <row r="165" spans="1:13" ht="15">
      <c r="A165" s="105" t="s">
        <v>785</v>
      </c>
      <c r="B165" s="95" t="s">
        <v>1899</v>
      </c>
      <c r="C165" s="87">
        <v>541626</v>
      </c>
      <c r="D165" s="46">
        <f t="shared" si="4"/>
        <v>666929</v>
      </c>
      <c r="E165" s="87">
        <v>178646</v>
      </c>
      <c r="F165" s="87">
        <v>488283</v>
      </c>
      <c r="H165" s="105" t="s">
        <v>888</v>
      </c>
      <c r="I165" s="95" t="s">
        <v>1931</v>
      </c>
      <c r="J165" s="87">
        <v>4000</v>
      </c>
      <c r="K165" s="46">
        <f t="shared" si="5"/>
        <v>5553217</v>
      </c>
      <c r="L165" s="85"/>
      <c r="M165" s="87">
        <v>5553217</v>
      </c>
    </row>
    <row r="166" spans="1:13" ht="15">
      <c r="A166" s="105" t="s">
        <v>788</v>
      </c>
      <c r="B166" s="95" t="s">
        <v>1900</v>
      </c>
      <c r="C166" s="87">
        <v>775901</v>
      </c>
      <c r="D166" s="46">
        <f t="shared" si="4"/>
        <v>149550</v>
      </c>
      <c r="E166" s="85"/>
      <c r="F166" s="87">
        <v>149550</v>
      </c>
      <c r="H166" s="105" t="s">
        <v>891</v>
      </c>
      <c r="I166" s="95" t="s">
        <v>1932</v>
      </c>
      <c r="J166" s="85"/>
      <c r="K166" s="46">
        <f t="shared" si="5"/>
        <v>13575</v>
      </c>
      <c r="L166" s="85"/>
      <c r="M166" s="87">
        <v>13575</v>
      </c>
    </row>
    <row r="167" spans="1:13" ht="15">
      <c r="A167" s="105" t="s">
        <v>791</v>
      </c>
      <c r="B167" s="95" t="s">
        <v>1901</v>
      </c>
      <c r="C167" s="87">
        <v>9534780</v>
      </c>
      <c r="D167" s="46">
        <f t="shared" si="4"/>
        <v>991774</v>
      </c>
      <c r="E167" s="85"/>
      <c r="F167" s="87">
        <v>991774</v>
      </c>
      <c r="H167" s="105" t="s">
        <v>894</v>
      </c>
      <c r="I167" s="95" t="s">
        <v>2267</v>
      </c>
      <c r="J167" s="85"/>
      <c r="K167" s="46">
        <f t="shared" si="5"/>
        <v>1937112</v>
      </c>
      <c r="L167" s="85"/>
      <c r="M167" s="87">
        <v>1937112</v>
      </c>
    </row>
    <row r="168" spans="1:13" ht="15">
      <c r="A168" s="105" t="s">
        <v>794</v>
      </c>
      <c r="B168" s="95" t="s">
        <v>1902</v>
      </c>
      <c r="C168" s="87">
        <v>3694012</v>
      </c>
      <c r="D168" s="46">
        <f t="shared" si="4"/>
        <v>256041</v>
      </c>
      <c r="E168" s="85"/>
      <c r="F168" s="87">
        <v>256041</v>
      </c>
      <c r="H168" s="105" t="s">
        <v>897</v>
      </c>
      <c r="I168" s="95" t="s">
        <v>1933</v>
      </c>
      <c r="J168" s="87">
        <v>20800</v>
      </c>
      <c r="K168" s="46">
        <f t="shared" si="5"/>
        <v>86987</v>
      </c>
      <c r="L168" s="85"/>
      <c r="M168" s="87">
        <v>86987</v>
      </c>
    </row>
    <row r="169" spans="1:13" ht="15">
      <c r="A169" s="105" t="s">
        <v>797</v>
      </c>
      <c r="B169" s="95" t="s">
        <v>1903</v>
      </c>
      <c r="C169" s="87">
        <v>1761558</v>
      </c>
      <c r="D169" s="46">
        <f t="shared" si="4"/>
        <v>2817103</v>
      </c>
      <c r="E169" s="85"/>
      <c r="F169" s="87">
        <v>2817103</v>
      </c>
      <c r="H169" s="105" t="s">
        <v>900</v>
      </c>
      <c r="I169" s="95" t="s">
        <v>1934</v>
      </c>
      <c r="J169" s="87">
        <v>3909402</v>
      </c>
      <c r="K169" s="46">
        <f t="shared" si="5"/>
        <v>10450043</v>
      </c>
      <c r="L169" s="85"/>
      <c r="M169" s="87">
        <v>10450043</v>
      </c>
    </row>
    <row r="170" spans="1:13" ht="15">
      <c r="A170" s="105" t="s">
        <v>800</v>
      </c>
      <c r="B170" s="95" t="s">
        <v>1904</v>
      </c>
      <c r="C170" s="87">
        <v>790250</v>
      </c>
      <c r="D170" s="46">
        <f t="shared" si="4"/>
        <v>884288</v>
      </c>
      <c r="E170" s="87">
        <v>699000</v>
      </c>
      <c r="F170" s="87">
        <v>185288</v>
      </c>
      <c r="H170" s="105" t="s">
        <v>906</v>
      </c>
      <c r="I170" s="95" t="s">
        <v>1936</v>
      </c>
      <c r="J170" s="87">
        <v>220000</v>
      </c>
      <c r="K170" s="46">
        <f t="shared" si="5"/>
        <v>88130</v>
      </c>
      <c r="L170" s="85"/>
      <c r="M170" s="87">
        <v>88130</v>
      </c>
    </row>
    <row r="171" spans="1:13" ht="15">
      <c r="A171" s="105" t="s">
        <v>803</v>
      </c>
      <c r="B171" s="95" t="s">
        <v>1905</v>
      </c>
      <c r="C171" s="87">
        <v>206700</v>
      </c>
      <c r="D171" s="46">
        <f t="shared" si="4"/>
        <v>44350</v>
      </c>
      <c r="E171" s="87">
        <v>20850</v>
      </c>
      <c r="F171" s="87">
        <v>23500</v>
      </c>
      <c r="H171" s="105" t="s">
        <v>908</v>
      </c>
      <c r="I171" s="95" t="s">
        <v>1937</v>
      </c>
      <c r="J171" s="85"/>
      <c r="K171" s="46">
        <f t="shared" si="5"/>
        <v>2400</v>
      </c>
      <c r="L171" s="85"/>
      <c r="M171" s="87">
        <v>2400</v>
      </c>
    </row>
    <row r="172" spans="1:13" ht="15">
      <c r="A172" s="105" t="s">
        <v>806</v>
      </c>
      <c r="B172" s="95" t="s">
        <v>1906</v>
      </c>
      <c r="C172" s="85"/>
      <c r="D172" s="46">
        <f t="shared" si="4"/>
        <v>69576</v>
      </c>
      <c r="E172" s="85"/>
      <c r="F172" s="87">
        <v>69576</v>
      </c>
      <c r="H172" s="105" t="s">
        <v>911</v>
      </c>
      <c r="I172" s="95" t="s">
        <v>1938</v>
      </c>
      <c r="J172" s="85"/>
      <c r="K172" s="46">
        <f t="shared" si="5"/>
        <v>134453</v>
      </c>
      <c r="L172" s="85"/>
      <c r="M172" s="87">
        <v>134453</v>
      </c>
    </row>
    <row r="173" spans="1:13" ht="15">
      <c r="A173" s="105" t="s">
        <v>809</v>
      </c>
      <c r="B173" s="95" t="s">
        <v>1907</v>
      </c>
      <c r="C173" s="87">
        <v>1</v>
      </c>
      <c r="D173" s="46">
        <f t="shared" si="4"/>
        <v>205683</v>
      </c>
      <c r="E173" s="85"/>
      <c r="F173" s="87">
        <v>205683</v>
      </c>
      <c r="H173" s="105" t="s">
        <v>914</v>
      </c>
      <c r="I173" s="95" t="s">
        <v>1939</v>
      </c>
      <c r="J173" s="85"/>
      <c r="K173" s="46">
        <f t="shared" si="5"/>
        <v>433035</v>
      </c>
      <c r="L173" s="87">
        <v>1</v>
      </c>
      <c r="M173" s="87">
        <v>433034</v>
      </c>
    </row>
    <row r="174" spans="1:13" ht="15">
      <c r="A174" s="105" t="s">
        <v>812</v>
      </c>
      <c r="B174" s="95" t="s">
        <v>1908</v>
      </c>
      <c r="C174" s="87">
        <v>559000</v>
      </c>
      <c r="D174" s="46">
        <f t="shared" si="4"/>
        <v>167144</v>
      </c>
      <c r="E174" s="87">
        <v>74700</v>
      </c>
      <c r="F174" s="87">
        <v>92444</v>
      </c>
      <c r="H174" s="105" t="s">
        <v>917</v>
      </c>
      <c r="I174" s="95" t="s">
        <v>1940</v>
      </c>
      <c r="J174" s="85"/>
      <c r="K174" s="46">
        <f t="shared" si="5"/>
        <v>16865</v>
      </c>
      <c r="L174" s="85"/>
      <c r="M174" s="87">
        <v>16865</v>
      </c>
    </row>
    <row r="175" spans="1:13" ht="15">
      <c r="A175" s="105" t="s">
        <v>815</v>
      </c>
      <c r="B175" s="95" t="s">
        <v>1909</v>
      </c>
      <c r="C175" s="85"/>
      <c r="D175" s="46">
        <f t="shared" si="4"/>
        <v>41536</v>
      </c>
      <c r="E175" s="87">
        <v>100</v>
      </c>
      <c r="F175" s="87">
        <v>41436</v>
      </c>
      <c r="H175" s="105" t="s">
        <v>920</v>
      </c>
      <c r="I175" s="95" t="s">
        <v>1941</v>
      </c>
      <c r="J175" s="85"/>
      <c r="K175" s="46">
        <f t="shared" si="5"/>
        <v>546634</v>
      </c>
      <c r="L175" s="85"/>
      <c r="M175" s="87">
        <v>546634</v>
      </c>
    </row>
    <row r="176" spans="1:13" ht="15">
      <c r="A176" s="105" t="s">
        <v>819</v>
      </c>
      <c r="B176" s="95" t="s">
        <v>1910</v>
      </c>
      <c r="C176" s="85"/>
      <c r="D176" s="46">
        <f t="shared" si="4"/>
        <v>93529</v>
      </c>
      <c r="E176" s="87">
        <v>10400</v>
      </c>
      <c r="F176" s="87">
        <v>83129</v>
      </c>
      <c r="H176" s="105" t="s">
        <v>923</v>
      </c>
      <c r="I176" s="95" t="s">
        <v>1942</v>
      </c>
      <c r="J176" s="87">
        <v>20890</v>
      </c>
      <c r="K176" s="46">
        <f t="shared" si="5"/>
        <v>451721</v>
      </c>
      <c r="L176" s="87">
        <v>3240</v>
      </c>
      <c r="M176" s="87">
        <v>448481</v>
      </c>
    </row>
    <row r="177" spans="1:13" ht="15">
      <c r="A177" s="105" t="s">
        <v>822</v>
      </c>
      <c r="B177" s="95" t="s">
        <v>1911</v>
      </c>
      <c r="C177" s="85"/>
      <c r="D177" s="46">
        <f t="shared" si="4"/>
        <v>8800</v>
      </c>
      <c r="E177" s="85"/>
      <c r="F177" s="87">
        <v>8800</v>
      </c>
      <c r="H177" s="105" t="s">
        <v>927</v>
      </c>
      <c r="I177" s="95" t="s">
        <v>1943</v>
      </c>
      <c r="J177" s="85"/>
      <c r="K177" s="46">
        <f t="shared" si="5"/>
        <v>1700</v>
      </c>
      <c r="L177" s="85"/>
      <c r="M177" s="87">
        <v>1700</v>
      </c>
    </row>
    <row r="178" spans="1:13" ht="15">
      <c r="A178" s="105" t="s">
        <v>825</v>
      </c>
      <c r="B178" s="95" t="s">
        <v>1912</v>
      </c>
      <c r="C178" s="87">
        <v>2000</v>
      </c>
      <c r="D178" s="46">
        <f t="shared" si="4"/>
        <v>0</v>
      </c>
      <c r="E178" s="85"/>
      <c r="F178" s="85"/>
      <c r="H178" s="105" t="s">
        <v>930</v>
      </c>
      <c r="I178" s="95" t="s">
        <v>1944</v>
      </c>
      <c r="J178" s="85"/>
      <c r="K178" s="46">
        <f t="shared" si="5"/>
        <v>556324</v>
      </c>
      <c r="L178" s="85"/>
      <c r="M178" s="87">
        <v>556324</v>
      </c>
    </row>
    <row r="179" spans="1:13" ht="15">
      <c r="A179" s="105" t="s">
        <v>828</v>
      </c>
      <c r="B179" s="95" t="s">
        <v>1913</v>
      </c>
      <c r="C179" s="87">
        <v>19401</v>
      </c>
      <c r="D179" s="46">
        <f t="shared" si="4"/>
        <v>59073</v>
      </c>
      <c r="E179" s="85"/>
      <c r="F179" s="87">
        <v>59073</v>
      </c>
      <c r="H179" s="105" t="s">
        <v>933</v>
      </c>
      <c r="I179" s="95" t="s">
        <v>1945</v>
      </c>
      <c r="J179" s="87">
        <v>6894</v>
      </c>
      <c r="K179" s="46">
        <f t="shared" si="5"/>
        <v>5000</v>
      </c>
      <c r="L179" s="85"/>
      <c r="M179" s="87">
        <v>5000</v>
      </c>
    </row>
    <row r="180" spans="1:13" ht="15">
      <c r="A180" s="105" t="s">
        <v>831</v>
      </c>
      <c r="B180" s="95" t="s">
        <v>2249</v>
      </c>
      <c r="C180" s="85"/>
      <c r="D180" s="46">
        <f t="shared" si="4"/>
        <v>32808</v>
      </c>
      <c r="E180" s="85"/>
      <c r="F180" s="87">
        <v>32808</v>
      </c>
      <c r="H180" s="105" t="s">
        <v>936</v>
      </c>
      <c r="I180" s="95" t="s">
        <v>1946</v>
      </c>
      <c r="J180" s="85"/>
      <c r="K180" s="46">
        <f t="shared" si="5"/>
        <v>69847</v>
      </c>
      <c r="L180" s="85"/>
      <c r="M180" s="87">
        <v>69847</v>
      </c>
    </row>
    <row r="181" spans="1:13" ht="15">
      <c r="A181" s="105" t="s">
        <v>834</v>
      </c>
      <c r="B181" s="95" t="s">
        <v>1914</v>
      </c>
      <c r="C181" s="85"/>
      <c r="D181" s="46">
        <f t="shared" si="4"/>
        <v>2100</v>
      </c>
      <c r="E181" s="85"/>
      <c r="F181" s="87">
        <v>2100</v>
      </c>
      <c r="H181" s="105" t="s">
        <v>939</v>
      </c>
      <c r="I181" s="95" t="s">
        <v>1947</v>
      </c>
      <c r="J181" s="85"/>
      <c r="K181" s="46">
        <f t="shared" si="5"/>
        <v>4251</v>
      </c>
      <c r="L181" s="85"/>
      <c r="M181" s="87">
        <v>4251</v>
      </c>
    </row>
    <row r="182" spans="1:13" ht="15">
      <c r="A182" s="105" t="s">
        <v>837</v>
      </c>
      <c r="B182" s="95" t="s">
        <v>1915</v>
      </c>
      <c r="C182" s="85"/>
      <c r="D182" s="46">
        <f t="shared" si="4"/>
        <v>103318</v>
      </c>
      <c r="E182" s="85"/>
      <c r="F182" s="87">
        <v>103318</v>
      </c>
      <c r="H182" s="105" t="s">
        <v>942</v>
      </c>
      <c r="I182" s="95" t="s">
        <v>1948</v>
      </c>
      <c r="J182" s="85"/>
      <c r="K182" s="46">
        <f t="shared" si="5"/>
        <v>300290</v>
      </c>
      <c r="L182" s="85"/>
      <c r="M182" s="87">
        <v>300290</v>
      </c>
    </row>
    <row r="183" spans="1:13" ht="15">
      <c r="A183" s="105" t="s">
        <v>840</v>
      </c>
      <c r="B183" s="95" t="s">
        <v>1916</v>
      </c>
      <c r="C183" s="85"/>
      <c r="D183" s="46">
        <f t="shared" si="4"/>
        <v>7411</v>
      </c>
      <c r="E183" s="85"/>
      <c r="F183" s="87">
        <v>7411</v>
      </c>
      <c r="H183" s="105" t="s">
        <v>945</v>
      </c>
      <c r="I183" s="95" t="s">
        <v>1914</v>
      </c>
      <c r="J183" s="85"/>
      <c r="K183" s="46">
        <f t="shared" si="5"/>
        <v>394650</v>
      </c>
      <c r="L183" s="85"/>
      <c r="M183" s="87">
        <v>394650</v>
      </c>
    </row>
    <row r="184" spans="1:13" ht="15">
      <c r="A184" s="105" t="s">
        <v>843</v>
      </c>
      <c r="B184" s="95" t="s">
        <v>1917</v>
      </c>
      <c r="C184" s="87">
        <v>20150</v>
      </c>
      <c r="D184" s="46">
        <f t="shared" si="4"/>
        <v>25393</v>
      </c>
      <c r="E184" s="85"/>
      <c r="F184" s="87">
        <v>25393</v>
      </c>
      <c r="H184" s="105" t="s">
        <v>947</v>
      </c>
      <c r="I184" s="95" t="s">
        <v>1949</v>
      </c>
      <c r="J184" s="87">
        <v>896675</v>
      </c>
      <c r="K184" s="46">
        <f t="shared" si="5"/>
        <v>296354</v>
      </c>
      <c r="L184" s="87">
        <v>32000</v>
      </c>
      <c r="M184" s="87">
        <v>264354</v>
      </c>
    </row>
    <row r="185" spans="1:13" ht="15">
      <c r="A185" s="105" t="s">
        <v>846</v>
      </c>
      <c r="B185" s="95" t="s">
        <v>1918</v>
      </c>
      <c r="C185" s="87">
        <v>2100</v>
      </c>
      <c r="D185" s="46">
        <f t="shared" si="4"/>
        <v>172633</v>
      </c>
      <c r="E185" s="87">
        <v>13901</v>
      </c>
      <c r="F185" s="87">
        <v>158732</v>
      </c>
      <c r="H185" s="105" t="s">
        <v>950</v>
      </c>
      <c r="I185" s="95" t="s">
        <v>1950</v>
      </c>
      <c r="J185" s="85"/>
      <c r="K185" s="46">
        <f t="shared" si="5"/>
        <v>553574</v>
      </c>
      <c r="L185" s="87">
        <v>72500</v>
      </c>
      <c r="M185" s="87">
        <v>481074</v>
      </c>
    </row>
    <row r="186" spans="1:13" ht="15">
      <c r="A186" s="105" t="s">
        <v>849</v>
      </c>
      <c r="B186" s="95" t="s">
        <v>1919</v>
      </c>
      <c r="C186" s="85"/>
      <c r="D186" s="46">
        <f t="shared" si="4"/>
        <v>13600</v>
      </c>
      <c r="E186" s="85"/>
      <c r="F186" s="87">
        <v>13600</v>
      </c>
      <c r="H186" s="105" t="s">
        <v>953</v>
      </c>
      <c r="I186" s="95" t="s">
        <v>1951</v>
      </c>
      <c r="J186" s="85"/>
      <c r="K186" s="46">
        <f t="shared" si="5"/>
        <v>6475</v>
      </c>
      <c r="L186" s="85"/>
      <c r="M186" s="87">
        <v>6475</v>
      </c>
    </row>
    <row r="187" spans="1:13" ht="15">
      <c r="A187" s="105" t="s">
        <v>852</v>
      </c>
      <c r="B187" s="95" t="s">
        <v>1920</v>
      </c>
      <c r="C187" s="85"/>
      <c r="D187" s="46">
        <f t="shared" si="4"/>
        <v>13675</v>
      </c>
      <c r="E187" s="85"/>
      <c r="F187" s="87">
        <v>13675</v>
      </c>
      <c r="H187" s="105" t="s">
        <v>956</v>
      </c>
      <c r="I187" s="95" t="s">
        <v>1952</v>
      </c>
      <c r="J187" s="85"/>
      <c r="K187" s="46">
        <f t="shared" si="5"/>
        <v>465702</v>
      </c>
      <c r="L187" s="85"/>
      <c r="M187" s="87">
        <v>465702</v>
      </c>
    </row>
    <row r="188" spans="1:13" ht="15">
      <c r="A188" s="105" t="s">
        <v>855</v>
      </c>
      <c r="B188" s="95" t="s">
        <v>1921</v>
      </c>
      <c r="C188" s="85"/>
      <c r="D188" s="46">
        <f t="shared" si="4"/>
        <v>4300</v>
      </c>
      <c r="E188" s="85"/>
      <c r="F188" s="87">
        <v>4300</v>
      </c>
      <c r="H188" s="105" t="s">
        <v>959</v>
      </c>
      <c r="I188" s="95" t="s">
        <v>1953</v>
      </c>
      <c r="J188" s="85"/>
      <c r="K188" s="46">
        <f t="shared" si="5"/>
        <v>3000</v>
      </c>
      <c r="L188" s="85"/>
      <c r="M188" s="87">
        <v>3000</v>
      </c>
    </row>
    <row r="189" spans="1:13" ht="15">
      <c r="A189" s="105" t="s">
        <v>858</v>
      </c>
      <c r="B189" s="95" t="s">
        <v>1922</v>
      </c>
      <c r="C189" s="87">
        <v>3640</v>
      </c>
      <c r="D189" s="46">
        <f t="shared" si="4"/>
        <v>320423</v>
      </c>
      <c r="E189" s="87">
        <v>8750</v>
      </c>
      <c r="F189" s="87">
        <v>311673</v>
      </c>
      <c r="H189" s="105" t="s">
        <v>965</v>
      </c>
      <c r="I189" s="95" t="s">
        <v>1955</v>
      </c>
      <c r="J189" s="85"/>
      <c r="K189" s="46">
        <f t="shared" si="5"/>
        <v>36500</v>
      </c>
      <c r="L189" s="85"/>
      <c r="M189" s="87">
        <v>36500</v>
      </c>
    </row>
    <row r="190" spans="1:13" ht="15">
      <c r="A190" s="105" t="s">
        <v>862</v>
      </c>
      <c r="B190" s="95" t="s">
        <v>1923</v>
      </c>
      <c r="C190" s="87">
        <v>162000</v>
      </c>
      <c r="D190" s="46">
        <f t="shared" si="4"/>
        <v>332079</v>
      </c>
      <c r="E190" s="85"/>
      <c r="F190" s="87">
        <v>332079</v>
      </c>
      <c r="H190" s="105" t="s">
        <v>968</v>
      </c>
      <c r="I190" s="95" t="s">
        <v>1956</v>
      </c>
      <c r="J190" s="85"/>
      <c r="K190" s="46">
        <f t="shared" si="5"/>
        <v>8985</v>
      </c>
      <c r="L190" s="85"/>
      <c r="M190" s="87">
        <v>8985</v>
      </c>
    </row>
    <row r="191" spans="1:13" ht="15">
      <c r="A191" s="105" t="s">
        <v>868</v>
      </c>
      <c r="B191" s="95" t="s">
        <v>1924</v>
      </c>
      <c r="C191" s="85"/>
      <c r="D191" s="46">
        <f t="shared" si="4"/>
        <v>75611</v>
      </c>
      <c r="E191" s="85"/>
      <c r="F191" s="87">
        <v>75611</v>
      </c>
      <c r="H191" s="105" t="s">
        <v>971</v>
      </c>
      <c r="I191" s="95" t="s">
        <v>1957</v>
      </c>
      <c r="J191" s="87">
        <v>20000</v>
      </c>
      <c r="K191" s="46">
        <f t="shared" si="5"/>
        <v>1551</v>
      </c>
      <c r="L191" s="85"/>
      <c r="M191" s="87">
        <v>1551</v>
      </c>
    </row>
    <row r="192" spans="1:13" ht="15">
      <c r="A192" s="105" t="s">
        <v>871</v>
      </c>
      <c r="B192" s="95" t="s">
        <v>1925</v>
      </c>
      <c r="C192" s="85"/>
      <c r="D192" s="46">
        <f t="shared" si="4"/>
        <v>310508</v>
      </c>
      <c r="E192" s="87">
        <v>131000</v>
      </c>
      <c r="F192" s="87">
        <v>179508</v>
      </c>
      <c r="H192" s="105" t="s">
        <v>974</v>
      </c>
      <c r="I192" s="95" t="s">
        <v>2250</v>
      </c>
      <c r="J192" s="85"/>
      <c r="K192" s="46">
        <f t="shared" si="5"/>
        <v>7250</v>
      </c>
      <c r="L192" s="85"/>
      <c r="M192" s="87">
        <v>7250</v>
      </c>
    </row>
    <row r="193" spans="1:13" ht="15">
      <c r="A193" s="105" t="s">
        <v>874</v>
      </c>
      <c r="B193" s="95" t="s">
        <v>1926</v>
      </c>
      <c r="C193" s="87">
        <v>459700</v>
      </c>
      <c r="D193" s="46">
        <f t="shared" si="4"/>
        <v>900452</v>
      </c>
      <c r="E193" s="85"/>
      <c r="F193" s="87">
        <v>900452</v>
      </c>
      <c r="H193" s="105" t="s">
        <v>977</v>
      </c>
      <c r="I193" s="95" t="s">
        <v>1821</v>
      </c>
      <c r="J193" s="85"/>
      <c r="K193" s="46">
        <f t="shared" si="5"/>
        <v>361017</v>
      </c>
      <c r="L193" s="85"/>
      <c r="M193" s="87">
        <v>361017</v>
      </c>
    </row>
    <row r="194" spans="1:13" ht="15">
      <c r="A194" s="105" t="s">
        <v>877</v>
      </c>
      <c r="B194" s="95" t="s">
        <v>1927</v>
      </c>
      <c r="C194" s="85"/>
      <c r="D194" s="46">
        <f t="shared" si="4"/>
        <v>51975</v>
      </c>
      <c r="E194" s="85"/>
      <c r="F194" s="87">
        <v>51975</v>
      </c>
      <c r="H194" s="105" t="s">
        <v>982</v>
      </c>
      <c r="I194" s="95" t="s">
        <v>1959</v>
      </c>
      <c r="J194" s="85"/>
      <c r="K194" s="46">
        <f t="shared" si="5"/>
        <v>345377</v>
      </c>
      <c r="L194" s="85"/>
      <c r="M194" s="87">
        <v>345377</v>
      </c>
    </row>
    <row r="195" spans="1:13" ht="15">
      <c r="A195" s="105" t="s">
        <v>880</v>
      </c>
      <c r="B195" s="95" t="s">
        <v>1928</v>
      </c>
      <c r="C195" s="85"/>
      <c r="D195" s="46">
        <f t="shared" si="4"/>
        <v>68686</v>
      </c>
      <c r="E195" s="85"/>
      <c r="F195" s="87">
        <v>68686</v>
      </c>
      <c r="H195" s="105" t="s">
        <v>985</v>
      </c>
      <c r="I195" s="95" t="s">
        <v>1960</v>
      </c>
      <c r="J195" s="85"/>
      <c r="K195" s="46">
        <f t="shared" si="5"/>
        <v>5450</v>
      </c>
      <c r="L195" s="87">
        <v>5050</v>
      </c>
      <c r="M195" s="87">
        <v>400</v>
      </c>
    </row>
    <row r="196" spans="1:13" ht="15">
      <c r="A196" s="105" t="s">
        <v>882</v>
      </c>
      <c r="B196" s="95" t="s">
        <v>1929</v>
      </c>
      <c r="C196" s="85"/>
      <c r="D196" s="46">
        <f t="shared" si="4"/>
        <v>146644</v>
      </c>
      <c r="E196" s="85"/>
      <c r="F196" s="87">
        <v>146644</v>
      </c>
      <c r="H196" s="105" t="s">
        <v>988</v>
      </c>
      <c r="I196" s="95" t="s">
        <v>1961</v>
      </c>
      <c r="J196" s="85"/>
      <c r="K196" s="46">
        <f t="shared" si="5"/>
        <v>1558800</v>
      </c>
      <c r="L196" s="85"/>
      <c r="M196" s="87">
        <v>1558800</v>
      </c>
    </row>
    <row r="197" spans="1:13" ht="15">
      <c r="A197" s="105" t="s">
        <v>885</v>
      </c>
      <c r="B197" s="95" t="s">
        <v>1930</v>
      </c>
      <c r="C197" s="85"/>
      <c r="D197" s="46">
        <f t="shared" si="4"/>
        <v>241288</v>
      </c>
      <c r="E197" s="85"/>
      <c r="F197" s="87">
        <v>241288</v>
      </c>
      <c r="H197" s="105" t="s">
        <v>991</v>
      </c>
      <c r="I197" s="95" t="s">
        <v>1962</v>
      </c>
      <c r="J197" s="85"/>
      <c r="K197" s="46">
        <f t="shared" si="5"/>
        <v>2700</v>
      </c>
      <c r="L197" s="85"/>
      <c r="M197" s="87">
        <v>2700</v>
      </c>
    </row>
    <row r="198" spans="1:13" ht="15">
      <c r="A198" s="105" t="s">
        <v>888</v>
      </c>
      <c r="B198" s="95" t="s">
        <v>1931</v>
      </c>
      <c r="C198" s="87">
        <v>818000</v>
      </c>
      <c r="D198" s="46">
        <f t="shared" si="4"/>
        <v>2752899</v>
      </c>
      <c r="E198" s="87">
        <v>113775</v>
      </c>
      <c r="F198" s="87">
        <v>2639124</v>
      </c>
      <c r="H198" s="105" t="s">
        <v>994</v>
      </c>
      <c r="I198" s="95" t="s">
        <v>1963</v>
      </c>
      <c r="J198" s="85"/>
      <c r="K198" s="46">
        <f t="shared" si="5"/>
        <v>791121</v>
      </c>
      <c r="L198" s="87">
        <v>21951</v>
      </c>
      <c r="M198" s="87">
        <v>769170</v>
      </c>
    </row>
    <row r="199" spans="1:13" ht="15">
      <c r="A199" s="105" t="s">
        <v>891</v>
      </c>
      <c r="B199" s="95" t="s">
        <v>1932</v>
      </c>
      <c r="C199" s="85"/>
      <c r="D199" s="46">
        <f aca="true" t="shared" si="6" ref="D199:D262">E199+F199</f>
        <v>815877</v>
      </c>
      <c r="E199" s="87">
        <v>41000</v>
      </c>
      <c r="F199" s="87">
        <v>774877</v>
      </c>
      <c r="H199" s="105" t="s">
        <v>998</v>
      </c>
      <c r="I199" s="95" t="s">
        <v>1964</v>
      </c>
      <c r="J199" s="85"/>
      <c r="K199" s="46">
        <f aca="true" t="shared" si="7" ref="K199:K262">L199+M199</f>
        <v>794215</v>
      </c>
      <c r="L199" s="87">
        <v>166250</v>
      </c>
      <c r="M199" s="87">
        <v>627965</v>
      </c>
    </row>
    <row r="200" spans="1:13" ht="15">
      <c r="A200" s="105" t="s">
        <v>894</v>
      </c>
      <c r="B200" s="95" t="s">
        <v>2267</v>
      </c>
      <c r="C200" s="87">
        <v>629300</v>
      </c>
      <c r="D200" s="46">
        <f t="shared" si="6"/>
        <v>1134373</v>
      </c>
      <c r="E200" s="87">
        <v>270200</v>
      </c>
      <c r="F200" s="87">
        <v>864173</v>
      </c>
      <c r="H200" s="105" t="s">
        <v>1004</v>
      </c>
      <c r="I200" s="95" t="s">
        <v>1966</v>
      </c>
      <c r="J200" s="85"/>
      <c r="K200" s="46">
        <f t="shared" si="7"/>
        <v>7450</v>
      </c>
      <c r="L200" s="85"/>
      <c r="M200" s="87">
        <v>7450</v>
      </c>
    </row>
    <row r="201" spans="1:13" ht="15">
      <c r="A201" s="105" t="s">
        <v>897</v>
      </c>
      <c r="B201" s="95" t="s">
        <v>1933</v>
      </c>
      <c r="C201" s="87">
        <v>121600</v>
      </c>
      <c r="D201" s="46">
        <f t="shared" si="6"/>
        <v>1583709</v>
      </c>
      <c r="E201" s="87">
        <v>169450</v>
      </c>
      <c r="F201" s="87">
        <v>1414259</v>
      </c>
      <c r="H201" s="105" t="s">
        <v>1007</v>
      </c>
      <c r="I201" s="95" t="s">
        <v>1967</v>
      </c>
      <c r="J201" s="85"/>
      <c r="K201" s="46">
        <f t="shared" si="7"/>
        <v>52625</v>
      </c>
      <c r="L201" s="85"/>
      <c r="M201" s="87">
        <v>52625</v>
      </c>
    </row>
    <row r="202" spans="1:13" ht="15">
      <c r="A202" s="105" t="s">
        <v>900</v>
      </c>
      <c r="B202" s="95" t="s">
        <v>1934</v>
      </c>
      <c r="C202" s="87">
        <v>294701</v>
      </c>
      <c r="D202" s="46">
        <f t="shared" si="6"/>
        <v>2224619</v>
      </c>
      <c r="E202" s="85"/>
      <c r="F202" s="87">
        <v>2224619</v>
      </c>
      <c r="H202" s="105" t="s">
        <v>1010</v>
      </c>
      <c r="I202" s="95" t="s">
        <v>1968</v>
      </c>
      <c r="J202" s="85"/>
      <c r="K202" s="46">
        <f t="shared" si="7"/>
        <v>1545551</v>
      </c>
      <c r="L202" s="85"/>
      <c r="M202" s="87">
        <v>1545551</v>
      </c>
    </row>
    <row r="203" spans="1:13" ht="15">
      <c r="A203" s="105" t="s">
        <v>903</v>
      </c>
      <c r="B203" s="95" t="s">
        <v>1935</v>
      </c>
      <c r="C203" s="85"/>
      <c r="D203" s="46">
        <f t="shared" si="6"/>
        <v>492282</v>
      </c>
      <c r="E203" s="87">
        <v>500</v>
      </c>
      <c r="F203" s="87">
        <v>491782</v>
      </c>
      <c r="H203" s="105" t="s">
        <v>1013</v>
      </c>
      <c r="I203" s="95" t="s">
        <v>1969</v>
      </c>
      <c r="J203" s="85"/>
      <c r="K203" s="46">
        <f t="shared" si="7"/>
        <v>10406195</v>
      </c>
      <c r="L203" s="85"/>
      <c r="M203" s="87">
        <v>10406195</v>
      </c>
    </row>
    <row r="204" spans="1:13" ht="15">
      <c r="A204" s="105" t="s">
        <v>906</v>
      </c>
      <c r="B204" s="95" t="s">
        <v>1936</v>
      </c>
      <c r="C204" s="85"/>
      <c r="D204" s="46">
        <f t="shared" si="6"/>
        <v>428256</v>
      </c>
      <c r="E204" s="87">
        <v>15000</v>
      </c>
      <c r="F204" s="87">
        <v>413256</v>
      </c>
      <c r="H204" s="105" t="s">
        <v>1016</v>
      </c>
      <c r="I204" s="95" t="s">
        <v>1970</v>
      </c>
      <c r="J204" s="87">
        <v>64280</v>
      </c>
      <c r="K204" s="46">
        <f t="shared" si="7"/>
        <v>3209596</v>
      </c>
      <c r="L204" s="85"/>
      <c r="M204" s="87">
        <v>3209596</v>
      </c>
    </row>
    <row r="205" spans="1:13" ht="15">
      <c r="A205" s="105" t="s">
        <v>908</v>
      </c>
      <c r="B205" s="95" t="s">
        <v>1937</v>
      </c>
      <c r="C205" s="85"/>
      <c r="D205" s="46">
        <f t="shared" si="6"/>
        <v>27073</v>
      </c>
      <c r="E205" s="85"/>
      <c r="F205" s="87">
        <v>27073</v>
      </c>
      <c r="H205" s="105" t="s">
        <v>1019</v>
      </c>
      <c r="I205" s="95" t="s">
        <v>1971</v>
      </c>
      <c r="J205" s="85"/>
      <c r="K205" s="46">
        <f t="shared" si="7"/>
        <v>1420074</v>
      </c>
      <c r="L205" s="85"/>
      <c r="M205" s="87">
        <v>1420074</v>
      </c>
    </row>
    <row r="206" spans="1:13" ht="15">
      <c r="A206" s="105" t="s">
        <v>911</v>
      </c>
      <c r="B206" s="95" t="s">
        <v>1938</v>
      </c>
      <c r="C206" s="85"/>
      <c r="D206" s="46">
        <f t="shared" si="6"/>
        <v>98414</v>
      </c>
      <c r="E206" s="85"/>
      <c r="F206" s="87">
        <v>98414</v>
      </c>
      <c r="H206" s="105" t="s">
        <v>1022</v>
      </c>
      <c r="I206" s="95" t="s">
        <v>1972</v>
      </c>
      <c r="J206" s="85"/>
      <c r="K206" s="46">
        <f t="shared" si="7"/>
        <v>585751</v>
      </c>
      <c r="L206" s="85"/>
      <c r="M206" s="87">
        <v>585751</v>
      </c>
    </row>
    <row r="207" spans="1:13" ht="15">
      <c r="A207" s="105" t="s">
        <v>914</v>
      </c>
      <c r="B207" s="95" t="s">
        <v>1939</v>
      </c>
      <c r="C207" s="85"/>
      <c r="D207" s="46">
        <f t="shared" si="6"/>
        <v>2821142</v>
      </c>
      <c r="E207" s="87">
        <v>2168700</v>
      </c>
      <c r="F207" s="87">
        <v>652442</v>
      </c>
      <c r="H207" s="105" t="s">
        <v>1025</v>
      </c>
      <c r="I207" s="95" t="s">
        <v>1973</v>
      </c>
      <c r="J207" s="85"/>
      <c r="K207" s="46">
        <f t="shared" si="7"/>
        <v>935641</v>
      </c>
      <c r="L207" s="85"/>
      <c r="M207" s="87">
        <v>935641</v>
      </c>
    </row>
    <row r="208" spans="1:13" ht="15">
      <c r="A208" s="105" t="s">
        <v>917</v>
      </c>
      <c r="B208" s="95" t="s">
        <v>1940</v>
      </c>
      <c r="C208" s="87">
        <v>250000</v>
      </c>
      <c r="D208" s="46">
        <f t="shared" si="6"/>
        <v>452651</v>
      </c>
      <c r="E208" s="85"/>
      <c r="F208" s="87">
        <v>452651</v>
      </c>
      <c r="H208" s="105" t="s">
        <v>1028</v>
      </c>
      <c r="I208" s="95" t="s">
        <v>1974</v>
      </c>
      <c r="J208" s="85"/>
      <c r="K208" s="46">
        <f t="shared" si="7"/>
        <v>3199080</v>
      </c>
      <c r="L208" s="85"/>
      <c r="M208" s="87">
        <v>3199080</v>
      </c>
    </row>
    <row r="209" spans="1:13" ht="15">
      <c r="A209" s="105" t="s">
        <v>920</v>
      </c>
      <c r="B209" s="95" t="s">
        <v>1941</v>
      </c>
      <c r="C209" s="85"/>
      <c r="D209" s="46">
        <f t="shared" si="6"/>
        <v>317046</v>
      </c>
      <c r="E209" s="85"/>
      <c r="F209" s="87">
        <v>317046</v>
      </c>
      <c r="H209" s="105" t="s">
        <v>1031</v>
      </c>
      <c r="I209" s="95" t="s">
        <v>1975</v>
      </c>
      <c r="J209" s="87">
        <v>4000</v>
      </c>
      <c r="K209" s="46">
        <f t="shared" si="7"/>
        <v>130170</v>
      </c>
      <c r="L209" s="85"/>
      <c r="M209" s="87">
        <v>130170</v>
      </c>
    </row>
    <row r="210" spans="1:13" ht="15">
      <c r="A210" s="105" t="s">
        <v>923</v>
      </c>
      <c r="B210" s="95" t="s">
        <v>1942</v>
      </c>
      <c r="C210" s="87">
        <v>31150</v>
      </c>
      <c r="D210" s="46">
        <f t="shared" si="6"/>
        <v>671216</v>
      </c>
      <c r="E210" s="87">
        <v>25100</v>
      </c>
      <c r="F210" s="87">
        <v>646116</v>
      </c>
      <c r="H210" s="105" t="s">
        <v>1035</v>
      </c>
      <c r="I210" s="95" t="s">
        <v>1976</v>
      </c>
      <c r="J210" s="87">
        <v>18000</v>
      </c>
      <c r="K210" s="46">
        <f t="shared" si="7"/>
        <v>24440</v>
      </c>
      <c r="L210" s="85"/>
      <c r="M210" s="87">
        <v>24440</v>
      </c>
    </row>
    <row r="211" spans="1:13" ht="15">
      <c r="A211" s="105" t="s">
        <v>927</v>
      </c>
      <c r="B211" s="95" t="s">
        <v>1943</v>
      </c>
      <c r="C211" s="87">
        <v>191000</v>
      </c>
      <c r="D211" s="46">
        <f t="shared" si="6"/>
        <v>58801</v>
      </c>
      <c r="E211" s="85"/>
      <c r="F211" s="87">
        <v>58801</v>
      </c>
      <c r="H211" s="105" t="s">
        <v>1038</v>
      </c>
      <c r="I211" s="95" t="s">
        <v>1977</v>
      </c>
      <c r="J211" s="85"/>
      <c r="K211" s="46">
        <f t="shared" si="7"/>
        <v>64300</v>
      </c>
      <c r="L211" s="87">
        <v>14500</v>
      </c>
      <c r="M211" s="87">
        <v>49800</v>
      </c>
    </row>
    <row r="212" spans="1:13" ht="15">
      <c r="A212" s="105" t="s">
        <v>930</v>
      </c>
      <c r="B212" s="95" t="s">
        <v>1944</v>
      </c>
      <c r="C212" s="87">
        <v>1000</v>
      </c>
      <c r="D212" s="46">
        <f t="shared" si="6"/>
        <v>242884</v>
      </c>
      <c r="E212" s="87">
        <v>600</v>
      </c>
      <c r="F212" s="87">
        <v>242284</v>
      </c>
      <c r="H212" s="105" t="s">
        <v>1041</v>
      </c>
      <c r="I212" s="95" t="s">
        <v>1978</v>
      </c>
      <c r="J212" s="85"/>
      <c r="K212" s="46">
        <f t="shared" si="7"/>
        <v>800</v>
      </c>
      <c r="L212" s="85"/>
      <c r="M212" s="87">
        <v>800</v>
      </c>
    </row>
    <row r="213" spans="1:13" ht="15">
      <c r="A213" s="105" t="s">
        <v>933</v>
      </c>
      <c r="B213" s="95" t="s">
        <v>1945</v>
      </c>
      <c r="C213" s="87">
        <v>293000</v>
      </c>
      <c r="D213" s="46">
        <f t="shared" si="6"/>
        <v>107172</v>
      </c>
      <c r="E213" s="85"/>
      <c r="F213" s="87">
        <v>107172</v>
      </c>
      <c r="H213" s="105" t="s">
        <v>1047</v>
      </c>
      <c r="I213" s="95" t="s">
        <v>1980</v>
      </c>
      <c r="J213" s="85"/>
      <c r="K213" s="46">
        <f t="shared" si="7"/>
        <v>17351</v>
      </c>
      <c r="L213" s="85"/>
      <c r="M213" s="87">
        <v>17351</v>
      </c>
    </row>
    <row r="214" spans="1:13" ht="15">
      <c r="A214" s="105" t="s">
        <v>936</v>
      </c>
      <c r="B214" s="95" t="s">
        <v>1946</v>
      </c>
      <c r="C214" s="85"/>
      <c r="D214" s="46">
        <f t="shared" si="6"/>
        <v>26750</v>
      </c>
      <c r="E214" s="87">
        <v>26750</v>
      </c>
      <c r="F214" s="85"/>
      <c r="H214" s="105" t="s">
        <v>1050</v>
      </c>
      <c r="I214" s="95" t="s">
        <v>1981</v>
      </c>
      <c r="J214" s="87">
        <v>11000</v>
      </c>
      <c r="K214" s="46">
        <f t="shared" si="7"/>
        <v>2047815</v>
      </c>
      <c r="L214" s="85"/>
      <c r="M214" s="87">
        <v>2047815</v>
      </c>
    </row>
    <row r="215" spans="1:13" ht="15">
      <c r="A215" s="105" t="s">
        <v>939</v>
      </c>
      <c r="B215" s="95" t="s">
        <v>1947</v>
      </c>
      <c r="C215" s="87">
        <v>8001</v>
      </c>
      <c r="D215" s="46">
        <f t="shared" si="6"/>
        <v>89465</v>
      </c>
      <c r="E215" s="85"/>
      <c r="F215" s="87">
        <v>89465</v>
      </c>
      <c r="H215" s="105" t="s">
        <v>1053</v>
      </c>
      <c r="I215" s="95" t="s">
        <v>1982</v>
      </c>
      <c r="J215" s="87">
        <v>44600</v>
      </c>
      <c r="K215" s="46">
        <f t="shared" si="7"/>
        <v>34250</v>
      </c>
      <c r="L215" s="85"/>
      <c r="M215" s="87">
        <v>34250</v>
      </c>
    </row>
    <row r="216" spans="1:13" ht="15">
      <c r="A216" s="105" t="s">
        <v>942</v>
      </c>
      <c r="B216" s="95" t="s">
        <v>1948</v>
      </c>
      <c r="C216" s="87">
        <v>818000</v>
      </c>
      <c r="D216" s="46">
        <f t="shared" si="6"/>
        <v>169742</v>
      </c>
      <c r="E216" s="87">
        <v>45200</v>
      </c>
      <c r="F216" s="87">
        <v>124542</v>
      </c>
      <c r="H216" s="105" t="s">
        <v>1056</v>
      </c>
      <c r="I216" s="95" t="s">
        <v>1983</v>
      </c>
      <c r="J216" s="87">
        <v>3500</v>
      </c>
      <c r="K216" s="46">
        <f t="shared" si="7"/>
        <v>33500</v>
      </c>
      <c r="L216" s="87">
        <v>10000</v>
      </c>
      <c r="M216" s="87">
        <v>23500</v>
      </c>
    </row>
    <row r="217" spans="1:13" ht="15">
      <c r="A217" s="105" t="s">
        <v>945</v>
      </c>
      <c r="B217" s="95" t="s">
        <v>1914</v>
      </c>
      <c r="C217" s="85"/>
      <c r="D217" s="46">
        <f t="shared" si="6"/>
        <v>102739</v>
      </c>
      <c r="E217" s="87">
        <v>36000</v>
      </c>
      <c r="F217" s="87">
        <v>66739</v>
      </c>
      <c r="H217" s="105" t="s">
        <v>1059</v>
      </c>
      <c r="I217" s="95" t="s">
        <v>1984</v>
      </c>
      <c r="J217" s="85"/>
      <c r="K217" s="46">
        <f t="shared" si="7"/>
        <v>4250</v>
      </c>
      <c r="L217" s="85"/>
      <c r="M217" s="87">
        <v>4250</v>
      </c>
    </row>
    <row r="218" spans="1:13" ht="15">
      <c r="A218" s="105" t="s">
        <v>947</v>
      </c>
      <c r="B218" s="95" t="s">
        <v>1949</v>
      </c>
      <c r="C218" s="85"/>
      <c r="D218" s="46">
        <f t="shared" si="6"/>
        <v>119513</v>
      </c>
      <c r="E218" s="87">
        <v>40000</v>
      </c>
      <c r="F218" s="87">
        <v>79513</v>
      </c>
      <c r="H218" s="105" t="s">
        <v>1062</v>
      </c>
      <c r="I218" s="95" t="s">
        <v>1947</v>
      </c>
      <c r="J218" s="85"/>
      <c r="K218" s="46">
        <f t="shared" si="7"/>
        <v>26900</v>
      </c>
      <c r="L218" s="85"/>
      <c r="M218" s="87">
        <v>26900</v>
      </c>
    </row>
    <row r="219" spans="1:13" ht="15">
      <c r="A219" s="105" t="s">
        <v>950</v>
      </c>
      <c r="B219" s="95" t="s">
        <v>1950</v>
      </c>
      <c r="C219" s="85"/>
      <c r="D219" s="46">
        <f t="shared" si="6"/>
        <v>48476</v>
      </c>
      <c r="E219" s="85"/>
      <c r="F219" s="87">
        <v>48476</v>
      </c>
      <c r="H219" s="105" t="s">
        <v>1064</v>
      </c>
      <c r="I219" s="95" t="s">
        <v>1985</v>
      </c>
      <c r="J219" s="87">
        <v>3500</v>
      </c>
      <c r="K219" s="46">
        <f t="shared" si="7"/>
        <v>5750</v>
      </c>
      <c r="L219" s="85"/>
      <c r="M219" s="87">
        <v>5750</v>
      </c>
    </row>
    <row r="220" spans="1:13" ht="15">
      <c r="A220" s="105" t="s">
        <v>953</v>
      </c>
      <c r="B220" s="95" t="s">
        <v>1951</v>
      </c>
      <c r="C220" s="87">
        <v>147500</v>
      </c>
      <c r="D220" s="46">
        <f t="shared" si="6"/>
        <v>184326</v>
      </c>
      <c r="E220" s="85"/>
      <c r="F220" s="87">
        <v>184326</v>
      </c>
      <c r="H220" s="105" t="s">
        <v>1067</v>
      </c>
      <c r="I220" s="95" t="s">
        <v>1986</v>
      </c>
      <c r="J220" s="85"/>
      <c r="K220" s="46">
        <f t="shared" si="7"/>
        <v>12971</v>
      </c>
      <c r="L220" s="85"/>
      <c r="M220" s="87">
        <v>12971</v>
      </c>
    </row>
    <row r="221" spans="1:13" ht="15">
      <c r="A221" s="105" t="s">
        <v>956</v>
      </c>
      <c r="B221" s="95" t="s">
        <v>1952</v>
      </c>
      <c r="C221" s="87">
        <v>466852</v>
      </c>
      <c r="D221" s="46">
        <f t="shared" si="6"/>
        <v>472052</v>
      </c>
      <c r="E221" s="85"/>
      <c r="F221" s="87">
        <v>472052</v>
      </c>
      <c r="H221" s="105" t="s">
        <v>1070</v>
      </c>
      <c r="I221" s="95" t="s">
        <v>1987</v>
      </c>
      <c r="J221" s="85"/>
      <c r="K221" s="46">
        <f t="shared" si="7"/>
        <v>11475</v>
      </c>
      <c r="L221" s="85"/>
      <c r="M221" s="87">
        <v>11475</v>
      </c>
    </row>
    <row r="222" spans="1:13" ht="15">
      <c r="A222" s="105" t="s">
        <v>959</v>
      </c>
      <c r="B222" s="95" t="s">
        <v>1953</v>
      </c>
      <c r="C222" s="85"/>
      <c r="D222" s="46">
        <f t="shared" si="6"/>
        <v>52900</v>
      </c>
      <c r="E222" s="85"/>
      <c r="F222" s="87">
        <v>52900</v>
      </c>
      <c r="H222" s="105" t="s">
        <v>1076</v>
      </c>
      <c r="I222" s="95" t="s">
        <v>1989</v>
      </c>
      <c r="J222" s="85"/>
      <c r="K222" s="46">
        <f t="shared" si="7"/>
        <v>33802</v>
      </c>
      <c r="L222" s="87">
        <v>3000</v>
      </c>
      <c r="M222" s="87">
        <v>30802</v>
      </c>
    </row>
    <row r="223" spans="1:13" ht="15">
      <c r="A223" s="105" t="s">
        <v>962</v>
      </c>
      <c r="B223" s="95" t="s">
        <v>1954</v>
      </c>
      <c r="C223" s="87">
        <v>6000</v>
      </c>
      <c r="D223" s="46">
        <f t="shared" si="6"/>
        <v>50300</v>
      </c>
      <c r="E223" s="85"/>
      <c r="F223" s="87">
        <v>50300</v>
      </c>
      <c r="H223" s="105" t="s">
        <v>1079</v>
      </c>
      <c r="I223" s="95" t="s">
        <v>1990</v>
      </c>
      <c r="J223" s="85"/>
      <c r="K223" s="46">
        <f t="shared" si="7"/>
        <v>10100</v>
      </c>
      <c r="L223" s="85"/>
      <c r="M223" s="87">
        <v>10100</v>
      </c>
    </row>
    <row r="224" spans="1:13" ht="15">
      <c r="A224" s="105" t="s">
        <v>965</v>
      </c>
      <c r="B224" s="95" t="s">
        <v>1955</v>
      </c>
      <c r="C224" s="85"/>
      <c r="D224" s="46">
        <f t="shared" si="6"/>
        <v>52000</v>
      </c>
      <c r="E224" s="85"/>
      <c r="F224" s="87">
        <v>52000</v>
      </c>
      <c r="H224" s="105" t="s">
        <v>1082</v>
      </c>
      <c r="I224" s="95" t="s">
        <v>1991</v>
      </c>
      <c r="J224" s="85"/>
      <c r="K224" s="46">
        <f t="shared" si="7"/>
        <v>41375</v>
      </c>
      <c r="L224" s="87">
        <v>3000</v>
      </c>
      <c r="M224" s="87">
        <v>38375</v>
      </c>
    </row>
    <row r="225" spans="1:13" ht="15">
      <c r="A225" s="105" t="s">
        <v>968</v>
      </c>
      <c r="B225" s="95" t="s">
        <v>1956</v>
      </c>
      <c r="C225" s="87">
        <v>249500</v>
      </c>
      <c r="D225" s="46">
        <f t="shared" si="6"/>
        <v>90704</v>
      </c>
      <c r="E225" s="85"/>
      <c r="F225" s="87">
        <v>90704</v>
      </c>
      <c r="H225" s="105" t="s">
        <v>1085</v>
      </c>
      <c r="I225" s="95" t="s">
        <v>1992</v>
      </c>
      <c r="J225" s="85"/>
      <c r="K225" s="46">
        <f t="shared" si="7"/>
        <v>8406</v>
      </c>
      <c r="L225" s="85"/>
      <c r="M225" s="87">
        <v>8406</v>
      </c>
    </row>
    <row r="226" spans="1:13" ht="15">
      <c r="A226" s="105" t="s">
        <v>971</v>
      </c>
      <c r="B226" s="95" t="s">
        <v>1957</v>
      </c>
      <c r="C226" s="87">
        <v>312565</v>
      </c>
      <c r="D226" s="46">
        <f t="shared" si="6"/>
        <v>44139</v>
      </c>
      <c r="E226" s="85"/>
      <c r="F226" s="87">
        <v>44139</v>
      </c>
      <c r="H226" s="105" t="s">
        <v>1088</v>
      </c>
      <c r="I226" s="95" t="s">
        <v>1993</v>
      </c>
      <c r="J226" s="87">
        <v>25000</v>
      </c>
      <c r="K226" s="46">
        <f t="shared" si="7"/>
        <v>1975</v>
      </c>
      <c r="L226" s="85"/>
      <c r="M226" s="87">
        <v>1975</v>
      </c>
    </row>
    <row r="227" spans="1:13" ht="15">
      <c r="A227" s="105" t="s">
        <v>977</v>
      </c>
      <c r="B227" s="95" t="s">
        <v>1821</v>
      </c>
      <c r="C227" s="87">
        <v>200000</v>
      </c>
      <c r="D227" s="46">
        <f t="shared" si="6"/>
        <v>467392</v>
      </c>
      <c r="E227" s="87">
        <v>57200</v>
      </c>
      <c r="F227" s="87">
        <v>410192</v>
      </c>
      <c r="H227" s="105" t="s">
        <v>1091</v>
      </c>
      <c r="I227" s="95" t="s">
        <v>2251</v>
      </c>
      <c r="J227" s="85"/>
      <c r="K227" s="46">
        <f t="shared" si="7"/>
        <v>22305</v>
      </c>
      <c r="L227" s="85"/>
      <c r="M227" s="87">
        <v>22305</v>
      </c>
    </row>
    <row r="228" spans="1:13" ht="15">
      <c r="A228" s="105" t="s">
        <v>979</v>
      </c>
      <c r="B228" s="95" t="s">
        <v>1958</v>
      </c>
      <c r="C228" s="85"/>
      <c r="D228" s="46">
        <f t="shared" si="6"/>
        <v>21650</v>
      </c>
      <c r="E228" s="85"/>
      <c r="F228" s="87">
        <v>21650</v>
      </c>
      <c r="H228" s="105" t="s">
        <v>1094</v>
      </c>
      <c r="I228" s="95" t="s">
        <v>1994</v>
      </c>
      <c r="J228" s="87">
        <v>900</v>
      </c>
      <c r="K228" s="46">
        <f t="shared" si="7"/>
        <v>774076</v>
      </c>
      <c r="L228" s="87">
        <v>83500</v>
      </c>
      <c r="M228" s="87">
        <v>690576</v>
      </c>
    </row>
    <row r="229" spans="1:13" ht="15">
      <c r="A229" s="105" t="s">
        <v>982</v>
      </c>
      <c r="B229" s="95" t="s">
        <v>1959</v>
      </c>
      <c r="C229" s="85"/>
      <c r="D229" s="46">
        <f t="shared" si="6"/>
        <v>440358</v>
      </c>
      <c r="E229" s="85"/>
      <c r="F229" s="87">
        <v>440358</v>
      </c>
      <c r="H229" s="105" t="s">
        <v>1097</v>
      </c>
      <c r="I229" s="95" t="s">
        <v>1995</v>
      </c>
      <c r="J229" s="87">
        <v>441111</v>
      </c>
      <c r="K229" s="46">
        <f t="shared" si="7"/>
        <v>105401</v>
      </c>
      <c r="L229" s="85"/>
      <c r="M229" s="87">
        <v>105401</v>
      </c>
    </row>
    <row r="230" spans="1:13" ht="15">
      <c r="A230" s="105" t="s">
        <v>985</v>
      </c>
      <c r="B230" s="95" t="s">
        <v>1960</v>
      </c>
      <c r="C230" s="85"/>
      <c r="D230" s="46">
        <f t="shared" si="6"/>
        <v>54050</v>
      </c>
      <c r="E230" s="85"/>
      <c r="F230" s="87">
        <v>54050</v>
      </c>
      <c r="H230" s="105" t="s">
        <v>1100</v>
      </c>
      <c r="I230" s="95" t="s">
        <v>1996</v>
      </c>
      <c r="J230" s="85"/>
      <c r="K230" s="46">
        <f t="shared" si="7"/>
        <v>8000</v>
      </c>
      <c r="L230" s="85"/>
      <c r="M230" s="87">
        <v>8000</v>
      </c>
    </row>
    <row r="231" spans="1:13" ht="15">
      <c r="A231" s="105" t="s">
        <v>988</v>
      </c>
      <c r="B231" s="95" t="s">
        <v>1961</v>
      </c>
      <c r="C231" s="85"/>
      <c r="D231" s="46">
        <f t="shared" si="6"/>
        <v>204385</v>
      </c>
      <c r="E231" s="85"/>
      <c r="F231" s="87">
        <v>204385</v>
      </c>
      <c r="H231" s="105" t="s">
        <v>1103</v>
      </c>
      <c r="I231" s="95" t="s">
        <v>1997</v>
      </c>
      <c r="J231" s="87">
        <v>2600</v>
      </c>
      <c r="K231" s="46">
        <f t="shared" si="7"/>
        <v>1</v>
      </c>
      <c r="L231" s="85"/>
      <c r="M231" s="87">
        <v>1</v>
      </c>
    </row>
    <row r="232" spans="1:13" ht="15">
      <c r="A232" s="105" t="s">
        <v>991</v>
      </c>
      <c r="B232" s="95" t="s">
        <v>1962</v>
      </c>
      <c r="C232" s="85"/>
      <c r="D232" s="46">
        <f t="shared" si="6"/>
        <v>14500</v>
      </c>
      <c r="E232" s="85"/>
      <c r="F232" s="87">
        <v>14500</v>
      </c>
      <c r="H232" s="105" t="s">
        <v>1106</v>
      </c>
      <c r="I232" s="95" t="s">
        <v>1998</v>
      </c>
      <c r="J232" s="85"/>
      <c r="K232" s="46">
        <f t="shared" si="7"/>
        <v>37777</v>
      </c>
      <c r="L232" s="85"/>
      <c r="M232" s="87">
        <v>37777</v>
      </c>
    </row>
    <row r="233" spans="1:13" ht="15">
      <c r="A233" s="105" t="s">
        <v>994</v>
      </c>
      <c r="B233" s="95" t="s">
        <v>1963</v>
      </c>
      <c r="C233" s="87">
        <v>800105</v>
      </c>
      <c r="D233" s="46">
        <f t="shared" si="6"/>
        <v>0</v>
      </c>
      <c r="E233" s="85"/>
      <c r="F233" s="85"/>
      <c r="H233" s="105" t="s">
        <v>1109</v>
      </c>
      <c r="I233" s="95" t="s">
        <v>1999</v>
      </c>
      <c r="J233" s="87">
        <v>73200</v>
      </c>
      <c r="K233" s="46">
        <f t="shared" si="7"/>
        <v>32425</v>
      </c>
      <c r="L233" s="85"/>
      <c r="M233" s="87">
        <v>32425</v>
      </c>
    </row>
    <row r="234" spans="1:13" ht="15">
      <c r="A234" s="105" t="s">
        <v>998</v>
      </c>
      <c r="B234" s="95" t="s">
        <v>1964</v>
      </c>
      <c r="C234" s="85"/>
      <c r="D234" s="46">
        <f t="shared" si="6"/>
        <v>1111759</v>
      </c>
      <c r="E234" s="85"/>
      <c r="F234" s="87">
        <v>1111759</v>
      </c>
      <c r="H234" s="105" t="s">
        <v>1113</v>
      </c>
      <c r="I234" s="95" t="s">
        <v>2000</v>
      </c>
      <c r="J234" s="87">
        <v>7500</v>
      </c>
      <c r="K234" s="46">
        <f t="shared" si="7"/>
        <v>132750</v>
      </c>
      <c r="L234" s="85"/>
      <c r="M234" s="87">
        <v>132750</v>
      </c>
    </row>
    <row r="235" spans="1:13" ht="15">
      <c r="A235" s="105" t="s">
        <v>1001</v>
      </c>
      <c r="B235" s="95" t="s">
        <v>1965</v>
      </c>
      <c r="C235" s="85"/>
      <c r="D235" s="46">
        <f t="shared" si="6"/>
        <v>7643</v>
      </c>
      <c r="E235" s="85"/>
      <c r="F235" s="87">
        <v>7643</v>
      </c>
      <c r="H235" s="105" t="s">
        <v>1123</v>
      </c>
      <c r="I235" s="95" t="s">
        <v>2001</v>
      </c>
      <c r="J235" s="85"/>
      <c r="K235" s="46">
        <f t="shared" si="7"/>
        <v>759591</v>
      </c>
      <c r="L235" s="85"/>
      <c r="M235" s="87">
        <v>759591</v>
      </c>
    </row>
    <row r="236" spans="1:13" ht="15">
      <c r="A236" s="105" t="s">
        <v>1004</v>
      </c>
      <c r="B236" s="95" t="s">
        <v>1966</v>
      </c>
      <c r="C236" s="85"/>
      <c r="D236" s="46">
        <f t="shared" si="6"/>
        <v>52459</v>
      </c>
      <c r="E236" s="85"/>
      <c r="F236" s="87">
        <v>52459</v>
      </c>
      <c r="H236" s="105" t="s">
        <v>1126</v>
      </c>
      <c r="I236" s="95" t="s">
        <v>1749</v>
      </c>
      <c r="J236" s="87">
        <v>275500</v>
      </c>
      <c r="K236" s="46">
        <f t="shared" si="7"/>
        <v>997789</v>
      </c>
      <c r="L236" s="85"/>
      <c r="M236" s="87">
        <v>997789</v>
      </c>
    </row>
    <row r="237" spans="1:13" ht="15">
      <c r="A237" s="105" t="s">
        <v>1007</v>
      </c>
      <c r="B237" s="95" t="s">
        <v>1967</v>
      </c>
      <c r="C237" s="87">
        <v>301000</v>
      </c>
      <c r="D237" s="46">
        <f t="shared" si="6"/>
        <v>108095</v>
      </c>
      <c r="E237" s="85"/>
      <c r="F237" s="87">
        <v>108095</v>
      </c>
      <c r="H237" s="105" t="s">
        <v>1128</v>
      </c>
      <c r="I237" s="95" t="s">
        <v>2002</v>
      </c>
      <c r="J237" s="85"/>
      <c r="K237" s="46">
        <f t="shared" si="7"/>
        <v>110900</v>
      </c>
      <c r="L237" s="85"/>
      <c r="M237" s="87">
        <v>110900</v>
      </c>
    </row>
    <row r="238" spans="1:13" ht="15">
      <c r="A238" s="105" t="s">
        <v>1010</v>
      </c>
      <c r="B238" s="95" t="s">
        <v>1968</v>
      </c>
      <c r="C238" s="87">
        <v>2542000</v>
      </c>
      <c r="D238" s="46">
        <f t="shared" si="6"/>
        <v>4711064</v>
      </c>
      <c r="E238" s="87">
        <v>825100</v>
      </c>
      <c r="F238" s="87">
        <v>3885964</v>
      </c>
      <c r="H238" s="105" t="s">
        <v>1131</v>
      </c>
      <c r="I238" s="95" t="s">
        <v>2003</v>
      </c>
      <c r="J238" s="85"/>
      <c r="K238" s="46">
        <f t="shared" si="7"/>
        <v>12000</v>
      </c>
      <c r="L238" s="85"/>
      <c r="M238" s="87">
        <v>12000</v>
      </c>
    </row>
    <row r="239" spans="1:13" ht="15">
      <c r="A239" s="105" t="s">
        <v>1013</v>
      </c>
      <c r="B239" s="95" t="s">
        <v>1969</v>
      </c>
      <c r="C239" s="87">
        <v>2862000</v>
      </c>
      <c r="D239" s="46">
        <f t="shared" si="6"/>
        <v>6032785</v>
      </c>
      <c r="E239" s="87">
        <v>368100</v>
      </c>
      <c r="F239" s="87">
        <v>5664685</v>
      </c>
      <c r="H239" s="105" t="s">
        <v>1134</v>
      </c>
      <c r="I239" s="95" t="s">
        <v>1915</v>
      </c>
      <c r="J239" s="87">
        <v>4700</v>
      </c>
      <c r="K239" s="46">
        <f t="shared" si="7"/>
        <v>198586</v>
      </c>
      <c r="L239" s="85"/>
      <c r="M239" s="87">
        <v>198586</v>
      </c>
    </row>
    <row r="240" spans="1:13" ht="15">
      <c r="A240" s="105" t="s">
        <v>1016</v>
      </c>
      <c r="B240" s="95" t="s">
        <v>1970</v>
      </c>
      <c r="C240" s="85"/>
      <c r="D240" s="46">
        <f t="shared" si="6"/>
        <v>820733</v>
      </c>
      <c r="E240" s="87">
        <v>254500</v>
      </c>
      <c r="F240" s="87">
        <v>566233</v>
      </c>
      <c r="H240" s="105" t="s">
        <v>1136</v>
      </c>
      <c r="I240" s="95" t="s">
        <v>1916</v>
      </c>
      <c r="J240" s="87">
        <v>299970</v>
      </c>
      <c r="K240" s="46">
        <f t="shared" si="7"/>
        <v>3237145</v>
      </c>
      <c r="L240" s="87">
        <v>1</v>
      </c>
      <c r="M240" s="87">
        <v>3237144</v>
      </c>
    </row>
    <row r="241" spans="1:13" ht="15">
      <c r="A241" s="105" t="s">
        <v>1019</v>
      </c>
      <c r="B241" s="95" t="s">
        <v>1971</v>
      </c>
      <c r="C241" s="85"/>
      <c r="D241" s="46">
        <f t="shared" si="6"/>
        <v>558803</v>
      </c>
      <c r="E241" s="85"/>
      <c r="F241" s="87">
        <v>558803</v>
      </c>
      <c r="H241" s="105" t="s">
        <v>1138</v>
      </c>
      <c r="I241" s="95" t="s">
        <v>2004</v>
      </c>
      <c r="J241" s="85"/>
      <c r="K241" s="46">
        <f t="shared" si="7"/>
        <v>14600</v>
      </c>
      <c r="L241" s="85"/>
      <c r="M241" s="87">
        <v>14600</v>
      </c>
    </row>
    <row r="242" spans="1:13" ht="15">
      <c r="A242" s="105" t="s">
        <v>1022</v>
      </c>
      <c r="B242" s="95" t="s">
        <v>1972</v>
      </c>
      <c r="C242" s="87">
        <v>290000</v>
      </c>
      <c r="D242" s="46">
        <f t="shared" si="6"/>
        <v>60907</v>
      </c>
      <c r="E242" s="85"/>
      <c r="F242" s="87">
        <v>60907</v>
      </c>
      <c r="H242" s="105" t="s">
        <v>1147</v>
      </c>
      <c r="I242" s="95" t="s">
        <v>2005</v>
      </c>
      <c r="J242" s="85"/>
      <c r="K242" s="46">
        <f t="shared" si="7"/>
        <v>910151</v>
      </c>
      <c r="L242" s="85"/>
      <c r="M242" s="87">
        <v>910151</v>
      </c>
    </row>
    <row r="243" spans="1:13" ht="15">
      <c r="A243" s="105" t="s">
        <v>1025</v>
      </c>
      <c r="B243" s="95" t="s">
        <v>1973</v>
      </c>
      <c r="C243" s="87">
        <v>983340</v>
      </c>
      <c r="D243" s="46">
        <f t="shared" si="6"/>
        <v>697153</v>
      </c>
      <c r="E243" s="85"/>
      <c r="F243" s="87">
        <v>697153</v>
      </c>
      <c r="H243" s="105" t="s">
        <v>1150</v>
      </c>
      <c r="I243" s="95" t="s">
        <v>2006</v>
      </c>
      <c r="J243" s="85"/>
      <c r="K243" s="46">
        <f t="shared" si="7"/>
        <v>88309</v>
      </c>
      <c r="L243" s="85"/>
      <c r="M243" s="87">
        <v>88309</v>
      </c>
    </row>
    <row r="244" spans="1:13" ht="15">
      <c r="A244" s="105" t="s">
        <v>1028</v>
      </c>
      <c r="B244" s="95" t="s">
        <v>1974</v>
      </c>
      <c r="C244" s="87">
        <v>41350000</v>
      </c>
      <c r="D244" s="46">
        <f t="shared" si="6"/>
        <v>797563</v>
      </c>
      <c r="E244" s="85"/>
      <c r="F244" s="87">
        <v>797563</v>
      </c>
      <c r="H244" s="105" t="s">
        <v>1152</v>
      </c>
      <c r="I244" s="95" t="s">
        <v>2007</v>
      </c>
      <c r="J244" s="87">
        <v>133000</v>
      </c>
      <c r="K244" s="46">
        <f t="shared" si="7"/>
        <v>5983934</v>
      </c>
      <c r="L244" s="85"/>
      <c r="M244" s="87">
        <v>5983934</v>
      </c>
    </row>
    <row r="245" spans="1:13" ht="15">
      <c r="A245" s="105" t="s">
        <v>1031</v>
      </c>
      <c r="B245" s="95" t="s">
        <v>1975</v>
      </c>
      <c r="C245" s="85"/>
      <c r="D245" s="46">
        <f t="shared" si="6"/>
        <v>357796</v>
      </c>
      <c r="E245" s="85"/>
      <c r="F245" s="87">
        <v>357796</v>
      </c>
      <c r="H245" s="107" t="s">
        <v>1144</v>
      </c>
      <c r="I245" s="95" t="s">
        <v>2008</v>
      </c>
      <c r="J245" s="85"/>
      <c r="K245" s="46">
        <f t="shared" si="7"/>
        <v>3200242</v>
      </c>
      <c r="L245" s="85"/>
      <c r="M245" s="87">
        <v>3200242</v>
      </c>
    </row>
    <row r="246" spans="1:13" ht="15">
      <c r="A246" s="105" t="s">
        <v>1035</v>
      </c>
      <c r="B246" s="95" t="s">
        <v>1976</v>
      </c>
      <c r="C246" s="87">
        <v>275950</v>
      </c>
      <c r="D246" s="46">
        <f t="shared" si="6"/>
        <v>33161</v>
      </c>
      <c r="E246" s="85"/>
      <c r="F246" s="87">
        <v>33161</v>
      </c>
      <c r="H246" s="105" t="s">
        <v>1156</v>
      </c>
      <c r="I246" s="95" t="s">
        <v>2009</v>
      </c>
      <c r="J246" s="87">
        <v>25000</v>
      </c>
      <c r="K246" s="46">
        <f t="shared" si="7"/>
        <v>236850</v>
      </c>
      <c r="L246" s="85"/>
      <c r="M246" s="87">
        <v>236850</v>
      </c>
    </row>
    <row r="247" spans="1:13" ht="15">
      <c r="A247" s="105" t="s">
        <v>1038</v>
      </c>
      <c r="B247" s="95" t="s">
        <v>1977</v>
      </c>
      <c r="C247" s="85"/>
      <c r="D247" s="46">
        <f t="shared" si="6"/>
        <v>55500</v>
      </c>
      <c r="E247" s="87">
        <v>24800</v>
      </c>
      <c r="F247" s="87">
        <v>30700</v>
      </c>
      <c r="H247" s="105" t="s">
        <v>1159</v>
      </c>
      <c r="I247" s="95" t="s">
        <v>2010</v>
      </c>
      <c r="J247" s="85"/>
      <c r="K247" s="46">
        <f t="shared" si="7"/>
        <v>596842</v>
      </c>
      <c r="L247" s="85"/>
      <c r="M247" s="87">
        <v>596842</v>
      </c>
    </row>
    <row r="248" spans="1:13" ht="15">
      <c r="A248" s="105" t="s">
        <v>1044</v>
      </c>
      <c r="B248" s="95" t="s">
        <v>1979</v>
      </c>
      <c r="C248" s="85"/>
      <c r="D248" s="46">
        <f t="shared" si="6"/>
        <v>40095</v>
      </c>
      <c r="E248" s="85"/>
      <c r="F248" s="87">
        <v>40095</v>
      </c>
      <c r="H248" s="105" t="s">
        <v>1165</v>
      </c>
      <c r="I248" s="95" t="s">
        <v>2011</v>
      </c>
      <c r="J248" s="87">
        <v>1016022</v>
      </c>
      <c r="K248" s="46">
        <f t="shared" si="7"/>
        <v>220575</v>
      </c>
      <c r="L248" s="85"/>
      <c r="M248" s="87">
        <v>220575</v>
      </c>
    </row>
    <row r="249" spans="1:13" ht="15">
      <c r="A249" s="105" t="s">
        <v>1047</v>
      </c>
      <c r="B249" s="95" t="s">
        <v>1980</v>
      </c>
      <c r="C249" s="85"/>
      <c r="D249" s="46">
        <f t="shared" si="6"/>
        <v>115263</v>
      </c>
      <c r="E249" s="87">
        <v>74500</v>
      </c>
      <c r="F249" s="87">
        <v>40763</v>
      </c>
      <c r="H249" s="105" t="s">
        <v>1168</v>
      </c>
      <c r="I249" s="95" t="s">
        <v>2012</v>
      </c>
      <c r="J249" s="85"/>
      <c r="K249" s="46">
        <f t="shared" si="7"/>
        <v>2000265</v>
      </c>
      <c r="L249" s="85"/>
      <c r="M249" s="87">
        <v>2000265</v>
      </c>
    </row>
    <row r="250" spans="1:13" ht="15">
      <c r="A250" s="105" t="s">
        <v>1050</v>
      </c>
      <c r="B250" s="95" t="s">
        <v>1981</v>
      </c>
      <c r="C250" s="87">
        <v>288400</v>
      </c>
      <c r="D250" s="46">
        <f t="shared" si="6"/>
        <v>421011</v>
      </c>
      <c r="E250" s="85"/>
      <c r="F250" s="87">
        <v>421011</v>
      </c>
      <c r="H250" s="105" t="s">
        <v>1174</v>
      </c>
      <c r="I250" s="95" t="s">
        <v>2014</v>
      </c>
      <c r="J250" s="85"/>
      <c r="K250" s="46">
        <f t="shared" si="7"/>
        <v>472711</v>
      </c>
      <c r="L250" s="85"/>
      <c r="M250" s="87">
        <v>472711</v>
      </c>
    </row>
    <row r="251" spans="1:13" ht="15">
      <c r="A251" s="105" t="s">
        <v>1053</v>
      </c>
      <c r="B251" s="95" t="s">
        <v>1982</v>
      </c>
      <c r="C251" s="85"/>
      <c r="D251" s="46">
        <f t="shared" si="6"/>
        <v>128195</v>
      </c>
      <c r="E251" s="87">
        <v>109500</v>
      </c>
      <c r="F251" s="87">
        <v>18695</v>
      </c>
      <c r="H251" s="105" t="s">
        <v>1177</v>
      </c>
      <c r="I251" s="95" t="s">
        <v>2015</v>
      </c>
      <c r="J251" s="85"/>
      <c r="K251" s="46">
        <f t="shared" si="7"/>
        <v>2000</v>
      </c>
      <c r="L251" s="85"/>
      <c r="M251" s="87">
        <v>2000</v>
      </c>
    </row>
    <row r="252" spans="1:13" ht="15">
      <c r="A252" s="105" t="s">
        <v>1056</v>
      </c>
      <c r="B252" s="95" t="s">
        <v>1983</v>
      </c>
      <c r="C252" s="85"/>
      <c r="D252" s="46">
        <f t="shared" si="6"/>
        <v>382933</v>
      </c>
      <c r="E252" s="85"/>
      <c r="F252" s="87">
        <v>382933</v>
      </c>
      <c r="H252" s="105" t="s">
        <v>1183</v>
      </c>
      <c r="I252" s="95" t="s">
        <v>2017</v>
      </c>
      <c r="J252" s="85"/>
      <c r="K252" s="46">
        <f t="shared" si="7"/>
        <v>58365</v>
      </c>
      <c r="L252" s="87">
        <v>23000</v>
      </c>
      <c r="M252" s="87">
        <v>35365</v>
      </c>
    </row>
    <row r="253" spans="1:13" ht="15">
      <c r="A253" s="105" t="s">
        <v>1059</v>
      </c>
      <c r="B253" s="95" t="s">
        <v>1984</v>
      </c>
      <c r="C253" s="85"/>
      <c r="D253" s="46">
        <f t="shared" si="6"/>
        <v>49707</v>
      </c>
      <c r="E253" s="85"/>
      <c r="F253" s="87">
        <v>49707</v>
      </c>
      <c r="H253" s="105" t="s">
        <v>1186</v>
      </c>
      <c r="I253" s="95" t="s">
        <v>2018</v>
      </c>
      <c r="J253" s="85"/>
      <c r="K253" s="46">
        <f t="shared" si="7"/>
        <v>433500</v>
      </c>
      <c r="L253" s="87">
        <v>405000</v>
      </c>
      <c r="M253" s="87">
        <v>28500</v>
      </c>
    </row>
    <row r="254" spans="1:13" ht="15">
      <c r="A254" s="105" t="s">
        <v>1062</v>
      </c>
      <c r="B254" s="95" t="s">
        <v>1947</v>
      </c>
      <c r="C254" s="85"/>
      <c r="D254" s="46">
        <f t="shared" si="6"/>
        <v>42358</v>
      </c>
      <c r="E254" s="87">
        <v>1500</v>
      </c>
      <c r="F254" s="87">
        <v>40858</v>
      </c>
      <c r="H254" s="105" t="s">
        <v>1192</v>
      </c>
      <c r="I254" s="95" t="s">
        <v>1952</v>
      </c>
      <c r="J254" s="87">
        <v>275171</v>
      </c>
      <c r="K254" s="46">
        <f t="shared" si="7"/>
        <v>337637</v>
      </c>
      <c r="L254" s="85"/>
      <c r="M254" s="87">
        <v>337637</v>
      </c>
    </row>
    <row r="255" spans="1:13" ht="15">
      <c r="A255" s="105" t="s">
        <v>1064</v>
      </c>
      <c r="B255" s="95" t="s">
        <v>1985</v>
      </c>
      <c r="C255" s="85"/>
      <c r="D255" s="46">
        <f t="shared" si="6"/>
        <v>31611</v>
      </c>
      <c r="E255" s="85"/>
      <c r="F255" s="87">
        <v>31611</v>
      </c>
      <c r="H255" s="105" t="s">
        <v>1194</v>
      </c>
      <c r="I255" s="95" t="s">
        <v>2020</v>
      </c>
      <c r="J255" s="85"/>
      <c r="K255" s="46">
        <f t="shared" si="7"/>
        <v>386445</v>
      </c>
      <c r="L255" s="85"/>
      <c r="M255" s="87">
        <v>386445</v>
      </c>
    </row>
    <row r="256" spans="1:13" ht="15">
      <c r="A256" s="105" t="s">
        <v>1067</v>
      </c>
      <c r="B256" s="95" t="s">
        <v>1986</v>
      </c>
      <c r="C256" s="85"/>
      <c r="D256" s="46">
        <f t="shared" si="6"/>
        <v>900</v>
      </c>
      <c r="E256" s="85"/>
      <c r="F256" s="87">
        <v>900</v>
      </c>
      <c r="H256" s="105" t="s">
        <v>1196</v>
      </c>
      <c r="I256" s="95" t="s">
        <v>2021</v>
      </c>
      <c r="J256" s="87">
        <v>70001</v>
      </c>
      <c r="K256" s="46">
        <f t="shared" si="7"/>
        <v>513600</v>
      </c>
      <c r="L256" s="85"/>
      <c r="M256" s="87">
        <v>513600</v>
      </c>
    </row>
    <row r="257" spans="1:13" ht="15">
      <c r="A257" s="105" t="s">
        <v>1070</v>
      </c>
      <c r="B257" s="95" t="s">
        <v>1987</v>
      </c>
      <c r="C257" s="87">
        <v>1000</v>
      </c>
      <c r="D257" s="46">
        <f t="shared" si="6"/>
        <v>1800</v>
      </c>
      <c r="E257" s="85"/>
      <c r="F257" s="87">
        <v>1800</v>
      </c>
      <c r="H257" s="105" t="s">
        <v>1199</v>
      </c>
      <c r="I257" s="95" t="s">
        <v>2022</v>
      </c>
      <c r="J257" s="85"/>
      <c r="K257" s="46">
        <f t="shared" si="7"/>
        <v>615591</v>
      </c>
      <c r="L257" s="85"/>
      <c r="M257" s="87">
        <v>615591</v>
      </c>
    </row>
    <row r="258" spans="1:13" ht="15">
      <c r="A258" s="105" t="s">
        <v>1073</v>
      </c>
      <c r="B258" s="95" t="s">
        <v>1988</v>
      </c>
      <c r="C258" s="85"/>
      <c r="D258" s="46">
        <f t="shared" si="6"/>
        <v>24409</v>
      </c>
      <c r="E258" s="85"/>
      <c r="F258" s="87">
        <v>24409</v>
      </c>
      <c r="H258" s="105" t="s">
        <v>1202</v>
      </c>
      <c r="I258" s="95" t="s">
        <v>2023</v>
      </c>
      <c r="J258" s="85"/>
      <c r="K258" s="46">
        <f t="shared" si="7"/>
        <v>1237976</v>
      </c>
      <c r="L258" s="85"/>
      <c r="M258" s="87">
        <v>1237976</v>
      </c>
    </row>
    <row r="259" spans="1:13" ht="15">
      <c r="A259" s="105" t="s">
        <v>1076</v>
      </c>
      <c r="B259" s="95" t="s">
        <v>1989</v>
      </c>
      <c r="C259" s="87">
        <v>4300</v>
      </c>
      <c r="D259" s="46">
        <f t="shared" si="6"/>
        <v>7500</v>
      </c>
      <c r="E259" s="85"/>
      <c r="F259" s="87">
        <v>7500</v>
      </c>
      <c r="H259" s="105" t="s">
        <v>1205</v>
      </c>
      <c r="I259" s="95" t="s">
        <v>2024</v>
      </c>
      <c r="J259" s="87">
        <v>375500</v>
      </c>
      <c r="K259" s="46">
        <f t="shared" si="7"/>
        <v>345898</v>
      </c>
      <c r="L259" s="85"/>
      <c r="M259" s="87">
        <v>345898</v>
      </c>
    </row>
    <row r="260" spans="1:13" ht="15">
      <c r="A260" s="105" t="s">
        <v>1079</v>
      </c>
      <c r="B260" s="95" t="s">
        <v>1990</v>
      </c>
      <c r="C260" s="87">
        <v>7650</v>
      </c>
      <c r="D260" s="46">
        <f t="shared" si="6"/>
        <v>30150</v>
      </c>
      <c r="E260" s="87">
        <v>8500</v>
      </c>
      <c r="F260" s="87">
        <v>21650</v>
      </c>
      <c r="H260" s="105" t="s">
        <v>1208</v>
      </c>
      <c r="I260" s="95" t="s">
        <v>2025</v>
      </c>
      <c r="J260" s="87">
        <v>1065001</v>
      </c>
      <c r="K260" s="46">
        <f t="shared" si="7"/>
        <v>60000</v>
      </c>
      <c r="L260" s="85"/>
      <c r="M260" s="87">
        <v>60000</v>
      </c>
    </row>
    <row r="261" spans="1:13" ht="15">
      <c r="A261" s="105" t="s">
        <v>1082</v>
      </c>
      <c r="B261" s="95" t="s">
        <v>1991</v>
      </c>
      <c r="C261" s="85"/>
      <c r="D261" s="46">
        <f t="shared" si="6"/>
        <v>257878</v>
      </c>
      <c r="E261" s="87">
        <v>15500</v>
      </c>
      <c r="F261" s="87">
        <v>242378</v>
      </c>
      <c r="H261" s="105" t="s">
        <v>1211</v>
      </c>
      <c r="I261" s="95" t="s">
        <v>2268</v>
      </c>
      <c r="J261" s="87">
        <v>150</v>
      </c>
      <c r="K261" s="46">
        <f t="shared" si="7"/>
        <v>267600</v>
      </c>
      <c r="L261" s="85"/>
      <c r="M261" s="87">
        <v>267600</v>
      </c>
    </row>
    <row r="262" spans="1:13" ht="15">
      <c r="A262" s="105" t="s">
        <v>1085</v>
      </c>
      <c r="B262" s="95" t="s">
        <v>1992</v>
      </c>
      <c r="C262" s="85"/>
      <c r="D262" s="46">
        <f t="shared" si="6"/>
        <v>22100</v>
      </c>
      <c r="E262" s="85"/>
      <c r="F262" s="87">
        <v>22100</v>
      </c>
      <c r="H262" s="105" t="s">
        <v>1214</v>
      </c>
      <c r="I262" s="95" t="s">
        <v>2026</v>
      </c>
      <c r="J262" s="87">
        <v>156554</v>
      </c>
      <c r="K262" s="46">
        <f t="shared" si="7"/>
        <v>200743</v>
      </c>
      <c r="L262" s="85"/>
      <c r="M262" s="87">
        <v>200743</v>
      </c>
    </row>
    <row r="263" spans="1:13" ht="15">
      <c r="A263" s="105" t="s">
        <v>1088</v>
      </c>
      <c r="B263" s="95" t="s">
        <v>1993</v>
      </c>
      <c r="C263" s="85"/>
      <c r="D263" s="46">
        <f aca="true" t="shared" si="8" ref="D263:D326">E263+F263</f>
        <v>78684</v>
      </c>
      <c r="E263" s="85"/>
      <c r="F263" s="87">
        <v>78684</v>
      </c>
      <c r="H263" s="105" t="s">
        <v>1217</v>
      </c>
      <c r="I263" s="95" t="s">
        <v>2027</v>
      </c>
      <c r="J263" s="87">
        <v>168000</v>
      </c>
      <c r="K263" s="46">
        <f aca="true" t="shared" si="9" ref="K263:K326">L263+M263</f>
        <v>2143995</v>
      </c>
      <c r="L263" s="85"/>
      <c r="M263" s="87">
        <v>2143995</v>
      </c>
    </row>
    <row r="264" spans="1:13" ht="15">
      <c r="A264" s="105" t="s">
        <v>1094</v>
      </c>
      <c r="B264" s="95" t="s">
        <v>1994</v>
      </c>
      <c r="C264" s="87">
        <v>919001</v>
      </c>
      <c r="D264" s="46">
        <f t="shared" si="8"/>
        <v>713063</v>
      </c>
      <c r="E264" s="87">
        <v>123400</v>
      </c>
      <c r="F264" s="87">
        <v>589663</v>
      </c>
      <c r="H264" s="105" t="s">
        <v>1220</v>
      </c>
      <c r="I264" s="95" t="s">
        <v>2028</v>
      </c>
      <c r="J264" s="85"/>
      <c r="K264" s="46">
        <f t="shared" si="9"/>
        <v>109181</v>
      </c>
      <c r="L264" s="87">
        <v>25000</v>
      </c>
      <c r="M264" s="87">
        <v>84181</v>
      </c>
    </row>
    <row r="265" spans="1:13" ht="15">
      <c r="A265" s="105" t="s">
        <v>1097</v>
      </c>
      <c r="B265" s="95" t="s">
        <v>1995</v>
      </c>
      <c r="C265" s="87">
        <v>776000</v>
      </c>
      <c r="D265" s="46">
        <f t="shared" si="8"/>
        <v>353484</v>
      </c>
      <c r="E265" s="87">
        <v>2000</v>
      </c>
      <c r="F265" s="87">
        <v>351484</v>
      </c>
      <c r="H265" s="105" t="s">
        <v>1223</v>
      </c>
      <c r="I265" s="95" t="s">
        <v>2029</v>
      </c>
      <c r="J265" s="85"/>
      <c r="K265" s="46">
        <f t="shared" si="9"/>
        <v>3302</v>
      </c>
      <c r="L265" s="85"/>
      <c r="M265" s="87">
        <v>3302</v>
      </c>
    </row>
    <row r="266" spans="1:13" ht="15">
      <c r="A266" s="105" t="s">
        <v>1100</v>
      </c>
      <c r="B266" s="95" t="s">
        <v>1996</v>
      </c>
      <c r="C266" s="85"/>
      <c r="D266" s="46">
        <f t="shared" si="8"/>
        <v>9450</v>
      </c>
      <c r="E266" s="85"/>
      <c r="F266" s="87">
        <v>9450</v>
      </c>
      <c r="H266" s="105" t="s">
        <v>1226</v>
      </c>
      <c r="I266" s="95" t="s">
        <v>2030</v>
      </c>
      <c r="J266" s="87">
        <v>4392001</v>
      </c>
      <c r="K266" s="46">
        <f t="shared" si="9"/>
        <v>5800287</v>
      </c>
      <c r="L266" s="87">
        <v>117020</v>
      </c>
      <c r="M266" s="87">
        <v>5683267</v>
      </c>
    </row>
    <row r="267" spans="1:13" ht="15">
      <c r="A267" s="105" t="s">
        <v>1103</v>
      </c>
      <c r="B267" s="95" t="s">
        <v>1997</v>
      </c>
      <c r="C267" s="87">
        <v>322500</v>
      </c>
      <c r="D267" s="46">
        <f t="shared" si="8"/>
        <v>994570</v>
      </c>
      <c r="E267" s="87">
        <v>176000</v>
      </c>
      <c r="F267" s="87">
        <v>818570</v>
      </c>
      <c r="H267" s="105" t="s">
        <v>1230</v>
      </c>
      <c r="I267" s="95" t="s">
        <v>2031</v>
      </c>
      <c r="J267" s="85"/>
      <c r="K267" s="46">
        <f t="shared" si="9"/>
        <v>25000</v>
      </c>
      <c r="L267" s="85"/>
      <c r="M267" s="87">
        <v>25000</v>
      </c>
    </row>
    <row r="268" spans="1:13" ht="15">
      <c r="A268" s="105" t="s">
        <v>1106</v>
      </c>
      <c r="B268" s="95" t="s">
        <v>1998</v>
      </c>
      <c r="C268" s="85"/>
      <c r="D268" s="46">
        <f t="shared" si="8"/>
        <v>32400</v>
      </c>
      <c r="E268" s="85"/>
      <c r="F268" s="87">
        <v>32400</v>
      </c>
      <c r="H268" s="105" t="s">
        <v>1233</v>
      </c>
      <c r="I268" s="95" t="s">
        <v>2032</v>
      </c>
      <c r="J268" s="85"/>
      <c r="K268" s="46">
        <f t="shared" si="9"/>
        <v>13000</v>
      </c>
      <c r="L268" s="85"/>
      <c r="M268" s="87">
        <v>13000</v>
      </c>
    </row>
    <row r="269" spans="1:13" ht="15">
      <c r="A269" s="105" t="s">
        <v>1109</v>
      </c>
      <c r="B269" s="95" t="s">
        <v>1999</v>
      </c>
      <c r="C269" s="85"/>
      <c r="D269" s="46">
        <f t="shared" si="8"/>
        <v>72473</v>
      </c>
      <c r="E269" s="85"/>
      <c r="F269" s="87">
        <v>72473</v>
      </c>
      <c r="H269" s="105" t="s">
        <v>1236</v>
      </c>
      <c r="I269" s="95" t="s">
        <v>2033</v>
      </c>
      <c r="J269" s="85"/>
      <c r="K269" s="46">
        <f t="shared" si="9"/>
        <v>346131</v>
      </c>
      <c r="L269" s="85"/>
      <c r="M269" s="87">
        <v>346131</v>
      </c>
    </row>
    <row r="270" spans="1:13" ht="15">
      <c r="A270" s="105" t="s">
        <v>1113</v>
      </c>
      <c r="B270" s="95" t="s">
        <v>2000</v>
      </c>
      <c r="C270" s="85"/>
      <c r="D270" s="46">
        <f t="shared" si="8"/>
        <v>226974</v>
      </c>
      <c r="E270" s="87">
        <v>1700</v>
      </c>
      <c r="F270" s="87">
        <v>225274</v>
      </c>
      <c r="H270" s="105" t="s">
        <v>1239</v>
      </c>
      <c r="I270" s="95" t="s">
        <v>2034</v>
      </c>
      <c r="J270" s="85"/>
      <c r="K270" s="46">
        <f t="shared" si="9"/>
        <v>190200</v>
      </c>
      <c r="L270" s="85"/>
      <c r="M270" s="87">
        <v>190200</v>
      </c>
    </row>
    <row r="271" spans="1:13" ht="15">
      <c r="A271" s="105" t="s">
        <v>1123</v>
      </c>
      <c r="B271" s="95" t="s">
        <v>2001</v>
      </c>
      <c r="C271" s="85"/>
      <c r="D271" s="46">
        <f t="shared" si="8"/>
        <v>286371</v>
      </c>
      <c r="E271" s="85"/>
      <c r="F271" s="87">
        <v>286371</v>
      </c>
      <c r="H271" s="105" t="s">
        <v>1242</v>
      </c>
      <c r="I271" s="95" t="s">
        <v>2035</v>
      </c>
      <c r="J271" s="85"/>
      <c r="K271" s="46">
        <f t="shared" si="9"/>
        <v>11200</v>
      </c>
      <c r="L271" s="85"/>
      <c r="M271" s="87">
        <v>11200</v>
      </c>
    </row>
    <row r="272" spans="1:13" ht="15">
      <c r="A272" s="105" t="s">
        <v>1126</v>
      </c>
      <c r="B272" s="95" t="s">
        <v>1749</v>
      </c>
      <c r="C272" s="87">
        <v>1077106</v>
      </c>
      <c r="D272" s="46">
        <f t="shared" si="8"/>
        <v>1259625</v>
      </c>
      <c r="E272" s="87">
        <v>186501</v>
      </c>
      <c r="F272" s="87">
        <v>1073124</v>
      </c>
      <c r="H272" s="105" t="s">
        <v>1245</v>
      </c>
      <c r="I272" s="95" t="s">
        <v>2036</v>
      </c>
      <c r="J272" s="87">
        <v>4229290</v>
      </c>
      <c r="K272" s="46">
        <f t="shared" si="9"/>
        <v>15200</v>
      </c>
      <c r="L272" s="85"/>
      <c r="M272" s="87">
        <v>15200</v>
      </c>
    </row>
    <row r="273" spans="1:13" ht="15">
      <c r="A273" s="105" t="s">
        <v>1128</v>
      </c>
      <c r="B273" s="95" t="s">
        <v>2002</v>
      </c>
      <c r="C273" s="85"/>
      <c r="D273" s="46">
        <f t="shared" si="8"/>
        <v>207447</v>
      </c>
      <c r="E273" s="87">
        <v>70000</v>
      </c>
      <c r="F273" s="87">
        <v>137447</v>
      </c>
      <c r="H273" s="105" t="s">
        <v>1248</v>
      </c>
      <c r="I273" s="95" t="s">
        <v>2037</v>
      </c>
      <c r="J273" s="85"/>
      <c r="K273" s="46">
        <f t="shared" si="9"/>
        <v>235700</v>
      </c>
      <c r="L273" s="85"/>
      <c r="M273" s="87">
        <v>235700</v>
      </c>
    </row>
    <row r="274" spans="1:13" ht="15">
      <c r="A274" s="105" t="s">
        <v>1131</v>
      </c>
      <c r="B274" s="95" t="s">
        <v>2003</v>
      </c>
      <c r="C274" s="85"/>
      <c r="D274" s="46">
        <f t="shared" si="8"/>
        <v>70879</v>
      </c>
      <c r="E274" s="85"/>
      <c r="F274" s="87">
        <v>70879</v>
      </c>
      <c r="H274" s="105" t="s">
        <v>1251</v>
      </c>
      <c r="I274" s="95" t="s">
        <v>2038</v>
      </c>
      <c r="J274" s="87">
        <v>1000</v>
      </c>
      <c r="K274" s="46">
        <f t="shared" si="9"/>
        <v>5800</v>
      </c>
      <c r="L274" s="85"/>
      <c r="M274" s="87">
        <v>5800</v>
      </c>
    </row>
    <row r="275" spans="1:13" ht="15">
      <c r="A275" s="105" t="s">
        <v>1134</v>
      </c>
      <c r="B275" s="95" t="s">
        <v>1915</v>
      </c>
      <c r="C275" s="85"/>
      <c r="D275" s="46">
        <f t="shared" si="8"/>
        <v>563498</v>
      </c>
      <c r="E275" s="87">
        <v>248500</v>
      </c>
      <c r="F275" s="87">
        <v>314998</v>
      </c>
      <c r="H275" s="105" t="s">
        <v>1254</v>
      </c>
      <c r="I275" s="95" t="s">
        <v>2039</v>
      </c>
      <c r="J275" s="85"/>
      <c r="K275" s="46">
        <f t="shared" si="9"/>
        <v>1150</v>
      </c>
      <c r="L275" s="85"/>
      <c r="M275" s="87">
        <v>1150</v>
      </c>
    </row>
    <row r="276" spans="1:13" ht="15">
      <c r="A276" s="105" t="s">
        <v>1136</v>
      </c>
      <c r="B276" s="95" t="s">
        <v>1916</v>
      </c>
      <c r="C276" s="85"/>
      <c r="D276" s="46">
        <f t="shared" si="8"/>
        <v>598664</v>
      </c>
      <c r="E276" s="87">
        <v>54925</v>
      </c>
      <c r="F276" s="87">
        <v>543739</v>
      </c>
      <c r="H276" s="105" t="s">
        <v>1257</v>
      </c>
      <c r="I276" s="95" t="s">
        <v>2040</v>
      </c>
      <c r="J276" s="85"/>
      <c r="K276" s="46">
        <f t="shared" si="9"/>
        <v>15000</v>
      </c>
      <c r="L276" s="85"/>
      <c r="M276" s="87">
        <v>15000</v>
      </c>
    </row>
    <row r="277" spans="1:13" ht="15">
      <c r="A277" s="105" t="s">
        <v>1138</v>
      </c>
      <c r="B277" s="95" t="s">
        <v>2004</v>
      </c>
      <c r="C277" s="85"/>
      <c r="D277" s="46">
        <f t="shared" si="8"/>
        <v>106935</v>
      </c>
      <c r="E277" s="85"/>
      <c r="F277" s="87">
        <v>106935</v>
      </c>
      <c r="H277" s="105" t="s">
        <v>1260</v>
      </c>
      <c r="I277" s="95" t="s">
        <v>2041</v>
      </c>
      <c r="J277" s="85"/>
      <c r="K277" s="46">
        <f t="shared" si="9"/>
        <v>439986</v>
      </c>
      <c r="L277" s="85"/>
      <c r="M277" s="87">
        <v>439986</v>
      </c>
    </row>
    <row r="278" spans="1:13" ht="15">
      <c r="A278" s="105" t="s">
        <v>1147</v>
      </c>
      <c r="B278" s="95" t="s">
        <v>2005</v>
      </c>
      <c r="C278" s="85"/>
      <c r="D278" s="46">
        <f t="shared" si="8"/>
        <v>252789</v>
      </c>
      <c r="E278" s="85"/>
      <c r="F278" s="87">
        <v>252789</v>
      </c>
      <c r="H278" s="105" t="s">
        <v>1263</v>
      </c>
      <c r="I278" s="95" t="s">
        <v>2042</v>
      </c>
      <c r="J278" s="85"/>
      <c r="K278" s="46">
        <f t="shared" si="9"/>
        <v>1000</v>
      </c>
      <c r="L278" s="85"/>
      <c r="M278" s="87">
        <v>1000</v>
      </c>
    </row>
    <row r="279" spans="1:13" ht="15">
      <c r="A279" s="105" t="s">
        <v>1150</v>
      </c>
      <c r="B279" s="95" t="s">
        <v>2006</v>
      </c>
      <c r="C279" s="87">
        <v>444400</v>
      </c>
      <c r="D279" s="46">
        <f t="shared" si="8"/>
        <v>183972</v>
      </c>
      <c r="E279" s="87">
        <v>5300</v>
      </c>
      <c r="F279" s="87">
        <v>178672</v>
      </c>
      <c r="H279" s="105" t="s">
        <v>1266</v>
      </c>
      <c r="I279" s="95" t="s">
        <v>2043</v>
      </c>
      <c r="J279" s="85"/>
      <c r="K279" s="46">
        <f t="shared" si="9"/>
        <v>1680</v>
      </c>
      <c r="L279" s="85"/>
      <c r="M279" s="87">
        <v>1680</v>
      </c>
    </row>
    <row r="280" spans="1:13" ht="15">
      <c r="A280" s="105" t="s">
        <v>1152</v>
      </c>
      <c r="B280" s="95" t="s">
        <v>2007</v>
      </c>
      <c r="C280" s="85"/>
      <c r="D280" s="46">
        <f t="shared" si="8"/>
        <v>976490</v>
      </c>
      <c r="E280" s="87">
        <v>154400</v>
      </c>
      <c r="F280" s="87">
        <v>822090</v>
      </c>
      <c r="H280" s="105" t="s">
        <v>1272</v>
      </c>
      <c r="I280" s="95" t="s">
        <v>2045</v>
      </c>
      <c r="J280" s="85"/>
      <c r="K280" s="46">
        <f t="shared" si="9"/>
        <v>172750</v>
      </c>
      <c r="L280" s="85"/>
      <c r="M280" s="87">
        <v>172750</v>
      </c>
    </row>
    <row r="281" spans="1:13" ht="15">
      <c r="A281" s="107" t="s">
        <v>1144</v>
      </c>
      <c r="B281" s="95" t="s">
        <v>2008</v>
      </c>
      <c r="C281" s="87">
        <v>3731401</v>
      </c>
      <c r="D281" s="46">
        <f t="shared" si="8"/>
        <v>2638796</v>
      </c>
      <c r="E281" s="87">
        <v>983164</v>
      </c>
      <c r="F281" s="87">
        <v>1655632</v>
      </c>
      <c r="H281" s="105" t="s">
        <v>1275</v>
      </c>
      <c r="I281" s="95" t="s">
        <v>2046</v>
      </c>
      <c r="J281" s="85"/>
      <c r="K281" s="46">
        <f t="shared" si="9"/>
        <v>1820102</v>
      </c>
      <c r="L281" s="85"/>
      <c r="M281" s="87">
        <v>1820102</v>
      </c>
    </row>
    <row r="282" spans="1:13" ht="15">
      <c r="A282" s="105" t="s">
        <v>1156</v>
      </c>
      <c r="B282" s="95" t="s">
        <v>2009</v>
      </c>
      <c r="C282" s="87">
        <v>268000</v>
      </c>
      <c r="D282" s="46">
        <f t="shared" si="8"/>
        <v>160668</v>
      </c>
      <c r="E282" s="85"/>
      <c r="F282" s="87">
        <v>160668</v>
      </c>
      <c r="H282" s="105" t="s">
        <v>1278</v>
      </c>
      <c r="I282" s="95" t="s">
        <v>2047</v>
      </c>
      <c r="J282" s="85"/>
      <c r="K282" s="46">
        <f t="shared" si="9"/>
        <v>33000</v>
      </c>
      <c r="L282" s="85"/>
      <c r="M282" s="87">
        <v>33000</v>
      </c>
    </row>
    <row r="283" spans="1:13" ht="15">
      <c r="A283" s="105" t="s">
        <v>1159</v>
      </c>
      <c r="B283" s="95" t="s">
        <v>2010</v>
      </c>
      <c r="C283" s="85"/>
      <c r="D283" s="46">
        <f t="shared" si="8"/>
        <v>542601</v>
      </c>
      <c r="E283" s="87">
        <v>396650</v>
      </c>
      <c r="F283" s="87">
        <v>145951</v>
      </c>
      <c r="H283" s="105" t="s">
        <v>1281</v>
      </c>
      <c r="I283" s="95" t="s">
        <v>2048</v>
      </c>
      <c r="J283" s="85"/>
      <c r="K283" s="46">
        <f t="shared" si="9"/>
        <v>110485</v>
      </c>
      <c r="L283" s="85"/>
      <c r="M283" s="87">
        <v>110485</v>
      </c>
    </row>
    <row r="284" spans="1:13" ht="15">
      <c r="A284" s="105" t="s">
        <v>1165</v>
      </c>
      <c r="B284" s="95" t="s">
        <v>2011</v>
      </c>
      <c r="C284" s="87">
        <v>550000</v>
      </c>
      <c r="D284" s="46">
        <f t="shared" si="8"/>
        <v>1215322</v>
      </c>
      <c r="E284" s="87">
        <v>94700</v>
      </c>
      <c r="F284" s="87">
        <v>1120622</v>
      </c>
      <c r="H284" s="105" t="s">
        <v>1284</v>
      </c>
      <c r="I284" s="95" t="s">
        <v>2049</v>
      </c>
      <c r="J284" s="87">
        <v>681201</v>
      </c>
      <c r="K284" s="46">
        <f t="shared" si="9"/>
        <v>314534</v>
      </c>
      <c r="L284" s="85"/>
      <c r="M284" s="87">
        <v>314534</v>
      </c>
    </row>
    <row r="285" spans="1:13" ht="15">
      <c r="A285" s="105" t="s">
        <v>1168</v>
      </c>
      <c r="B285" s="95" t="s">
        <v>2012</v>
      </c>
      <c r="C285" s="87">
        <v>352650</v>
      </c>
      <c r="D285" s="46">
        <f t="shared" si="8"/>
        <v>1361727</v>
      </c>
      <c r="E285" s="87">
        <v>257452</v>
      </c>
      <c r="F285" s="87">
        <v>1104275</v>
      </c>
      <c r="H285" s="105" t="s">
        <v>1290</v>
      </c>
      <c r="I285" s="95" t="s">
        <v>2050</v>
      </c>
      <c r="J285" s="85"/>
      <c r="K285" s="46">
        <f t="shared" si="9"/>
        <v>4645</v>
      </c>
      <c r="L285" s="85"/>
      <c r="M285" s="87">
        <v>4645</v>
      </c>
    </row>
    <row r="286" spans="1:13" ht="15">
      <c r="A286" s="105" t="s">
        <v>1171</v>
      </c>
      <c r="B286" s="95" t="s">
        <v>2013</v>
      </c>
      <c r="C286" s="85"/>
      <c r="D286" s="46">
        <f t="shared" si="8"/>
        <v>11638</v>
      </c>
      <c r="E286" s="85"/>
      <c r="F286" s="87">
        <v>11638</v>
      </c>
      <c r="H286" s="105" t="s">
        <v>1293</v>
      </c>
      <c r="I286" s="95" t="s">
        <v>2051</v>
      </c>
      <c r="J286" s="85"/>
      <c r="K286" s="46">
        <f t="shared" si="9"/>
        <v>87101</v>
      </c>
      <c r="L286" s="85"/>
      <c r="M286" s="87">
        <v>87101</v>
      </c>
    </row>
    <row r="287" spans="1:13" ht="15">
      <c r="A287" s="105" t="s">
        <v>1177</v>
      </c>
      <c r="B287" s="95" t="s">
        <v>2015</v>
      </c>
      <c r="C287" s="85"/>
      <c r="D287" s="46">
        <f t="shared" si="8"/>
        <v>19428</v>
      </c>
      <c r="E287" s="85"/>
      <c r="F287" s="87">
        <v>19428</v>
      </c>
      <c r="H287" s="105" t="s">
        <v>1296</v>
      </c>
      <c r="I287" s="95" t="s">
        <v>2052</v>
      </c>
      <c r="J287" s="85"/>
      <c r="K287" s="46">
        <f t="shared" si="9"/>
        <v>141720</v>
      </c>
      <c r="L287" s="85"/>
      <c r="M287" s="87">
        <v>141720</v>
      </c>
    </row>
    <row r="288" spans="1:13" ht="15">
      <c r="A288" s="105" t="s">
        <v>1180</v>
      </c>
      <c r="B288" s="95" t="s">
        <v>2016</v>
      </c>
      <c r="C288" s="85"/>
      <c r="D288" s="46">
        <f t="shared" si="8"/>
        <v>2131611</v>
      </c>
      <c r="E288" s="85"/>
      <c r="F288" s="87">
        <v>2131611</v>
      </c>
      <c r="H288" s="105" t="s">
        <v>1302</v>
      </c>
      <c r="I288" s="95" t="s">
        <v>2053</v>
      </c>
      <c r="J288" s="87">
        <v>61500</v>
      </c>
      <c r="K288" s="46">
        <f t="shared" si="9"/>
        <v>2031163</v>
      </c>
      <c r="L288" s="87">
        <v>49500</v>
      </c>
      <c r="M288" s="87">
        <v>1981663</v>
      </c>
    </row>
    <row r="289" spans="1:13" ht="15">
      <c r="A289" s="105" t="s">
        <v>1183</v>
      </c>
      <c r="B289" s="95" t="s">
        <v>2017</v>
      </c>
      <c r="C289" s="87">
        <v>319500</v>
      </c>
      <c r="D289" s="46">
        <f t="shared" si="8"/>
        <v>256264</v>
      </c>
      <c r="E289" s="85"/>
      <c r="F289" s="87">
        <v>256264</v>
      </c>
      <c r="H289" s="105" t="s">
        <v>1305</v>
      </c>
      <c r="I289" s="95" t="s">
        <v>2054</v>
      </c>
      <c r="J289" s="85"/>
      <c r="K289" s="46">
        <f t="shared" si="9"/>
        <v>367281</v>
      </c>
      <c r="L289" s="87">
        <v>5700</v>
      </c>
      <c r="M289" s="87">
        <v>361581</v>
      </c>
    </row>
    <row r="290" spans="1:13" ht="15">
      <c r="A290" s="105" t="s">
        <v>1186</v>
      </c>
      <c r="B290" s="95" t="s">
        <v>2018</v>
      </c>
      <c r="C290" s="87">
        <v>12000</v>
      </c>
      <c r="D290" s="46">
        <f t="shared" si="8"/>
        <v>116444</v>
      </c>
      <c r="E290" s="85"/>
      <c r="F290" s="87">
        <v>116444</v>
      </c>
      <c r="H290" s="105" t="s">
        <v>1308</v>
      </c>
      <c r="I290" s="95" t="s">
        <v>2055</v>
      </c>
      <c r="J290" s="85"/>
      <c r="K290" s="46">
        <f t="shared" si="9"/>
        <v>5500</v>
      </c>
      <c r="L290" s="85"/>
      <c r="M290" s="87">
        <v>5500</v>
      </c>
    </row>
    <row r="291" spans="1:13" ht="15">
      <c r="A291" s="105" t="s">
        <v>1189</v>
      </c>
      <c r="B291" s="95" t="s">
        <v>2019</v>
      </c>
      <c r="C291" s="85"/>
      <c r="D291" s="46">
        <f t="shared" si="8"/>
        <v>42693</v>
      </c>
      <c r="E291" s="85"/>
      <c r="F291" s="87">
        <v>42693</v>
      </c>
      <c r="H291" s="105" t="s">
        <v>1311</v>
      </c>
      <c r="I291" s="95" t="s">
        <v>2056</v>
      </c>
      <c r="J291" s="87">
        <v>73000</v>
      </c>
      <c r="K291" s="46">
        <f t="shared" si="9"/>
        <v>303227</v>
      </c>
      <c r="L291" s="85"/>
      <c r="M291" s="87">
        <v>303227</v>
      </c>
    </row>
    <row r="292" spans="1:13" ht="15">
      <c r="A292" s="105" t="s">
        <v>1192</v>
      </c>
      <c r="B292" s="95" t="s">
        <v>1952</v>
      </c>
      <c r="C292" s="87">
        <v>4046749</v>
      </c>
      <c r="D292" s="46">
        <f t="shared" si="8"/>
        <v>796987</v>
      </c>
      <c r="E292" s="87">
        <v>129600</v>
      </c>
      <c r="F292" s="87">
        <v>667387</v>
      </c>
      <c r="H292" s="105" t="s">
        <v>1314</v>
      </c>
      <c r="I292" s="95" t="s">
        <v>2057</v>
      </c>
      <c r="J292" s="85"/>
      <c r="K292" s="46">
        <f t="shared" si="9"/>
        <v>3076</v>
      </c>
      <c r="L292" s="85"/>
      <c r="M292" s="87">
        <v>3076</v>
      </c>
    </row>
    <row r="293" spans="1:13" ht="15">
      <c r="A293" s="105" t="s">
        <v>1194</v>
      </c>
      <c r="B293" s="95" t="s">
        <v>2020</v>
      </c>
      <c r="C293" s="85"/>
      <c r="D293" s="46">
        <f t="shared" si="8"/>
        <v>248338</v>
      </c>
      <c r="E293" s="85"/>
      <c r="F293" s="87">
        <v>248338</v>
      </c>
      <c r="H293" s="105" t="s">
        <v>1317</v>
      </c>
      <c r="I293" s="95" t="s">
        <v>2058</v>
      </c>
      <c r="J293" s="85"/>
      <c r="K293" s="46">
        <f t="shared" si="9"/>
        <v>55200</v>
      </c>
      <c r="L293" s="85"/>
      <c r="M293" s="87">
        <v>55200</v>
      </c>
    </row>
    <row r="294" spans="1:13" ht="15">
      <c r="A294" s="105" t="s">
        <v>1196</v>
      </c>
      <c r="B294" s="95" t="s">
        <v>2021</v>
      </c>
      <c r="C294" s="85"/>
      <c r="D294" s="46">
        <f t="shared" si="8"/>
        <v>625554</v>
      </c>
      <c r="E294" s="85"/>
      <c r="F294" s="87">
        <v>625554</v>
      </c>
      <c r="H294" s="105" t="s">
        <v>1320</v>
      </c>
      <c r="I294" s="95" t="s">
        <v>2059</v>
      </c>
      <c r="J294" s="85"/>
      <c r="K294" s="46">
        <f t="shared" si="9"/>
        <v>1442072</v>
      </c>
      <c r="L294" s="87">
        <v>619100</v>
      </c>
      <c r="M294" s="87">
        <v>822972</v>
      </c>
    </row>
    <row r="295" spans="1:13" ht="15">
      <c r="A295" s="105" t="s">
        <v>1199</v>
      </c>
      <c r="B295" s="95" t="s">
        <v>2022</v>
      </c>
      <c r="C295" s="85"/>
      <c r="D295" s="46">
        <f t="shared" si="8"/>
        <v>240917</v>
      </c>
      <c r="E295" s="85"/>
      <c r="F295" s="87">
        <v>240917</v>
      </c>
      <c r="H295" s="105" t="s">
        <v>1323</v>
      </c>
      <c r="I295" s="95" t="s">
        <v>2060</v>
      </c>
      <c r="J295" s="87">
        <v>72000</v>
      </c>
      <c r="K295" s="46">
        <f t="shared" si="9"/>
        <v>139535</v>
      </c>
      <c r="L295" s="85"/>
      <c r="M295" s="87">
        <v>139535</v>
      </c>
    </row>
    <row r="296" spans="1:13" ht="15">
      <c r="A296" s="105" t="s">
        <v>1202</v>
      </c>
      <c r="B296" s="95" t="s">
        <v>2023</v>
      </c>
      <c r="C296" s="87">
        <v>224001</v>
      </c>
      <c r="D296" s="46">
        <f t="shared" si="8"/>
        <v>3793652</v>
      </c>
      <c r="E296" s="85"/>
      <c r="F296" s="87">
        <v>3793652</v>
      </c>
      <c r="H296" s="105" t="s">
        <v>1329</v>
      </c>
      <c r="I296" s="95" t="s">
        <v>2062</v>
      </c>
      <c r="J296" s="85"/>
      <c r="K296" s="46">
        <f t="shared" si="9"/>
        <v>3534673</v>
      </c>
      <c r="L296" s="85"/>
      <c r="M296" s="87">
        <v>3534673</v>
      </c>
    </row>
    <row r="297" spans="1:13" ht="15">
      <c r="A297" s="105" t="s">
        <v>1205</v>
      </c>
      <c r="B297" s="95" t="s">
        <v>2024</v>
      </c>
      <c r="C297" s="87">
        <v>3500</v>
      </c>
      <c r="D297" s="46">
        <f t="shared" si="8"/>
        <v>351742</v>
      </c>
      <c r="E297" s="87">
        <v>7950</v>
      </c>
      <c r="F297" s="87">
        <v>343792</v>
      </c>
      <c r="H297" s="105" t="s">
        <v>1332</v>
      </c>
      <c r="I297" s="95" t="s">
        <v>2063</v>
      </c>
      <c r="J297" s="85"/>
      <c r="K297" s="46">
        <f t="shared" si="9"/>
        <v>57485</v>
      </c>
      <c r="L297" s="85"/>
      <c r="M297" s="87">
        <v>57485</v>
      </c>
    </row>
    <row r="298" spans="1:13" ht="15">
      <c r="A298" s="105" t="s">
        <v>1208</v>
      </c>
      <c r="B298" s="95" t="s">
        <v>2025</v>
      </c>
      <c r="C298" s="85"/>
      <c r="D298" s="46">
        <f t="shared" si="8"/>
        <v>1295429</v>
      </c>
      <c r="E298" s="87">
        <v>337200</v>
      </c>
      <c r="F298" s="87">
        <v>958229</v>
      </c>
      <c r="H298" s="105" t="s">
        <v>1335</v>
      </c>
      <c r="I298" s="95" t="s">
        <v>2064</v>
      </c>
      <c r="J298" s="85"/>
      <c r="K298" s="46">
        <f t="shared" si="9"/>
        <v>180636</v>
      </c>
      <c r="L298" s="85"/>
      <c r="M298" s="87">
        <v>180636</v>
      </c>
    </row>
    <row r="299" spans="1:13" ht="15">
      <c r="A299" s="105" t="s">
        <v>1211</v>
      </c>
      <c r="B299" s="95" t="s">
        <v>2268</v>
      </c>
      <c r="C299" s="85"/>
      <c r="D299" s="46">
        <f t="shared" si="8"/>
        <v>212576</v>
      </c>
      <c r="E299" s="87">
        <v>33900</v>
      </c>
      <c r="F299" s="87">
        <v>178676</v>
      </c>
      <c r="H299" s="105" t="s">
        <v>1338</v>
      </c>
      <c r="I299" s="95" t="s">
        <v>2065</v>
      </c>
      <c r="J299" s="87">
        <v>561600</v>
      </c>
      <c r="K299" s="46">
        <f t="shared" si="9"/>
        <v>806500</v>
      </c>
      <c r="L299" s="87">
        <v>363000</v>
      </c>
      <c r="M299" s="87">
        <v>443500</v>
      </c>
    </row>
    <row r="300" spans="1:13" ht="15">
      <c r="A300" s="105" t="s">
        <v>1214</v>
      </c>
      <c r="B300" s="95" t="s">
        <v>2026</v>
      </c>
      <c r="C300" s="87">
        <v>1459915</v>
      </c>
      <c r="D300" s="46">
        <f t="shared" si="8"/>
        <v>447540</v>
      </c>
      <c r="E300" s="87">
        <v>1302</v>
      </c>
      <c r="F300" s="87">
        <v>446238</v>
      </c>
      <c r="H300" s="105" t="s">
        <v>1341</v>
      </c>
      <c r="I300" s="95" t="s">
        <v>2066</v>
      </c>
      <c r="J300" s="85"/>
      <c r="K300" s="46">
        <f t="shared" si="9"/>
        <v>27775</v>
      </c>
      <c r="L300" s="85"/>
      <c r="M300" s="87">
        <v>27775</v>
      </c>
    </row>
    <row r="301" spans="1:13" ht="15">
      <c r="A301" s="105" t="s">
        <v>1217</v>
      </c>
      <c r="B301" s="95" t="s">
        <v>2027</v>
      </c>
      <c r="C301" s="87">
        <v>886050</v>
      </c>
      <c r="D301" s="46">
        <f t="shared" si="8"/>
        <v>33774</v>
      </c>
      <c r="E301" s="85"/>
      <c r="F301" s="87">
        <v>33774</v>
      </c>
      <c r="H301" s="105" t="s">
        <v>1347</v>
      </c>
      <c r="I301" s="95" t="s">
        <v>2068</v>
      </c>
      <c r="J301" s="85"/>
      <c r="K301" s="46">
        <f t="shared" si="9"/>
        <v>356075</v>
      </c>
      <c r="L301" s="85"/>
      <c r="M301" s="87">
        <v>356075</v>
      </c>
    </row>
    <row r="302" spans="1:13" ht="15">
      <c r="A302" s="105" t="s">
        <v>1220</v>
      </c>
      <c r="B302" s="95" t="s">
        <v>2028</v>
      </c>
      <c r="C302" s="85"/>
      <c r="D302" s="46">
        <f t="shared" si="8"/>
        <v>244961</v>
      </c>
      <c r="E302" s="87">
        <v>1</v>
      </c>
      <c r="F302" s="87">
        <v>244960</v>
      </c>
      <c r="H302" s="105" t="s">
        <v>1350</v>
      </c>
      <c r="I302" s="95" t="s">
        <v>2069</v>
      </c>
      <c r="J302" s="87">
        <v>43000</v>
      </c>
      <c r="K302" s="46">
        <f t="shared" si="9"/>
        <v>0</v>
      </c>
      <c r="L302" s="85"/>
      <c r="M302" s="85"/>
    </row>
    <row r="303" spans="1:13" ht="15">
      <c r="A303" s="105" t="s">
        <v>1223</v>
      </c>
      <c r="B303" s="95" t="s">
        <v>2029</v>
      </c>
      <c r="C303" s="85"/>
      <c r="D303" s="46">
        <f t="shared" si="8"/>
        <v>99582</v>
      </c>
      <c r="E303" s="87">
        <v>6725</v>
      </c>
      <c r="F303" s="87">
        <v>92857</v>
      </c>
      <c r="H303" s="105" t="s">
        <v>1353</v>
      </c>
      <c r="I303" s="95" t="s">
        <v>2070</v>
      </c>
      <c r="J303" s="85"/>
      <c r="K303" s="46">
        <f t="shared" si="9"/>
        <v>20885</v>
      </c>
      <c r="L303" s="85"/>
      <c r="M303" s="87">
        <v>20885</v>
      </c>
    </row>
    <row r="304" spans="1:13" ht="15">
      <c r="A304" s="105" t="s">
        <v>1226</v>
      </c>
      <c r="B304" s="95" t="s">
        <v>2030</v>
      </c>
      <c r="C304" s="87">
        <v>11500</v>
      </c>
      <c r="D304" s="46">
        <f t="shared" si="8"/>
        <v>5877315</v>
      </c>
      <c r="E304" s="87">
        <v>4398700</v>
      </c>
      <c r="F304" s="87">
        <v>1478615</v>
      </c>
      <c r="H304" s="105" t="s">
        <v>1359</v>
      </c>
      <c r="I304" s="95" t="s">
        <v>2071</v>
      </c>
      <c r="J304" s="87">
        <v>30000</v>
      </c>
      <c r="K304" s="46">
        <f t="shared" si="9"/>
        <v>18500</v>
      </c>
      <c r="L304" s="85"/>
      <c r="M304" s="87">
        <v>18500</v>
      </c>
    </row>
    <row r="305" spans="1:13" ht="15">
      <c r="A305" s="105" t="s">
        <v>1230</v>
      </c>
      <c r="B305" s="95" t="s">
        <v>2031</v>
      </c>
      <c r="C305" s="85"/>
      <c r="D305" s="46">
        <f t="shared" si="8"/>
        <v>183224</v>
      </c>
      <c r="E305" s="87">
        <v>92001</v>
      </c>
      <c r="F305" s="87">
        <v>91223</v>
      </c>
      <c r="H305" s="105" t="s">
        <v>1362</v>
      </c>
      <c r="I305" s="95" t="s">
        <v>2072</v>
      </c>
      <c r="J305" s="85"/>
      <c r="K305" s="46">
        <f t="shared" si="9"/>
        <v>320600</v>
      </c>
      <c r="L305" s="85"/>
      <c r="M305" s="87">
        <v>320600</v>
      </c>
    </row>
    <row r="306" spans="1:13" ht="15">
      <c r="A306" s="105" t="s">
        <v>1236</v>
      </c>
      <c r="B306" s="95" t="s">
        <v>2033</v>
      </c>
      <c r="C306" s="85"/>
      <c r="D306" s="46">
        <f t="shared" si="8"/>
        <v>172116</v>
      </c>
      <c r="E306" s="85"/>
      <c r="F306" s="87">
        <v>172116</v>
      </c>
      <c r="H306" s="105" t="s">
        <v>1370</v>
      </c>
      <c r="I306" s="95" t="s">
        <v>2075</v>
      </c>
      <c r="J306" s="87">
        <v>15000</v>
      </c>
      <c r="K306" s="46">
        <f t="shared" si="9"/>
        <v>79800</v>
      </c>
      <c r="L306" s="85"/>
      <c r="M306" s="87">
        <v>79800</v>
      </c>
    </row>
    <row r="307" spans="1:13" ht="15">
      <c r="A307" s="105" t="s">
        <v>1239</v>
      </c>
      <c r="B307" s="95" t="s">
        <v>2034</v>
      </c>
      <c r="C307" s="85"/>
      <c r="D307" s="46">
        <f t="shared" si="8"/>
        <v>113993</v>
      </c>
      <c r="E307" s="87">
        <v>31250</v>
      </c>
      <c r="F307" s="87">
        <v>82743</v>
      </c>
      <c r="H307" s="105" t="s">
        <v>1373</v>
      </c>
      <c r="I307" s="95" t="s">
        <v>2076</v>
      </c>
      <c r="J307" s="85"/>
      <c r="K307" s="46">
        <f t="shared" si="9"/>
        <v>193000</v>
      </c>
      <c r="L307" s="85"/>
      <c r="M307" s="87">
        <v>193000</v>
      </c>
    </row>
    <row r="308" spans="1:13" ht="15">
      <c r="A308" s="105" t="s">
        <v>1242</v>
      </c>
      <c r="B308" s="95" t="s">
        <v>2035</v>
      </c>
      <c r="C308" s="87">
        <v>506000</v>
      </c>
      <c r="D308" s="46">
        <f t="shared" si="8"/>
        <v>290545</v>
      </c>
      <c r="E308" s="87">
        <v>75000</v>
      </c>
      <c r="F308" s="87">
        <v>215545</v>
      </c>
      <c r="H308" s="105" t="s">
        <v>1378</v>
      </c>
      <c r="I308" s="95" t="s">
        <v>2078</v>
      </c>
      <c r="J308" s="87">
        <v>14400</v>
      </c>
      <c r="K308" s="46">
        <f t="shared" si="9"/>
        <v>53689</v>
      </c>
      <c r="L308" s="87">
        <v>28000</v>
      </c>
      <c r="M308" s="87">
        <v>25689</v>
      </c>
    </row>
    <row r="309" spans="1:13" ht="15">
      <c r="A309" s="105" t="s">
        <v>1245</v>
      </c>
      <c r="B309" s="95" t="s">
        <v>2036</v>
      </c>
      <c r="C309" s="87">
        <v>28000</v>
      </c>
      <c r="D309" s="46">
        <f t="shared" si="8"/>
        <v>366069</v>
      </c>
      <c r="E309" s="87">
        <v>291000</v>
      </c>
      <c r="F309" s="87">
        <v>75069</v>
      </c>
      <c r="H309" s="105" t="s">
        <v>1381</v>
      </c>
      <c r="I309" s="95" t="s">
        <v>2079</v>
      </c>
      <c r="J309" s="87">
        <v>55000</v>
      </c>
      <c r="K309" s="46">
        <f t="shared" si="9"/>
        <v>548875</v>
      </c>
      <c r="L309" s="85"/>
      <c r="M309" s="87">
        <v>548875</v>
      </c>
    </row>
    <row r="310" spans="1:13" ht="15">
      <c r="A310" s="105" t="s">
        <v>1248</v>
      </c>
      <c r="B310" s="95" t="s">
        <v>2037</v>
      </c>
      <c r="C310" s="85"/>
      <c r="D310" s="46">
        <f t="shared" si="8"/>
        <v>128687</v>
      </c>
      <c r="E310" s="87">
        <v>25000</v>
      </c>
      <c r="F310" s="87">
        <v>103687</v>
      </c>
      <c r="H310" s="105" t="s">
        <v>1384</v>
      </c>
      <c r="I310" s="95" t="s">
        <v>2080</v>
      </c>
      <c r="J310" s="85"/>
      <c r="K310" s="46">
        <f t="shared" si="9"/>
        <v>87450</v>
      </c>
      <c r="L310" s="85"/>
      <c r="M310" s="87">
        <v>87450</v>
      </c>
    </row>
    <row r="311" spans="1:13" ht="15">
      <c r="A311" s="105" t="s">
        <v>1251</v>
      </c>
      <c r="B311" s="95" t="s">
        <v>2038</v>
      </c>
      <c r="C311" s="87">
        <v>97000</v>
      </c>
      <c r="D311" s="46">
        <f t="shared" si="8"/>
        <v>149420</v>
      </c>
      <c r="E311" s="85"/>
      <c r="F311" s="87">
        <v>149420</v>
      </c>
      <c r="H311" s="105" t="s">
        <v>1388</v>
      </c>
      <c r="I311" s="95" t="s">
        <v>2081</v>
      </c>
      <c r="J311" s="85"/>
      <c r="K311" s="46">
        <f t="shared" si="9"/>
        <v>65100</v>
      </c>
      <c r="L311" s="85"/>
      <c r="M311" s="87">
        <v>65100</v>
      </c>
    </row>
    <row r="312" spans="1:13" ht="15">
      <c r="A312" s="105" t="s">
        <v>1254</v>
      </c>
      <c r="B312" s="95" t="s">
        <v>2039</v>
      </c>
      <c r="C312" s="87">
        <v>720000</v>
      </c>
      <c r="D312" s="46">
        <f t="shared" si="8"/>
        <v>271547</v>
      </c>
      <c r="E312" s="87">
        <v>1202</v>
      </c>
      <c r="F312" s="87">
        <v>270345</v>
      </c>
      <c r="H312" s="105" t="s">
        <v>1394</v>
      </c>
      <c r="I312" s="95" t="s">
        <v>2083</v>
      </c>
      <c r="J312" s="85"/>
      <c r="K312" s="46">
        <f t="shared" si="9"/>
        <v>29060</v>
      </c>
      <c r="L312" s="85"/>
      <c r="M312" s="87">
        <v>29060</v>
      </c>
    </row>
    <row r="313" spans="1:13" ht="15">
      <c r="A313" s="105" t="s">
        <v>1257</v>
      </c>
      <c r="B313" s="95" t="s">
        <v>2040</v>
      </c>
      <c r="C313" s="87">
        <v>6100</v>
      </c>
      <c r="D313" s="46">
        <f t="shared" si="8"/>
        <v>383400</v>
      </c>
      <c r="E313" s="87">
        <v>353000</v>
      </c>
      <c r="F313" s="87">
        <v>30400</v>
      </c>
      <c r="H313" s="105" t="s">
        <v>1397</v>
      </c>
      <c r="I313" s="95" t="s">
        <v>2084</v>
      </c>
      <c r="J313" s="87">
        <v>11000</v>
      </c>
      <c r="K313" s="46">
        <f t="shared" si="9"/>
        <v>41950</v>
      </c>
      <c r="L313" s="85"/>
      <c r="M313" s="87">
        <v>41950</v>
      </c>
    </row>
    <row r="314" spans="1:13" ht="15">
      <c r="A314" s="105" t="s">
        <v>1260</v>
      </c>
      <c r="B314" s="95" t="s">
        <v>2041</v>
      </c>
      <c r="C314" s="85"/>
      <c r="D314" s="46">
        <f t="shared" si="8"/>
        <v>156093</v>
      </c>
      <c r="E314" s="85"/>
      <c r="F314" s="87">
        <v>156093</v>
      </c>
      <c r="H314" s="105" t="s">
        <v>1400</v>
      </c>
      <c r="I314" s="95" t="s">
        <v>2085</v>
      </c>
      <c r="J314" s="85"/>
      <c r="K314" s="46">
        <f t="shared" si="9"/>
        <v>1701</v>
      </c>
      <c r="L314" s="85"/>
      <c r="M314" s="87">
        <v>1701</v>
      </c>
    </row>
    <row r="315" spans="1:13" ht="15">
      <c r="A315" s="105" t="s">
        <v>1263</v>
      </c>
      <c r="B315" s="95" t="s">
        <v>2042</v>
      </c>
      <c r="C315" s="85"/>
      <c r="D315" s="46">
        <f t="shared" si="8"/>
        <v>31115</v>
      </c>
      <c r="E315" s="85"/>
      <c r="F315" s="87">
        <v>31115</v>
      </c>
      <c r="H315" s="105" t="s">
        <v>1406</v>
      </c>
      <c r="I315" s="95" t="s">
        <v>2087</v>
      </c>
      <c r="J315" s="87">
        <v>11001</v>
      </c>
      <c r="K315" s="46">
        <f t="shared" si="9"/>
        <v>102685</v>
      </c>
      <c r="L315" s="85"/>
      <c r="M315" s="87">
        <v>102685</v>
      </c>
    </row>
    <row r="316" spans="1:13" ht="15">
      <c r="A316" s="105" t="s">
        <v>1266</v>
      </c>
      <c r="B316" s="95" t="s">
        <v>2043</v>
      </c>
      <c r="C316" s="87">
        <v>270500</v>
      </c>
      <c r="D316" s="46">
        <f t="shared" si="8"/>
        <v>976608</v>
      </c>
      <c r="E316" s="87">
        <v>780200</v>
      </c>
      <c r="F316" s="87">
        <v>196408</v>
      </c>
      <c r="H316" s="105" t="s">
        <v>1409</v>
      </c>
      <c r="I316" s="95" t="s">
        <v>2088</v>
      </c>
      <c r="J316" s="87">
        <v>3000</v>
      </c>
      <c r="K316" s="46">
        <f t="shared" si="9"/>
        <v>316257</v>
      </c>
      <c r="L316" s="85"/>
      <c r="M316" s="87">
        <v>316257</v>
      </c>
    </row>
    <row r="317" spans="1:13" ht="15">
      <c r="A317" s="105" t="s">
        <v>1269</v>
      </c>
      <c r="B317" s="95" t="s">
        <v>2044</v>
      </c>
      <c r="C317" s="85"/>
      <c r="D317" s="46">
        <f t="shared" si="8"/>
        <v>11000</v>
      </c>
      <c r="E317" s="85"/>
      <c r="F317" s="87">
        <v>11000</v>
      </c>
      <c r="H317" s="105" t="s">
        <v>1412</v>
      </c>
      <c r="I317" s="95" t="s">
        <v>2089</v>
      </c>
      <c r="J317" s="85"/>
      <c r="K317" s="46">
        <f t="shared" si="9"/>
        <v>131350</v>
      </c>
      <c r="L317" s="85"/>
      <c r="M317" s="87">
        <v>131350</v>
      </c>
    </row>
    <row r="318" spans="1:13" ht="15">
      <c r="A318" s="105" t="s">
        <v>1272</v>
      </c>
      <c r="B318" s="95" t="s">
        <v>2045</v>
      </c>
      <c r="C318" s="87">
        <v>1900</v>
      </c>
      <c r="D318" s="46">
        <f t="shared" si="8"/>
        <v>124344</v>
      </c>
      <c r="E318" s="85"/>
      <c r="F318" s="87">
        <v>124344</v>
      </c>
      <c r="H318" s="105" t="s">
        <v>1415</v>
      </c>
      <c r="I318" s="95" t="s">
        <v>2090</v>
      </c>
      <c r="J318" s="85"/>
      <c r="K318" s="46">
        <f t="shared" si="9"/>
        <v>684400</v>
      </c>
      <c r="L318" s="85"/>
      <c r="M318" s="87">
        <v>684400</v>
      </c>
    </row>
    <row r="319" spans="1:13" ht="15">
      <c r="A319" s="105" t="s">
        <v>1275</v>
      </c>
      <c r="B319" s="95" t="s">
        <v>2046</v>
      </c>
      <c r="C319" s="87">
        <v>315000</v>
      </c>
      <c r="D319" s="46">
        <f t="shared" si="8"/>
        <v>476897</v>
      </c>
      <c r="E319" s="85"/>
      <c r="F319" s="87">
        <v>476897</v>
      </c>
      <c r="H319" s="105" t="s">
        <v>1418</v>
      </c>
      <c r="I319" s="95" t="s">
        <v>2091</v>
      </c>
      <c r="J319" s="87">
        <v>8821256</v>
      </c>
      <c r="K319" s="46">
        <f t="shared" si="9"/>
        <v>991810</v>
      </c>
      <c r="L319" s="85"/>
      <c r="M319" s="87">
        <v>991810</v>
      </c>
    </row>
    <row r="320" spans="1:13" ht="15">
      <c r="A320" s="105" t="s">
        <v>1278</v>
      </c>
      <c r="B320" s="95" t="s">
        <v>2047</v>
      </c>
      <c r="C320" s="87">
        <v>158250</v>
      </c>
      <c r="D320" s="46">
        <f t="shared" si="8"/>
        <v>287622</v>
      </c>
      <c r="E320" s="85"/>
      <c r="F320" s="87">
        <v>287622</v>
      </c>
      <c r="H320" s="105" t="s">
        <v>1421</v>
      </c>
      <c r="I320" s="95" t="s">
        <v>2092</v>
      </c>
      <c r="J320" s="85"/>
      <c r="K320" s="46">
        <f t="shared" si="9"/>
        <v>538190</v>
      </c>
      <c r="L320" s="85"/>
      <c r="M320" s="87">
        <v>538190</v>
      </c>
    </row>
    <row r="321" spans="1:13" ht="15">
      <c r="A321" s="105" t="s">
        <v>1281</v>
      </c>
      <c r="B321" s="95" t="s">
        <v>2048</v>
      </c>
      <c r="C321" s="87">
        <v>883770</v>
      </c>
      <c r="D321" s="46">
        <f t="shared" si="8"/>
        <v>280800</v>
      </c>
      <c r="E321" s="85"/>
      <c r="F321" s="87">
        <v>280800</v>
      </c>
      <c r="H321" s="105" t="s">
        <v>1424</v>
      </c>
      <c r="I321" s="95" t="s">
        <v>2093</v>
      </c>
      <c r="J321" s="85"/>
      <c r="K321" s="46">
        <f t="shared" si="9"/>
        <v>57300</v>
      </c>
      <c r="L321" s="85"/>
      <c r="M321" s="87">
        <v>57300</v>
      </c>
    </row>
    <row r="322" spans="1:13" ht="15">
      <c r="A322" s="105" t="s">
        <v>1284</v>
      </c>
      <c r="B322" s="95" t="s">
        <v>2049</v>
      </c>
      <c r="C322" s="87">
        <v>1866745</v>
      </c>
      <c r="D322" s="46">
        <f t="shared" si="8"/>
        <v>1313972</v>
      </c>
      <c r="E322" s="87">
        <v>29350</v>
      </c>
      <c r="F322" s="87">
        <v>1284622</v>
      </c>
      <c r="H322" s="105" t="s">
        <v>1427</v>
      </c>
      <c r="I322" s="95" t="s">
        <v>2094</v>
      </c>
      <c r="J322" s="85"/>
      <c r="K322" s="46">
        <f t="shared" si="9"/>
        <v>272048</v>
      </c>
      <c r="L322" s="85"/>
      <c r="M322" s="87">
        <v>272048</v>
      </c>
    </row>
    <row r="323" spans="1:13" ht="15">
      <c r="A323" s="105" t="s">
        <v>1290</v>
      </c>
      <c r="B323" s="95" t="s">
        <v>2050</v>
      </c>
      <c r="C323" s="85"/>
      <c r="D323" s="46">
        <f t="shared" si="8"/>
        <v>299166</v>
      </c>
      <c r="E323" s="87">
        <v>39500</v>
      </c>
      <c r="F323" s="87">
        <v>259666</v>
      </c>
      <c r="H323" s="105" t="s">
        <v>1430</v>
      </c>
      <c r="I323" s="95" t="s">
        <v>2095</v>
      </c>
      <c r="J323" s="85"/>
      <c r="K323" s="46">
        <f t="shared" si="9"/>
        <v>48900</v>
      </c>
      <c r="L323" s="85"/>
      <c r="M323" s="87">
        <v>48900</v>
      </c>
    </row>
    <row r="324" spans="1:13" ht="15">
      <c r="A324" s="105" t="s">
        <v>1293</v>
      </c>
      <c r="B324" s="95" t="s">
        <v>2051</v>
      </c>
      <c r="C324" s="85"/>
      <c r="D324" s="46">
        <f t="shared" si="8"/>
        <v>55145</v>
      </c>
      <c r="E324" s="85"/>
      <c r="F324" s="87">
        <v>55145</v>
      </c>
      <c r="H324" s="105" t="s">
        <v>1436</v>
      </c>
      <c r="I324" s="95" t="s">
        <v>2097</v>
      </c>
      <c r="J324" s="87">
        <v>210500</v>
      </c>
      <c r="K324" s="46">
        <f t="shared" si="9"/>
        <v>224810</v>
      </c>
      <c r="L324" s="85"/>
      <c r="M324" s="87">
        <v>224810</v>
      </c>
    </row>
    <row r="325" spans="1:13" ht="15">
      <c r="A325" s="105" t="s">
        <v>1296</v>
      </c>
      <c r="B325" s="95" t="s">
        <v>2052</v>
      </c>
      <c r="C325" s="87">
        <v>1347295</v>
      </c>
      <c r="D325" s="46">
        <f t="shared" si="8"/>
        <v>260013</v>
      </c>
      <c r="E325" s="87">
        <v>54150</v>
      </c>
      <c r="F325" s="87">
        <v>205863</v>
      </c>
      <c r="H325" s="105" t="s">
        <v>1439</v>
      </c>
      <c r="I325" s="95" t="s">
        <v>2098</v>
      </c>
      <c r="J325" s="85"/>
      <c r="K325" s="46">
        <f t="shared" si="9"/>
        <v>357775</v>
      </c>
      <c r="L325" s="85"/>
      <c r="M325" s="87">
        <v>357775</v>
      </c>
    </row>
    <row r="326" spans="1:13" ht="15">
      <c r="A326" s="105" t="s">
        <v>1302</v>
      </c>
      <c r="B326" s="95" t="s">
        <v>2053</v>
      </c>
      <c r="C326" s="87">
        <v>1920850</v>
      </c>
      <c r="D326" s="46">
        <f t="shared" si="8"/>
        <v>712196</v>
      </c>
      <c r="E326" s="87">
        <v>48500</v>
      </c>
      <c r="F326" s="87">
        <v>663696</v>
      </c>
      <c r="H326" s="105" t="s">
        <v>1442</v>
      </c>
      <c r="I326" s="95" t="s">
        <v>2099</v>
      </c>
      <c r="J326" s="85"/>
      <c r="K326" s="46">
        <f t="shared" si="9"/>
        <v>5601</v>
      </c>
      <c r="L326" s="85"/>
      <c r="M326" s="87">
        <v>5601</v>
      </c>
    </row>
    <row r="327" spans="1:13" ht="15">
      <c r="A327" s="105" t="s">
        <v>1305</v>
      </c>
      <c r="B327" s="95" t="s">
        <v>2054</v>
      </c>
      <c r="C327" s="87">
        <v>2192368</v>
      </c>
      <c r="D327" s="46">
        <f aca="true" t="shared" si="10" ref="D327:D390">E327+F327</f>
        <v>836438</v>
      </c>
      <c r="E327" s="85"/>
      <c r="F327" s="87">
        <v>836438</v>
      </c>
      <c r="H327" s="105" t="s">
        <v>1448</v>
      </c>
      <c r="I327" s="95" t="s">
        <v>2101</v>
      </c>
      <c r="J327" s="85"/>
      <c r="K327" s="46">
        <f aca="true" t="shared" si="11" ref="K327:K390">L327+M327</f>
        <v>217015</v>
      </c>
      <c r="L327" s="85"/>
      <c r="M327" s="87">
        <v>217015</v>
      </c>
    </row>
    <row r="328" spans="1:13" ht="15">
      <c r="A328" s="105" t="s">
        <v>1308</v>
      </c>
      <c r="B328" s="95" t="s">
        <v>2055</v>
      </c>
      <c r="C328" s="87">
        <v>1539582</v>
      </c>
      <c r="D328" s="46">
        <f t="shared" si="10"/>
        <v>197275</v>
      </c>
      <c r="E328" s="87">
        <v>600</v>
      </c>
      <c r="F328" s="87">
        <v>196675</v>
      </c>
      <c r="H328" s="105" t="s">
        <v>1451</v>
      </c>
      <c r="I328" s="95" t="s">
        <v>2102</v>
      </c>
      <c r="J328" s="85"/>
      <c r="K328" s="46">
        <f t="shared" si="11"/>
        <v>346700</v>
      </c>
      <c r="L328" s="85"/>
      <c r="M328" s="87">
        <v>346700</v>
      </c>
    </row>
    <row r="329" spans="1:13" ht="15">
      <c r="A329" s="105" t="s">
        <v>1311</v>
      </c>
      <c r="B329" s="95" t="s">
        <v>2056</v>
      </c>
      <c r="C329" s="87">
        <v>2000</v>
      </c>
      <c r="D329" s="46">
        <f t="shared" si="10"/>
        <v>1758587</v>
      </c>
      <c r="E329" s="87">
        <v>27051</v>
      </c>
      <c r="F329" s="87">
        <v>1731536</v>
      </c>
      <c r="H329" s="105" t="s">
        <v>1454</v>
      </c>
      <c r="I329" s="95" t="s">
        <v>2103</v>
      </c>
      <c r="J329" s="85"/>
      <c r="K329" s="46">
        <f t="shared" si="11"/>
        <v>81400</v>
      </c>
      <c r="L329" s="85"/>
      <c r="M329" s="87">
        <v>81400</v>
      </c>
    </row>
    <row r="330" spans="1:13" ht="15">
      <c r="A330" s="105" t="s">
        <v>1314</v>
      </c>
      <c r="B330" s="95" t="s">
        <v>2057</v>
      </c>
      <c r="C330" s="85"/>
      <c r="D330" s="46">
        <f t="shared" si="10"/>
        <v>178781</v>
      </c>
      <c r="E330" s="87">
        <v>34300</v>
      </c>
      <c r="F330" s="87">
        <v>144481</v>
      </c>
      <c r="H330" s="105" t="s">
        <v>1457</v>
      </c>
      <c r="I330" s="95" t="s">
        <v>2104</v>
      </c>
      <c r="J330" s="85"/>
      <c r="K330" s="46">
        <f t="shared" si="11"/>
        <v>5188684</v>
      </c>
      <c r="L330" s="87">
        <v>22500</v>
      </c>
      <c r="M330" s="87">
        <v>5166184</v>
      </c>
    </row>
    <row r="331" spans="1:13" ht="15">
      <c r="A331" s="105" t="s">
        <v>1317</v>
      </c>
      <c r="B331" s="95" t="s">
        <v>2058</v>
      </c>
      <c r="C331" s="85"/>
      <c r="D331" s="46">
        <f t="shared" si="10"/>
        <v>337683</v>
      </c>
      <c r="E331" s="87">
        <v>79200</v>
      </c>
      <c r="F331" s="87">
        <v>258483</v>
      </c>
      <c r="H331" s="105" t="s">
        <v>1460</v>
      </c>
      <c r="I331" s="95" t="s">
        <v>2269</v>
      </c>
      <c r="J331" s="85"/>
      <c r="K331" s="46">
        <f t="shared" si="11"/>
        <v>18174</v>
      </c>
      <c r="L331" s="85"/>
      <c r="M331" s="87">
        <v>18174</v>
      </c>
    </row>
    <row r="332" spans="1:13" ht="15">
      <c r="A332" s="105" t="s">
        <v>1320</v>
      </c>
      <c r="B332" s="95" t="s">
        <v>2059</v>
      </c>
      <c r="C332" s="87">
        <v>585525</v>
      </c>
      <c r="D332" s="46">
        <f t="shared" si="10"/>
        <v>1838091</v>
      </c>
      <c r="E332" s="87">
        <v>297138</v>
      </c>
      <c r="F332" s="87">
        <v>1540953</v>
      </c>
      <c r="H332" s="105" t="s">
        <v>1466</v>
      </c>
      <c r="I332" s="95" t="s">
        <v>2106</v>
      </c>
      <c r="J332" s="87">
        <v>24180</v>
      </c>
      <c r="K332" s="46">
        <f t="shared" si="11"/>
        <v>1021912</v>
      </c>
      <c r="L332" s="87">
        <v>920000</v>
      </c>
      <c r="M332" s="87">
        <v>101912</v>
      </c>
    </row>
    <row r="333" spans="1:13" ht="15">
      <c r="A333" s="105" t="s">
        <v>1323</v>
      </c>
      <c r="B333" s="95" t="s">
        <v>2060</v>
      </c>
      <c r="C333" s="87">
        <v>500</v>
      </c>
      <c r="D333" s="46">
        <f t="shared" si="10"/>
        <v>183124</v>
      </c>
      <c r="E333" s="87">
        <v>4650</v>
      </c>
      <c r="F333" s="87">
        <v>178474</v>
      </c>
      <c r="H333" s="105" t="s">
        <v>1469</v>
      </c>
      <c r="I333" s="95" t="s">
        <v>2107</v>
      </c>
      <c r="J333" s="85"/>
      <c r="K333" s="46">
        <f t="shared" si="11"/>
        <v>2099</v>
      </c>
      <c r="L333" s="85"/>
      <c r="M333" s="87">
        <v>2099</v>
      </c>
    </row>
    <row r="334" spans="1:13" ht="15">
      <c r="A334" s="105" t="s">
        <v>1326</v>
      </c>
      <c r="B334" s="95" t="s">
        <v>2061</v>
      </c>
      <c r="C334" s="87">
        <v>467300</v>
      </c>
      <c r="D334" s="46">
        <f t="shared" si="10"/>
        <v>499579</v>
      </c>
      <c r="E334" s="87">
        <v>15100</v>
      </c>
      <c r="F334" s="87">
        <v>484479</v>
      </c>
      <c r="H334" s="105" t="s">
        <v>1472</v>
      </c>
      <c r="I334" s="95" t="s">
        <v>1119</v>
      </c>
      <c r="J334" s="85"/>
      <c r="K334" s="46">
        <f t="shared" si="11"/>
        <v>7066189</v>
      </c>
      <c r="L334" s="87">
        <v>10000</v>
      </c>
      <c r="M334" s="87">
        <v>7056189</v>
      </c>
    </row>
    <row r="335" spans="1:13" ht="15">
      <c r="A335" s="105" t="s">
        <v>1329</v>
      </c>
      <c r="B335" s="95" t="s">
        <v>2062</v>
      </c>
      <c r="C335" s="87">
        <v>345642</v>
      </c>
      <c r="D335" s="46">
        <f t="shared" si="10"/>
        <v>951532</v>
      </c>
      <c r="E335" s="87">
        <v>9500</v>
      </c>
      <c r="F335" s="87">
        <v>942032</v>
      </c>
      <c r="H335" s="105" t="s">
        <v>1475</v>
      </c>
      <c r="I335" s="95" t="s">
        <v>2108</v>
      </c>
      <c r="J335" s="87">
        <v>3501</v>
      </c>
      <c r="K335" s="46">
        <f t="shared" si="11"/>
        <v>43125</v>
      </c>
      <c r="L335" s="85"/>
      <c r="M335" s="87">
        <v>43125</v>
      </c>
    </row>
    <row r="336" spans="1:13" ht="15">
      <c r="A336" s="105" t="s">
        <v>1332</v>
      </c>
      <c r="B336" s="95" t="s">
        <v>2063</v>
      </c>
      <c r="C336" s="87">
        <v>7000</v>
      </c>
      <c r="D336" s="46">
        <f t="shared" si="10"/>
        <v>49364</v>
      </c>
      <c r="E336" s="85"/>
      <c r="F336" s="87">
        <v>49364</v>
      </c>
      <c r="H336" s="105" t="s">
        <v>1478</v>
      </c>
      <c r="I336" s="95" t="s">
        <v>2109</v>
      </c>
      <c r="J336" s="85"/>
      <c r="K336" s="46">
        <f t="shared" si="11"/>
        <v>5710062</v>
      </c>
      <c r="L336" s="87">
        <v>2511000</v>
      </c>
      <c r="M336" s="87">
        <v>3199062</v>
      </c>
    </row>
    <row r="337" spans="1:13" ht="15">
      <c r="A337" s="105" t="s">
        <v>1335</v>
      </c>
      <c r="B337" s="95" t="s">
        <v>2064</v>
      </c>
      <c r="C337" s="85"/>
      <c r="D337" s="46">
        <f t="shared" si="10"/>
        <v>125567</v>
      </c>
      <c r="E337" s="85"/>
      <c r="F337" s="87">
        <v>125567</v>
      </c>
      <c r="H337" s="105" t="s">
        <v>1481</v>
      </c>
      <c r="I337" s="95" t="s">
        <v>2110</v>
      </c>
      <c r="J337" s="85"/>
      <c r="K337" s="46">
        <f t="shared" si="11"/>
        <v>289765</v>
      </c>
      <c r="L337" s="87">
        <v>14101</v>
      </c>
      <c r="M337" s="87">
        <v>275664</v>
      </c>
    </row>
    <row r="338" spans="1:13" ht="15">
      <c r="A338" s="105" t="s">
        <v>1338</v>
      </c>
      <c r="B338" s="95" t="s">
        <v>2065</v>
      </c>
      <c r="C338" s="87">
        <v>350000</v>
      </c>
      <c r="D338" s="46">
        <f t="shared" si="10"/>
        <v>599465</v>
      </c>
      <c r="E338" s="87">
        <v>387100</v>
      </c>
      <c r="F338" s="87">
        <v>212365</v>
      </c>
      <c r="H338" s="105" t="s">
        <v>1484</v>
      </c>
      <c r="I338" s="95" t="s">
        <v>2111</v>
      </c>
      <c r="J338" s="85"/>
      <c r="K338" s="46">
        <f t="shared" si="11"/>
        <v>42000</v>
      </c>
      <c r="L338" s="85"/>
      <c r="M338" s="87">
        <v>42000</v>
      </c>
    </row>
    <row r="339" spans="1:13" ht="15">
      <c r="A339" s="105" t="s">
        <v>1341</v>
      </c>
      <c r="B339" s="95" t="s">
        <v>2066</v>
      </c>
      <c r="C339" s="85"/>
      <c r="D339" s="46">
        <f t="shared" si="10"/>
        <v>180078</v>
      </c>
      <c r="E339" s="87">
        <v>57250</v>
      </c>
      <c r="F339" s="87">
        <v>122828</v>
      </c>
      <c r="H339" s="105" t="s">
        <v>1487</v>
      </c>
      <c r="I339" s="95" t="s">
        <v>2112</v>
      </c>
      <c r="J339" s="87">
        <v>6500</v>
      </c>
      <c r="K339" s="46">
        <f t="shared" si="11"/>
        <v>571544</v>
      </c>
      <c r="L339" s="85"/>
      <c r="M339" s="87">
        <v>571544</v>
      </c>
    </row>
    <row r="340" spans="1:13" ht="15">
      <c r="A340" s="105" t="s">
        <v>1344</v>
      </c>
      <c r="B340" s="95" t="s">
        <v>2067</v>
      </c>
      <c r="C340" s="85"/>
      <c r="D340" s="46">
        <f t="shared" si="10"/>
        <v>600310</v>
      </c>
      <c r="E340" s="85"/>
      <c r="F340" s="87">
        <v>600310</v>
      </c>
      <c r="H340" s="105" t="s">
        <v>1490</v>
      </c>
      <c r="I340" s="95" t="s">
        <v>2113</v>
      </c>
      <c r="J340" s="85"/>
      <c r="K340" s="46">
        <f t="shared" si="11"/>
        <v>954505</v>
      </c>
      <c r="L340" s="85"/>
      <c r="M340" s="87">
        <v>954505</v>
      </c>
    </row>
    <row r="341" spans="1:13" ht="15">
      <c r="A341" s="105" t="s">
        <v>1347</v>
      </c>
      <c r="B341" s="95" t="s">
        <v>2068</v>
      </c>
      <c r="C341" s="87">
        <v>11845</v>
      </c>
      <c r="D341" s="46">
        <f t="shared" si="10"/>
        <v>179170</v>
      </c>
      <c r="E341" s="87">
        <v>35600</v>
      </c>
      <c r="F341" s="87">
        <v>143570</v>
      </c>
      <c r="H341" s="105" t="s">
        <v>1493</v>
      </c>
      <c r="I341" s="95" t="s">
        <v>2114</v>
      </c>
      <c r="J341" s="85"/>
      <c r="K341" s="46">
        <f t="shared" si="11"/>
        <v>195436</v>
      </c>
      <c r="L341" s="85"/>
      <c r="M341" s="87">
        <v>195436</v>
      </c>
    </row>
    <row r="342" spans="1:13" ht="15">
      <c r="A342" s="105" t="s">
        <v>1350</v>
      </c>
      <c r="B342" s="95" t="s">
        <v>2069</v>
      </c>
      <c r="C342" s="85"/>
      <c r="D342" s="46">
        <f t="shared" si="10"/>
        <v>26000</v>
      </c>
      <c r="E342" s="85"/>
      <c r="F342" s="87">
        <v>26000</v>
      </c>
      <c r="H342" s="105" t="s">
        <v>1499</v>
      </c>
      <c r="I342" s="95" t="s">
        <v>1821</v>
      </c>
      <c r="J342" s="85"/>
      <c r="K342" s="46">
        <f t="shared" si="11"/>
        <v>58050</v>
      </c>
      <c r="L342" s="85"/>
      <c r="M342" s="87">
        <v>58050</v>
      </c>
    </row>
    <row r="343" spans="1:13" ht="15">
      <c r="A343" s="105" t="s">
        <v>1353</v>
      </c>
      <c r="B343" s="95" t="s">
        <v>2070</v>
      </c>
      <c r="C343" s="87">
        <v>1950450</v>
      </c>
      <c r="D343" s="46">
        <f t="shared" si="10"/>
        <v>1189876</v>
      </c>
      <c r="E343" s="87">
        <v>683350</v>
      </c>
      <c r="F343" s="87">
        <v>506526</v>
      </c>
      <c r="H343" s="105" t="s">
        <v>1501</v>
      </c>
      <c r="I343" s="95" t="s">
        <v>2115</v>
      </c>
      <c r="J343" s="85"/>
      <c r="K343" s="46">
        <f t="shared" si="11"/>
        <v>5000</v>
      </c>
      <c r="L343" s="85"/>
      <c r="M343" s="87">
        <v>5000</v>
      </c>
    </row>
    <row r="344" spans="1:13" ht="15">
      <c r="A344" s="105" t="s">
        <v>1359</v>
      </c>
      <c r="B344" s="95" t="s">
        <v>2071</v>
      </c>
      <c r="C344" s="87">
        <v>717100</v>
      </c>
      <c r="D344" s="46">
        <f t="shared" si="10"/>
        <v>90884</v>
      </c>
      <c r="E344" s="87">
        <v>14000</v>
      </c>
      <c r="F344" s="87">
        <v>76884</v>
      </c>
      <c r="H344" s="105" t="s">
        <v>1508</v>
      </c>
      <c r="I344" s="95" t="s">
        <v>2117</v>
      </c>
      <c r="J344" s="87">
        <v>116000</v>
      </c>
      <c r="K344" s="46">
        <f t="shared" si="11"/>
        <v>800</v>
      </c>
      <c r="L344" s="85"/>
      <c r="M344" s="87">
        <v>800</v>
      </c>
    </row>
    <row r="345" spans="1:13" ht="15">
      <c r="A345" s="105" t="s">
        <v>1362</v>
      </c>
      <c r="B345" s="95" t="s">
        <v>2072</v>
      </c>
      <c r="C345" s="87">
        <v>850</v>
      </c>
      <c r="D345" s="46">
        <f t="shared" si="10"/>
        <v>123354</v>
      </c>
      <c r="E345" s="85"/>
      <c r="F345" s="87">
        <v>123354</v>
      </c>
      <c r="H345" s="105" t="s">
        <v>1511</v>
      </c>
      <c r="I345" s="95" t="s">
        <v>2118</v>
      </c>
      <c r="J345" s="85"/>
      <c r="K345" s="46">
        <f t="shared" si="11"/>
        <v>22710</v>
      </c>
      <c r="L345" s="85"/>
      <c r="M345" s="87">
        <v>22710</v>
      </c>
    </row>
    <row r="346" spans="1:13" ht="15">
      <c r="A346" s="105" t="s">
        <v>1365</v>
      </c>
      <c r="B346" s="95" t="s">
        <v>2073</v>
      </c>
      <c r="C346" s="85"/>
      <c r="D346" s="46">
        <f t="shared" si="10"/>
        <v>9795</v>
      </c>
      <c r="E346" s="85"/>
      <c r="F346" s="87">
        <v>9795</v>
      </c>
      <c r="H346" s="105" t="s">
        <v>1514</v>
      </c>
      <c r="I346" s="95" t="s">
        <v>2119</v>
      </c>
      <c r="J346" s="85"/>
      <c r="K346" s="46">
        <f t="shared" si="11"/>
        <v>1125</v>
      </c>
      <c r="L346" s="87">
        <v>925</v>
      </c>
      <c r="M346" s="87">
        <v>200</v>
      </c>
    </row>
    <row r="347" spans="1:13" ht="15">
      <c r="A347" s="105" t="s">
        <v>1368</v>
      </c>
      <c r="B347" s="95" t="s">
        <v>2074</v>
      </c>
      <c r="C347" s="85"/>
      <c r="D347" s="46">
        <f t="shared" si="10"/>
        <v>50405</v>
      </c>
      <c r="E347" s="87">
        <v>25000</v>
      </c>
      <c r="F347" s="87">
        <v>25405</v>
      </c>
      <c r="H347" s="105" t="s">
        <v>1517</v>
      </c>
      <c r="I347" s="95" t="s">
        <v>2120</v>
      </c>
      <c r="J347" s="85"/>
      <c r="K347" s="46">
        <f t="shared" si="11"/>
        <v>1</v>
      </c>
      <c r="L347" s="85"/>
      <c r="M347" s="87">
        <v>1</v>
      </c>
    </row>
    <row r="348" spans="1:13" ht="15">
      <c r="A348" s="105" t="s">
        <v>1370</v>
      </c>
      <c r="B348" s="95" t="s">
        <v>2075</v>
      </c>
      <c r="C348" s="87">
        <v>305000</v>
      </c>
      <c r="D348" s="46">
        <f t="shared" si="10"/>
        <v>490673</v>
      </c>
      <c r="E348" s="87">
        <v>184745</v>
      </c>
      <c r="F348" s="87">
        <v>305928</v>
      </c>
      <c r="H348" s="105" t="s">
        <v>1520</v>
      </c>
      <c r="I348" s="95" t="s">
        <v>2121</v>
      </c>
      <c r="J348" s="85"/>
      <c r="K348" s="46">
        <f t="shared" si="11"/>
        <v>2454143</v>
      </c>
      <c r="L348" s="87">
        <v>317500</v>
      </c>
      <c r="M348" s="87">
        <v>2136643</v>
      </c>
    </row>
    <row r="349" spans="1:13" ht="15">
      <c r="A349" s="105" t="s">
        <v>1373</v>
      </c>
      <c r="B349" s="95" t="s">
        <v>2076</v>
      </c>
      <c r="C349" s="85"/>
      <c r="D349" s="46">
        <f t="shared" si="10"/>
        <v>166452</v>
      </c>
      <c r="E349" s="85"/>
      <c r="F349" s="87">
        <v>166452</v>
      </c>
      <c r="H349" s="105" t="s">
        <v>1523</v>
      </c>
      <c r="I349" s="95" t="s">
        <v>2122</v>
      </c>
      <c r="J349" s="87">
        <v>5301</v>
      </c>
      <c r="K349" s="46">
        <f t="shared" si="11"/>
        <v>2179998</v>
      </c>
      <c r="L349" s="87">
        <v>201000</v>
      </c>
      <c r="M349" s="87">
        <v>1978998</v>
      </c>
    </row>
    <row r="350" spans="1:13" ht="15">
      <c r="A350" s="105" t="s">
        <v>1375</v>
      </c>
      <c r="B350" s="95" t="s">
        <v>2077</v>
      </c>
      <c r="C350" s="87">
        <v>164900</v>
      </c>
      <c r="D350" s="46">
        <f t="shared" si="10"/>
        <v>110400</v>
      </c>
      <c r="E350" s="85"/>
      <c r="F350" s="87">
        <v>110400</v>
      </c>
      <c r="H350" s="105" t="s">
        <v>1525</v>
      </c>
      <c r="I350" s="95" t="s">
        <v>2123</v>
      </c>
      <c r="J350" s="87">
        <v>28500</v>
      </c>
      <c r="K350" s="46">
        <f t="shared" si="11"/>
        <v>0</v>
      </c>
      <c r="L350" s="85"/>
      <c r="M350" s="85"/>
    </row>
    <row r="351" spans="1:13" ht="15">
      <c r="A351" s="105" t="s">
        <v>1378</v>
      </c>
      <c r="B351" s="95" t="s">
        <v>2078</v>
      </c>
      <c r="C351" s="87">
        <v>188000</v>
      </c>
      <c r="D351" s="46">
        <f t="shared" si="10"/>
        <v>74760</v>
      </c>
      <c r="E351" s="85"/>
      <c r="F351" s="87">
        <v>74760</v>
      </c>
      <c r="H351" s="105" t="s">
        <v>1531</v>
      </c>
      <c r="I351" s="95" t="s">
        <v>2125</v>
      </c>
      <c r="J351" s="85"/>
      <c r="K351" s="46">
        <f t="shared" si="11"/>
        <v>96650</v>
      </c>
      <c r="L351" s="85"/>
      <c r="M351" s="87">
        <v>96650</v>
      </c>
    </row>
    <row r="352" spans="1:13" ht="15">
      <c r="A352" s="105" t="s">
        <v>1381</v>
      </c>
      <c r="B352" s="95" t="s">
        <v>2079</v>
      </c>
      <c r="C352" s="87">
        <v>130700</v>
      </c>
      <c r="D352" s="46">
        <f t="shared" si="10"/>
        <v>1036242</v>
      </c>
      <c r="E352" s="87">
        <v>321650</v>
      </c>
      <c r="F352" s="87">
        <v>714592</v>
      </c>
      <c r="H352" s="105" t="s">
        <v>1534</v>
      </c>
      <c r="I352" s="95" t="s">
        <v>2126</v>
      </c>
      <c r="J352" s="87">
        <v>387403</v>
      </c>
      <c r="K352" s="46">
        <f t="shared" si="11"/>
        <v>821295</v>
      </c>
      <c r="L352" s="85"/>
      <c r="M352" s="87">
        <v>821295</v>
      </c>
    </row>
    <row r="353" spans="1:13" ht="15">
      <c r="A353" s="105" t="s">
        <v>1384</v>
      </c>
      <c r="B353" s="95" t="s">
        <v>2080</v>
      </c>
      <c r="C353" s="85"/>
      <c r="D353" s="46">
        <f t="shared" si="10"/>
        <v>279698</v>
      </c>
      <c r="E353" s="87">
        <v>82400</v>
      </c>
      <c r="F353" s="87">
        <v>197298</v>
      </c>
      <c r="H353" s="105" t="s">
        <v>1537</v>
      </c>
      <c r="I353" s="95" t="s">
        <v>2127</v>
      </c>
      <c r="J353" s="87">
        <v>480000</v>
      </c>
      <c r="K353" s="46">
        <f t="shared" si="11"/>
        <v>176925</v>
      </c>
      <c r="L353" s="87">
        <v>2500</v>
      </c>
      <c r="M353" s="87">
        <v>174425</v>
      </c>
    </row>
    <row r="354" spans="1:13" ht="15">
      <c r="A354" s="105" t="s">
        <v>1388</v>
      </c>
      <c r="B354" s="95" t="s">
        <v>2081</v>
      </c>
      <c r="C354" s="85"/>
      <c r="D354" s="46">
        <f t="shared" si="10"/>
        <v>361467</v>
      </c>
      <c r="E354" s="87">
        <v>120600</v>
      </c>
      <c r="F354" s="87">
        <v>240867</v>
      </c>
      <c r="H354" s="105" t="s">
        <v>1543</v>
      </c>
      <c r="I354" s="95" t="s">
        <v>2129</v>
      </c>
      <c r="J354" s="87">
        <v>3276750</v>
      </c>
      <c r="K354" s="46">
        <f t="shared" si="11"/>
        <v>1981238</v>
      </c>
      <c r="L354" s="87">
        <v>163500</v>
      </c>
      <c r="M354" s="87">
        <v>1817738</v>
      </c>
    </row>
    <row r="355" spans="1:13" ht="15">
      <c r="A355" s="105" t="s">
        <v>1391</v>
      </c>
      <c r="B355" s="95" t="s">
        <v>2082</v>
      </c>
      <c r="C355" s="87">
        <v>21000</v>
      </c>
      <c r="D355" s="46">
        <f t="shared" si="10"/>
        <v>313332</v>
      </c>
      <c r="E355" s="87">
        <v>21000</v>
      </c>
      <c r="F355" s="87">
        <v>292332</v>
      </c>
      <c r="H355" s="105" t="s">
        <v>1546</v>
      </c>
      <c r="I355" s="95" t="s">
        <v>2130</v>
      </c>
      <c r="J355" s="85"/>
      <c r="K355" s="46">
        <f t="shared" si="11"/>
        <v>97000</v>
      </c>
      <c r="L355" s="85"/>
      <c r="M355" s="87">
        <v>97000</v>
      </c>
    </row>
    <row r="356" spans="1:13" ht="15">
      <c r="A356" s="105" t="s">
        <v>1394</v>
      </c>
      <c r="B356" s="95" t="s">
        <v>2083</v>
      </c>
      <c r="C356" s="85"/>
      <c r="D356" s="46">
        <f t="shared" si="10"/>
        <v>82257</v>
      </c>
      <c r="E356" s="87">
        <v>29100</v>
      </c>
      <c r="F356" s="87">
        <v>53157</v>
      </c>
      <c r="H356" s="105" t="s">
        <v>1549</v>
      </c>
      <c r="I356" s="95" t="s">
        <v>2131</v>
      </c>
      <c r="J356" s="85"/>
      <c r="K356" s="46">
        <f t="shared" si="11"/>
        <v>1500</v>
      </c>
      <c r="L356" s="85"/>
      <c r="M356" s="87">
        <v>1500</v>
      </c>
    </row>
    <row r="357" spans="1:13" ht="15">
      <c r="A357" s="105" t="s">
        <v>1397</v>
      </c>
      <c r="B357" s="95" t="s">
        <v>2084</v>
      </c>
      <c r="C357" s="85"/>
      <c r="D357" s="46">
        <f t="shared" si="10"/>
        <v>1152778</v>
      </c>
      <c r="E357" s="87">
        <v>862700</v>
      </c>
      <c r="F357" s="87">
        <v>290078</v>
      </c>
      <c r="H357" s="105" t="s">
        <v>1552</v>
      </c>
      <c r="I357" s="95" t="s">
        <v>2132</v>
      </c>
      <c r="J357" s="85"/>
      <c r="K357" s="46">
        <f t="shared" si="11"/>
        <v>1003</v>
      </c>
      <c r="L357" s="87">
        <v>1003</v>
      </c>
      <c r="M357" s="85"/>
    </row>
    <row r="358" spans="1:13" ht="15">
      <c r="A358" s="105" t="s">
        <v>1400</v>
      </c>
      <c r="B358" s="95" t="s">
        <v>2085</v>
      </c>
      <c r="C358" s="87">
        <v>282300</v>
      </c>
      <c r="D358" s="46">
        <f t="shared" si="10"/>
        <v>783213</v>
      </c>
      <c r="E358" s="87">
        <v>410380</v>
      </c>
      <c r="F358" s="87">
        <v>372833</v>
      </c>
      <c r="H358" s="105" t="s">
        <v>1555</v>
      </c>
      <c r="I358" s="95" t="s">
        <v>2133</v>
      </c>
      <c r="J358" s="85"/>
      <c r="K358" s="46">
        <f t="shared" si="11"/>
        <v>298626</v>
      </c>
      <c r="L358" s="85"/>
      <c r="M358" s="87">
        <v>298626</v>
      </c>
    </row>
    <row r="359" spans="1:13" ht="15">
      <c r="A359" s="105" t="s">
        <v>1403</v>
      </c>
      <c r="B359" s="95" t="s">
        <v>2086</v>
      </c>
      <c r="C359" s="85"/>
      <c r="D359" s="46">
        <f t="shared" si="10"/>
        <v>5800</v>
      </c>
      <c r="E359" s="85"/>
      <c r="F359" s="87">
        <v>5800</v>
      </c>
      <c r="H359" s="105" t="s">
        <v>1558</v>
      </c>
      <c r="I359" s="95" t="s">
        <v>2134</v>
      </c>
      <c r="J359" s="85"/>
      <c r="K359" s="46">
        <f t="shared" si="11"/>
        <v>79000</v>
      </c>
      <c r="L359" s="85"/>
      <c r="M359" s="87">
        <v>79000</v>
      </c>
    </row>
    <row r="360" spans="1:13" ht="15">
      <c r="A360" s="105" t="s">
        <v>1406</v>
      </c>
      <c r="B360" s="95" t="s">
        <v>2087</v>
      </c>
      <c r="C360" s="85"/>
      <c r="D360" s="46">
        <f t="shared" si="10"/>
        <v>263826</v>
      </c>
      <c r="E360" s="85"/>
      <c r="F360" s="87">
        <v>263826</v>
      </c>
      <c r="H360" s="105" t="s">
        <v>1561</v>
      </c>
      <c r="I360" s="95" t="s">
        <v>2065</v>
      </c>
      <c r="J360" s="85"/>
      <c r="K360" s="46">
        <f t="shared" si="11"/>
        <v>13700</v>
      </c>
      <c r="L360" s="85"/>
      <c r="M360" s="87">
        <v>13700</v>
      </c>
    </row>
    <row r="361" spans="1:13" ht="15">
      <c r="A361" s="105" t="s">
        <v>1409</v>
      </c>
      <c r="B361" s="95" t="s">
        <v>2088</v>
      </c>
      <c r="C361" s="87">
        <v>143200</v>
      </c>
      <c r="D361" s="46">
        <f t="shared" si="10"/>
        <v>511140</v>
      </c>
      <c r="E361" s="87">
        <v>134401</v>
      </c>
      <c r="F361" s="87">
        <v>376739</v>
      </c>
      <c r="H361" s="105" t="s">
        <v>1563</v>
      </c>
      <c r="I361" s="95" t="s">
        <v>2135</v>
      </c>
      <c r="J361" s="85"/>
      <c r="K361" s="46">
        <f t="shared" si="11"/>
        <v>600</v>
      </c>
      <c r="L361" s="85"/>
      <c r="M361" s="87">
        <v>600</v>
      </c>
    </row>
    <row r="362" spans="1:13" ht="15">
      <c r="A362" s="105" t="s">
        <v>1412</v>
      </c>
      <c r="B362" s="95" t="s">
        <v>2089</v>
      </c>
      <c r="C362" s="85"/>
      <c r="D362" s="46">
        <f t="shared" si="10"/>
        <v>165830</v>
      </c>
      <c r="E362" s="85"/>
      <c r="F362" s="87">
        <v>165830</v>
      </c>
      <c r="H362" s="105" t="s">
        <v>1569</v>
      </c>
      <c r="I362" s="95" t="s">
        <v>2137</v>
      </c>
      <c r="J362" s="85"/>
      <c r="K362" s="46">
        <f t="shared" si="11"/>
        <v>44060</v>
      </c>
      <c r="L362" s="85"/>
      <c r="M362" s="87">
        <v>44060</v>
      </c>
    </row>
    <row r="363" spans="1:13" ht="15">
      <c r="A363" s="105" t="s">
        <v>1415</v>
      </c>
      <c r="B363" s="95" t="s">
        <v>2090</v>
      </c>
      <c r="C363" s="85"/>
      <c r="D363" s="46">
        <f t="shared" si="10"/>
        <v>165258</v>
      </c>
      <c r="E363" s="85"/>
      <c r="F363" s="87">
        <v>165258</v>
      </c>
      <c r="H363" s="105" t="s">
        <v>1572</v>
      </c>
      <c r="I363" s="95" t="s">
        <v>2138</v>
      </c>
      <c r="J363" s="85"/>
      <c r="K363" s="46">
        <f t="shared" si="11"/>
        <v>40503</v>
      </c>
      <c r="L363" s="85"/>
      <c r="M363" s="87">
        <v>40503</v>
      </c>
    </row>
    <row r="364" spans="1:13" ht="15">
      <c r="A364" s="105" t="s">
        <v>1418</v>
      </c>
      <c r="B364" s="95" t="s">
        <v>2091</v>
      </c>
      <c r="C364" s="87">
        <v>760600</v>
      </c>
      <c r="D364" s="46">
        <f t="shared" si="10"/>
        <v>566966</v>
      </c>
      <c r="E364" s="87">
        <v>211050</v>
      </c>
      <c r="F364" s="87">
        <v>355916</v>
      </c>
      <c r="H364" s="105" t="s">
        <v>1575</v>
      </c>
      <c r="I364" s="95" t="s">
        <v>1120</v>
      </c>
      <c r="J364" s="87">
        <v>4000</v>
      </c>
      <c r="K364" s="46">
        <f t="shared" si="11"/>
        <v>421250</v>
      </c>
      <c r="L364" s="85"/>
      <c r="M364" s="87">
        <v>421250</v>
      </c>
    </row>
    <row r="365" spans="1:13" ht="15">
      <c r="A365" s="105" t="s">
        <v>1421</v>
      </c>
      <c r="B365" s="95" t="s">
        <v>2092</v>
      </c>
      <c r="C365" s="87">
        <v>356080</v>
      </c>
      <c r="D365" s="46">
        <f t="shared" si="10"/>
        <v>497213</v>
      </c>
      <c r="E365" s="87">
        <v>4400</v>
      </c>
      <c r="F365" s="87">
        <v>492813</v>
      </c>
      <c r="H365" s="105" t="s">
        <v>1581</v>
      </c>
      <c r="I365" s="95" t="s">
        <v>2140</v>
      </c>
      <c r="J365" s="85"/>
      <c r="K365" s="46">
        <f t="shared" si="11"/>
        <v>12500</v>
      </c>
      <c r="L365" s="85"/>
      <c r="M365" s="87">
        <v>12500</v>
      </c>
    </row>
    <row r="366" spans="1:13" ht="15">
      <c r="A366" s="105" t="s">
        <v>1424</v>
      </c>
      <c r="B366" s="95" t="s">
        <v>2093</v>
      </c>
      <c r="C366" s="85"/>
      <c r="D366" s="46">
        <f t="shared" si="10"/>
        <v>595349</v>
      </c>
      <c r="E366" s="87">
        <v>475000</v>
      </c>
      <c r="F366" s="87">
        <v>120349</v>
      </c>
      <c r="H366" s="105" t="s">
        <v>1584</v>
      </c>
      <c r="I366" s="95" t="s">
        <v>2141</v>
      </c>
      <c r="J366" s="85"/>
      <c r="K366" s="46">
        <f t="shared" si="11"/>
        <v>2700</v>
      </c>
      <c r="L366" s="85"/>
      <c r="M366" s="87">
        <v>2700</v>
      </c>
    </row>
    <row r="367" spans="1:13" ht="15">
      <c r="A367" s="105" t="s">
        <v>1427</v>
      </c>
      <c r="B367" s="95" t="s">
        <v>2094</v>
      </c>
      <c r="C367" s="85"/>
      <c r="D367" s="46">
        <f t="shared" si="10"/>
        <v>264245</v>
      </c>
      <c r="E367" s="87">
        <v>161500</v>
      </c>
      <c r="F367" s="87">
        <v>102745</v>
      </c>
      <c r="H367" s="105" t="s">
        <v>1587</v>
      </c>
      <c r="I367" s="95" t="s">
        <v>2142</v>
      </c>
      <c r="J367" s="85"/>
      <c r="K367" s="46">
        <f t="shared" si="11"/>
        <v>5550</v>
      </c>
      <c r="L367" s="85"/>
      <c r="M367" s="87">
        <v>5550</v>
      </c>
    </row>
    <row r="368" spans="1:13" ht="15">
      <c r="A368" s="105" t="s">
        <v>1430</v>
      </c>
      <c r="B368" s="95" t="s">
        <v>2095</v>
      </c>
      <c r="C368" s="85"/>
      <c r="D368" s="46">
        <f t="shared" si="10"/>
        <v>164960</v>
      </c>
      <c r="E368" s="85"/>
      <c r="F368" s="87">
        <v>164960</v>
      </c>
      <c r="H368" s="105" t="s">
        <v>1590</v>
      </c>
      <c r="I368" s="95" t="s">
        <v>2143</v>
      </c>
      <c r="J368" s="87">
        <v>46100</v>
      </c>
      <c r="K368" s="46">
        <f t="shared" si="11"/>
        <v>155045</v>
      </c>
      <c r="L368" s="85"/>
      <c r="M368" s="87">
        <v>155045</v>
      </c>
    </row>
    <row r="369" spans="1:13" ht="15">
      <c r="A369" s="105" t="s">
        <v>1433</v>
      </c>
      <c r="B369" s="95" t="s">
        <v>2096</v>
      </c>
      <c r="C369" s="85"/>
      <c r="D369" s="46">
        <f t="shared" si="10"/>
        <v>56972</v>
      </c>
      <c r="E369" s="85"/>
      <c r="F369" s="87">
        <v>56972</v>
      </c>
      <c r="H369" s="105" t="s">
        <v>1596</v>
      </c>
      <c r="I369" s="95" t="s">
        <v>2252</v>
      </c>
      <c r="J369" s="87">
        <v>130001</v>
      </c>
      <c r="K369" s="46">
        <f t="shared" si="11"/>
        <v>235605</v>
      </c>
      <c r="L369" s="85"/>
      <c r="M369" s="87">
        <v>235605</v>
      </c>
    </row>
    <row r="370" spans="1:13" ht="15">
      <c r="A370" s="105" t="s">
        <v>1436</v>
      </c>
      <c r="B370" s="95" t="s">
        <v>2097</v>
      </c>
      <c r="C370" s="87">
        <v>432000</v>
      </c>
      <c r="D370" s="46">
        <f t="shared" si="10"/>
        <v>1272331</v>
      </c>
      <c r="E370" s="87">
        <v>870027</v>
      </c>
      <c r="F370" s="87">
        <v>402304</v>
      </c>
      <c r="H370" s="105" t="s">
        <v>1599</v>
      </c>
      <c r="I370" s="95" t="s">
        <v>2145</v>
      </c>
      <c r="J370" s="87">
        <v>11100</v>
      </c>
      <c r="K370" s="46">
        <f t="shared" si="11"/>
        <v>4000</v>
      </c>
      <c r="L370" s="85"/>
      <c r="M370" s="87">
        <v>4000</v>
      </c>
    </row>
    <row r="371" spans="1:13" ht="15">
      <c r="A371" s="105" t="s">
        <v>1439</v>
      </c>
      <c r="B371" s="95" t="s">
        <v>2098</v>
      </c>
      <c r="C371" s="85"/>
      <c r="D371" s="46">
        <f t="shared" si="10"/>
        <v>179874</v>
      </c>
      <c r="E371" s="85"/>
      <c r="F371" s="87">
        <v>179874</v>
      </c>
      <c r="H371" s="105" t="s">
        <v>1603</v>
      </c>
      <c r="I371" s="95" t="s">
        <v>2146</v>
      </c>
      <c r="J371" s="85"/>
      <c r="K371" s="46">
        <f t="shared" si="11"/>
        <v>30700</v>
      </c>
      <c r="L371" s="85"/>
      <c r="M371" s="87">
        <v>30700</v>
      </c>
    </row>
    <row r="372" spans="1:13" ht="15">
      <c r="A372" s="105" t="s">
        <v>1442</v>
      </c>
      <c r="B372" s="95" t="s">
        <v>2099</v>
      </c>
      <c r="C372" s="85"/>
      <c r="D372" s="46">
        <f t="shared" si="10"/>
        <v>379914</v>
      </c>
      <c r="E372" s="85"/>
      <c r="F372" s="87">
        <v>379914</v>
      </c>
      <c r="H372" s="105" t="s">
        <v>1606</v>
      </c>
      <c r="I372" s="95" t="s">
        <v>2147</v>
      </c>
      <c r="J372" s="85"/>
      <c r="K372" s="46">
        <f t="shared" si="11"/>
        <v>666048</v>
      </c>
      <c r="L372" s="85"/>
      <c r="M372" s="87">
        <v>666048</v>
      </c>
    </row>
    <row r="373" spans="1:13" ht="15">
      <c r="A373" s="105" t="s">
        <v>1445</v>
      </c>
      <c r="B373" s="95" t="s">
        <v>2100</v>
      </c>
      <c r="C373" s="85"/>
      <c r="D373" s="46">
        <f t="shared" si="10"/>
        <v>27350</v>
      </c>
      <c r="E373" s="85"/>
      <c r="F373" s="87">
        <v>27350</v>
      </c>
      <c r="H373" s="105" t="s">
        <v>1609</v>
      </c>
      <c r="I373" s="95" t="s">
        <v>2148</v>
      </c>
      <c r="J373" s="85"/>
      <c r="K373" s="46">
        <f t="shared" si="11"/>
        <v>5089</v>
      </c>
      <c r="L373" s="85"/>
      <c r="M373" s="87">
        <v>5089</v>
      </c>
    </row>
    <row r="374" spans="1:13" ht="15">
      <c r="A374" s="105" t="s">
        <v>1448</v>
      </c>
      <c r="B374" s="95" t="s">
        <v>2101</v>
      </c>
      <c r="C374" s="87">
        <v>465800</v>
      </c>
      <c r="D374" s="46">
        <f t="shared" si="10"/>
        <v>1080491</v>
      </c>
      <c r="E374" s="87">
        <v>18500</v>
      </c>
      <c r="F374" s="87">
        <v>1061991</v>
      </c>
      <c r="H374" s="105" t="s">
        <v>1612</v>
      </c>
      <c r="I374" s="95" t="s">
        <v>2149</v>
      </c>
      <c r="J374" s="85"/>
      <c r="K374" s="46">
        <f t="shared" si="11"/>
        <v>38138</v>
      </c>
      <c r="L374" s="85"/>
      <c r="M374" s="87">
        <v>38138</v>
      </c>
    </row>
    <row r="375" spans="1:13" ht="15">
      <c r="A375" s="105" t="s">
        <v>1451</v>
      </c>
      <c r="B375" s="95" t="s">
        <v>2102</v>
      </c>
      <c r="C375" s="87">
        <v>1605600</v>
      </c>
      <c r="D375" s="46">
        <f t="shared" si="10"/>
        <v>1301802</v>
      </c>
      <c r="E375" s="87">
        <v>713650</v>
      </c>
      <c r="F375" s="87">
        <v>588152</v>
      </c>
      <c r="H375" s="105" t="s">
        <v>1615</v>
      </c>
      <c r="I375" s="95" t="s">
        <v>2150</v>
      </c>
      <c r="J375" s="85"/>
      <c r="K375" s="46">
        <f t="shared" si="11"/>
        <v>1233091</v>
      </c>
      <c r="L375" s="87">
        <v>1600</v>
      </c>
      <c r="M375" s="87">
        <v>1231491</v>
      </c>
    </row>
    <row r="376" spans="1:13" ht="15">
      <c r="A376" s="105" t="s">
        <v>1454</v>
      </c>
      <c r="B376" s="95" t="s">
        <v>2103</v>
      </c>
      <c r="C376" s="85"/>
      <c r="D376" s="46">
        <f t="shared" si="10"/>
        <v>247398</v>
      </c>
      <c r="E376" s="85"/>
      <c r="F376" s="87">
        <v>247398</v>
      </c>
      <c r="H376" s="105" t="s">
        <v>1618</v>
      </c>
      <c r="I376" s="95" t="s">
        <v>2151</v>
      </c>
      <c r="J376" s="85"/>
      <c r="K376" s="46">
        <f t="shared" si="11"/>
        <v>558700</v>
      </c>
      <c r="L376" s="87">
        <v>558700</v>
      </c>
      <c r="M376" s="85"/>
    </row>
    <row r="377" spans="1:13" ht="15">
      <c r="A377" s="105" t="s">
        <v>1457</v>
      </c>
      <c r="B377" s="95" t="s">
        <v>2104</v>
      </c>
      <c r="C377" s="85"/>
      <c r="D377" s="46">
        <f t="shared" si="10"/>
        <v>411525</v>
      </c>
      <c r="E377" s="87">
        <v>800</v>
      </c>
      <c r="F377" s="87">
        <v>410725</v>
      </c>
      <c r="H377" s="105" t="s">
        <v>1621</v>
      </c>
      <c r="I377" s="95" t="s">
        <v>2152</v>
      </c>
      <c r="J377" s="87">
        <v>11000</v>
      </c>
      <c r="K377" s="46">
        <f t="shared" si="11"/>
        <v>143235</v>
      </c>
      <c r="L377" s="85"/>
      <c r="M377" s="87">
        <v>143235</v>
      </c>
    </row>
    <row r="378" spans="1:13" ht="15">
      <c r="A378" s="105" t="s">
        <v>1460</v>
      </c>
      <c r="B378" s="95" t="s">
        <v>2269</v>
      </c>
      <c r="C378" s="85"/>
      <c r="D378" s="46">
        <f t="shared" si="10"/>
        <v>793990</v>
      </c>
      <c r="E378" s="87">
        <v>329000</v>
      </c>
      <c r="F378" s="87">
        <v>464990</v>
      </c>
      <c r="H378" s="105" t="s">
        <v>1627</v>
      </c>
      <c r="I378" s="95" t="s">
        <v>2153</v>
      </c>
      <c r="J378" s="85"/>
      <c r="K378" s="46">
        <f t="shared" si="11"/>
        <v>38550</v>
      </c>
      <c r="L378" s="85"/>
      <c r="M378" s="87">
        <v>38550</v>
      </c>
    </row>
    <row r="379" spans="1:13" ht="15">
      <c r="A379" s="105" t="s">
        <v>1463</v>
      </c>
      <c r="B379" s="95" t="s">
        <v>2105</v>
      </c>
      <c r="C379" s="85"/>
      <c r="D379" s="46">
        <f t="shared" si="10"/>
        <v>9575</v>
      </c>
      <c r="E379" s="85"/>
      <c r="F379" s="87">
        <v>9575</v>
      </c>
      <c r="H379" s="105" t="s">
        <v>1633</v>
      </c>
      <c r="I379" s="95" t="s">
        <v>2155</v>
      </c>
      <c r="J379" s="87">
        <v>20000</v>
      </c>
      <c r="K379" s="46">
        <f t="shared" si="11"/>
        <v>85835</v>
      </c>
      <c r="L379" s="85"/>
      <c r="M379" s="87">
        <v>85835</v>
      </c>
    </row>
    <row r="380" spans="1:13" ht="15">
      <c r="A380" s="105" t="s">
        <v>1466</v>
      </c>
      <c r="B380" s="95" t="s">
        <v>2106</v>
      </c>
      <c r="C380" s="87">
        <v>387790</v>
      </c>
      <c r="D380" s="46">
        <f t="shared" si="10"/>
        <v>135055</v>
      </c>
      <c r="E380" s="85"/>
      <c r="F380" s="87">
        <v>135055</v>
      </c>
      <c r="H380" s="105" t="s">
        <v>1636</v>
      </c>
      <c r="I380" s="95" t="s">
        <v>2156</v>
      </c>
      <c r="J380" s="85"/>
      <c r="K380" s="46">
        <f t="shared" si="11"/>
        <v>144638</v>
      </c>
      <c r="L380" s="85"/>
      <c r="M380" s="87">
        <v>144638</v>
      </c>
    </row>
    <row r="381" spans="1:13" ht="15">
      <c r="A381" s="105" t="s">
        <v>1469</v>
      </c>
      <c r="B381" s="95" t="s">
        <v>2107</v>
      </c>
      <c r="C381" s="85"/>
      <c r="D381" s="46">
        <f t="shared" si="10"/>
        <v>17450</v>
      </c>
      <c r="E381" s="85"/>
      <c r="F381" s="87">
        <v>17450</v>
      </c>
      <c r="H381" s="105" t="s">
        <v>1639</v>
      </c>
      <c r="I381" s="95" t="s">
        <v>2157</v>
      </c>
      <c r="J381" s="85"/>
      <c r="K381" s="46">
        <f t="shared" si="11"/>
        <v>25500</v>
      </c>
      <c r="L381" s="85"/>
      <c r="M381" s="87">
        <v>25500</v>
      </c>
    </row>
    <row r="382" spans="1:13" ht="15">
      <c r="A382" s="105" t="s">
        <v>1472</v>
      </c>
      <c r="B382" s="95" t="s">
        <v>1119</v>
      </c>
      <c r="C382" s="87">
        <v>2</v>
      </c>
      <c r="D382" s="46">
        <f t="shared" si="10"/>
        <v>1091015</v>
      </c>
      <c r="E382" s="87">
        <v>264903</v>
      </c>
      <c r="F382" s="87">
        <v>826112</v>
      </c>
      <c r="H382" s="105" t="s">
        <v>1642</v>
      </c>
      <c r="I382" s="95" t="s">
        <v>2158</v>
      </c>
      <c r="J382" s="87">
        <v>1</v>
      </c>
      <c r="K382" s="46">
        <f t="shared" si="11"/>
        <v>4607096</v>
      </c>
      <c r="L382" s="87">
        <v>516250</v>
      </c>
      <c r="M382" s="87">
        <v>4090846</v>
      </c>
    </row>
    <row r="383" spans="1:13" ht="15">
      <c r="A383" s="105" t="s">
        <v>1475</v>
      </c>
      <c r="B383" s="95" t="s">
        <v>2108</v>
      </c>
      <c r="C383" s="87">
        <v>293000</v>
      </c>
      <c r="D383" s="46">
        <f t="shared" si="10"/>
        <v>197764</v>
      </c>
      <c r="E383" s="87">
        <v>5500</v>
      </c>
      <c r="F383" s="87">
        <v>192264</v>
      </c>
      <c r="H383" s="105" t="s">
        <v>1645</v>
      </c>
      <c r="I383" s="95" t="s">
        <v>2159</v>
      </c>
      <c r="J383" s="85"/>
      <c r="K383" s="46">
        <f t="shared" si="11"/>
        <v>1058493</v>
      </c>
      <c r="L383" s="85"/>
      <c r="M383" s="87">
        <v>1058493</v>
      </c>
    </row>
    <row r="384" spans="1:13" ht="15">
      <c r="A384" s="105" t="s">
        <v>1478</v>
      </c>
      <c r="B384" s="95" t="s">
        <v>2109</v>
      </c>
      <c r="C384" s="85"/>
      <c r="D384" s="46">
        <f t="shared" si="10"/>
        <v>260685</v>
      </c>
      <c r="E384" s="87">
        <v>65900</v>
      </c>
      <c r="F384" s="87">
        <v>194785</v>
      </c>
      <c r="H384" s="105" t="s">
        <v>1648</v>
      </c>
      <c r="I384" s="95" t="s">
        <v>2160</v>
      </c>
      <c r="J384" s="85"/>
      <c r="K384" s="46">
        <f t="shared" si="11"/>
        <v>123525</v>
      </c>
      <c r="L384" s="85"/>
      <c r="M384" s="87">
        <v>123525</v>
      </c>
    </row>
    <row r="385" spans="1:13" ht="15">
      <c r="A385" s="105" t="s">
        <v>1481</v>
      </c>
      <c r="B385" s="95" t="s">
        <v>2110</v>
      </c>
      <c r="C385" s="85"/>
      <c r="D385" s="46">
        <f t="shared" si="10"/>
        <v>617511</v>
      </c>
      <c r="E385" s="87">
        <v>3500</v>
      </c>
      <c r="F385" s="87">
        <v>614011</v>
      </c>
      <c r="H385" s="105" t="s">
        <v>1651</v>
      </c>
      <c r="I385" s="95" t="s">
        <v>2161</v>
      </c>
      <c r="J385" s="85"/>
      <c r="K385" s="46">
        <f t="shared" si="11"/>
        <v>17800</v>
      </c>
      <c r="L385" s="87">
        <v>2000</v>
      </c>
      <c r="M385" s="87">
        <v>15800</v>
      </c>
    </row>
    <row r="386" spans="1:13" ht="15">
      <c r="A386" s="105" t="s">
        <v>1484</v>
      </c>
      <c r="B386" s="95" t="s">
        <v>2111</v>
      </c>
      <c r="C386" s="85"/>
      <c r="D386" s="46">
        <f t="shared" si="10"/>
        <v>12175</v>
      </c>
      <c r="E386" s="85"/>
      <c r="F386" s="87">
        <v>12175</v>
      </c>
      <c r="H386" s="105" t="s">
        <v>1654</v>
      </c>
      <c r="I386" s="95" t="s">
        <v>2162</v>
      </c>
      <c r="J386" s="85"/>
      <c r="K386" s="46">
        <f t="shared" si="11"/>
        <v>25676</v>
      </c>
      <c r="L386" s="85"/>
      <c r="M386" s="87">
        <v>25676</v>
      </c>
    </row>
    <row r="387" spans="1:13" ht="15">
      <c r="A387" s="105" t="s">
        <v>1487</v>
      </c>
      <c r="B387" s="95" t="s">
        <v>2112</v>
      </c>
      <c r="C387" s="85"/>
      <c r="D387" s="46">
        <f t="shared" si="10"/>
        <v>92429</v>
      </c>
      <c r="E387" s="85"/>
      <c r="F387" s="87">
        <v>92429</v>
      </c>
      <c r="H387" s="105" t="s">
        <v>1660</v>
      </c>
      <c r="I387" s="95" t="s">
        <v>2164</v>
      </c>
      <c r="J387" s="85"/>
      <c r="K387" s="46">
        <f t="shared" si="11"/>
        <v>39884</v>
      </c>
      <c r="L387" s="85"/>
      <c r="M387" s="87">
        <v>39884</v>
      </c>
    </row>
    <row r="388" spans="1:13" ht="15">
      <c r="A388" s="105" t="s">
        <v>1490</v>
      </c>
      <c r="B388" s="95" t="s">
        <v>2113</v>
      </c>
      <c r="C388" s="85"/>
      <c r="D388" s="46">
        <f t="shared" si="10"/>
        <v>551264</v>
      </c>
      <c r="E388" s="87">
        <v>185200</v>
      </c>
      <c r="F388" s="87">
        <v>366064</v>
      </c>
      <c r="H388" s="105" t="s">
        <v>1663</v>
      </c>
      <c r="I388" s="95" t="s">
        <v>2165</v>
      </c>
      <c r="J388" s="87">
        <v>5800</v>
      </c>
      <c r="K388" s="46">
        <f t="shared" si="11"/>
        <v>189400</v>
      </c>
      <c r="L388" s="85"/>
      <c r="M388" s="87">
        <v>189400</v>
      </c>
    </row>
    <row r="389" spans="1:13" ht="15">
      <c r="A389" s="105" t="s">
        <v>1493</v>
      </c>
      <c r="B389" s="95" t="s">
        <v>2114</v>
      </c>
      <c r="C389" s="87">
        <v>265500</v>
      </c>
      <c r="D389" s="46">
        <f t="shared" si="10"/>
        <v>222461</v>
      </c>
      <c r="E389" s="85"/>
      <c r="F389" s="87">
        <v>222461</v>
      </c>
      <c r="H389" s="105" t="s">
        <v>1666</v>
      </c>
      <c r="I389" s="95" t="s">
        <v>2166</v>
      </c>
      <c r="J389" s="87">
        <v>0</v>
      </c>
      <c r="K389" s="46">
        <f t="shared" si="11"/>
        <v>12000</v>
      </c>
      <c r="L389" s="85"/>
      <c r="M389" s="87">
        <v>12000</v>
      </c>
    </row>
    <row r="390" spans="1:13" ht="15">
      <c r="A390" s="105" t="s">
        <v>1499</v>
      </c>
      <c r="B390" s="95" t="s">
        <v>1821</v>
      </c>
      <c r="C390" s="87">
        <v>39500</v>
      </c>
      <c r="D390" s="46">
        <f t="shared" si="10"/>
        <v>842077</v>
      </c>
      <c r="E390" s="87">
        <v>900</v>
      </c>
      <c r="F390" s="87">
        <v>841177</v>
      </c>
      <c r="H390" s="105" t="s">
        <v>1669</v>
      </c>
      <c r="I390" s="95" t="s">
        <v>2167</v>
      </c>
      <c r="J390" s="85"/>
      <c r="K390" s="46">
        <f t="shared" si="11"/>
        <v>5000</v>
      </c>
      <c r="L390" s="85"/>
      <c r="M390" s="87">
        <v>5000</v>
      </c>
    </row>
    <row r="391" spans="1:13" ht="15">
      <c r="A391" s="105" t="s">
        <v>1501</v>
      </c>
      <c r="B391" s="95" t="s">
        <v>2115</v>
      </c>
      <c r="C391" s="85"/>
      <c r="D391" s="46">
        <f aca="true" t="shared" si="12" ref="D391:D454">E391+F391</f>
        <v>161613</v>
      </c>
      <c r="E391" s="85"/>
      <c r="F391" s="87">
        <v>161613</v>
      </c>
      <c r="H391" s="105" t="s">
        <v>1672</v>
      </c>
      <c r="I391" s="95" t="s">
        <v>2168</v>
      </c>
      <c r="J391" s="87">
        <v>18000</v>
      </c>
      <c r="K391" s="46">
        <f aca="true" t="shared" si="13" ref="K391:K454">L391+M391</f>
        <v>43500</v>
      </c>
      <c r="L391" s="85"/>
      <c r="M391" s="87">
        <v>43500</v>
      </c>
    </row>
    <row r="392" spans="1:13" ht="15">
      <c r="A392" s="105" t="s">
        <v>1505</v>
      </c>
      <c r="B392" s="95" t="s">
        <v>2116</v>
      </c>
      <c r="C392" s="87">
        <v>143266</v>
      </c>
      <c r="D392" s="46">
        <f t="shared" si="12"/>
        <v>26150</v>
      </c>
      <c r="E392" s="85"/>
      <c r="F392" s="87">
        <v>26150</v>
      </c>
      <c r="H392" s="105" t="s">
        <v>1675</v>
      </c>
      <c r="I392" s="95" t="s">
        <v>2169</v>
      </c>
      <c r="J392" s="87">
        <v>16000</v>
      </c>
      <c r="K392" s="46">
        <f t="shared" si="13"/>
        <v>155783</v>
      </c>
      <c r="L392" s="85"/>
      <c r="M392" s="87">
        <v>155783</v>
      </c>
    </row>
    <row r="393" spans="1:13" ht="15">
      <c r="A393" s="105" t="s">
        <v>1508</v>
      </c>
      <c r="B393" s="95" t="s">
        <v>2117</v>
      </c>
      <c r="C393" s="85"/>
      <c r="D393" s="46">
        <f t="shared" si="12"/>
        <v>923025</v>
      </c>
      <c r="E393" s="87">
        <v>83650</v>
      </c>
      <c r="F393" s="87">
        <v>839375</v>
      </c>
      <c r="H393" s="105" t="s">
        <v>1678</v>
      </c>
      <c r="I393" s="95" t="s">
        <v>2170</v>
      </c>
      <c r="J393" s="85"/>
      <c r="K393" s="46">
        <f t="shared" si="13"/>
        <v>119355</v>
      </c>
      <c r="L393" s="85"/>
      <c r="M393" s="87">
        <v>119355</v>
      </c>
    </row>
    <row r="394" spans="1:13" ht="15">
      <c r="A394" s="105" t="s">
        <v>1511</v>
      </c>
      <c r="B394" s="95" t="s">
        <v>2118</v>
      </c>
      <c r="C394" s="87">
        <v>1686355</v>
      </c>
      <c r="D394" s="46">
        <f t="shared" si="12"/>
        <v>471410</v>
      </c>
      <c r="E394" s="87">
        <v>98580</v>
      </c>
      <c r="F394" s="87">
        <v>372830</v>
      </c>
      <c r="H394" s="105" t="s">
        <v>1689</v>
      </c>
      <c r="I394" s="95" t="s">
        <v>2172</v>
      </c>
      <c r="J394" s="85"/>
      <c r="K394" s="46">
        <f t="shared" si="13"/>
        <v>200185</v>
      </c>
      <c r="L394" s="85"/>
      <c r="M394" s="87">
        <v>200185</v>
      </c>
    </row>
    <row r="395" spans="1:13" ht="15">
      <c r="A395" s="105" t="s">
        <v>1514</v>
      </c>
      <c r="B395" s="95" t="s">
        <v>2119</v>
      </c>
      <c r="C395" s="87">
        <v>125000</v>
      </c>
      <c r="D395" s="46">
        <f t="shared" si="12"/>
        <v>155145</v>
      </c>
      <c r="E395" s="85"/>
      <c r="F395" s="87">
        <v>155145</v>
      </c>
      <c r="H395" s="105" t="s">
        <v>1692</v>
      </c>
      <c r="I395" s="95" t="s">
        <v>2173</v>
      </c>
      <c r="J395" s="85"/>
      <c r="K395" s="46">
        <f t="shared" si="13"/>
        <v>665133</v>
      </c>
      <c r="L395" s="85"/>
      <c r="M395" s="87">
        <v>665133</v>
      </c>
    </row>
    <row r="396" spans="1:13" ht="15">
      <c r="A396" s="105" t="s">
        <v>1517</v>
      </c>
      <c r="B396" s="95" t="s">
        <v>2120</v>
      </c>
      <c r="C396" s="87">
        <v>1184001</v>
      </c>
      <c r="D396" s="46">
        <f t="shared" si="12"/>
        <v>1189557</v>
      </c>
      <c r="E396" s="87">
        <v>265025</v>
      </c>
      <c r="F396" s="87">
        <v>924532</v>
      </c>
      <c r="H396" s="105" t="s">
        <v>1695</v>
      </c>
      <c r="I396" s="95" t="s">
        <v>2253</v>
      </c>
      <c r="J396" s="87">
        <v>58000</v>
      </c>
      <c r="K396" s="46">
        <f t="shared" si="13"/>
        <v>49026</v>
      </c>
      <c r="L396" s="85"/>
      <c r="M396" s="87">
        <v>49026</v>
      </c>
    </row>
    <row r="397" spans="1:13" ht="15">
      <c r="A397" s="105" t="s">
        <v>1520</v>
      </c>
      <c r="B397" s="95" t="s">
        <v>2121</v>
      </c>
      <c r="C397" s="87">
        <v>3146542</v>
      </c>
      <c r="D397" s="46">
        <f t="shared" si="12"/>
        <v>1894654</v>
      </c>
      <c r="E397" s="87">
        <v>725301</v>
      </c>
      <c r="F397" s="87">
        <v>1169353</v>
      </c>
      <c r="H397" s="105" t="s">
        <v>1702</v>
      </c>
      <c r="I397" s="95" t="s">
        <v>2175</v>
      </c>
      <c r="J397" s="87">
        <v>1100</v>
      </c>
      <c r="K397" s="46">
        <f t="shared" si="13"/>
        <v>828546</v>
      </c>
      <c r="L397" s="87">
        <v>1</v>
      </c>
      <c r="M397" s="87">
        <v>828545</v>
      </c>
    </row>
    <row r="398" spans="1:13" ht="15">
      <c r="A398" s="105" t="s">
        <v>1523</v>
      </c>
      <c r="B398" s="95" t="s">
        <v>2122</v>
      </c>
      <c r="C398" s="87">
        <v>12129270</v>
      </c>
      <c r="D398" s="46">
        <f t="shared" si="12"/>
        <v>3208654</v>
      </c>
      <c r="E398" s="87">
        <v>16003</v>
      </c>
      <c r="F398" s="87">
        <v>3192651</v>
      </c>
      <c r="H398" s="105" t="s">
        <v>1705</v>
      </c>
      <c r="I398" s="95" t="s">
        <v>2176</v>
      </c>
      <c r="J398" s="85"/>
      <c r="K398" s="46">
        <f t="shared" si="13"/>
        <v>1005036</v>
      </c>
      <c r="L398" s="85"/>
      <c r="M398" s="87">
        <v>1005036</v>
      </c>
    </row>
    <row r="399" spans="1:13" ht="15">
      <c r="A399" s="105" t="s">
        <v>1525</v>
      </c>
      <c r="B399" s="95" t="s">
        <v>2123</v>
      </c>
      <c r="C399" s="87">
        <v>250</v>
      </c>
      <c r="D399" s="46">
        <f t="shared" si="12"/>
        <v>48900</v>
      </c>
      <c r="E399" s="85"/>
      <c r="F399" s="87">
        <v>48900</v>
      </c>
      <c r="H399" s="105" t="s">
        <v>1708</v>
      </c>
      <c r="I399" s="95" t="s">
        <v>2177</v>
      </c>
      <c r="J399" s="85"/>
      <c r="K399" s="46">
        <f t="shared" si="13"/>
        <v>343239</v>
      </c>
      <c r="L399" s="85"/>
      <c r="M399" s="87">
        <v>343239</v>
      </c>
    </row>
    <row r="400" spans="1:13" ht="15">
      <c r="A400" s="105" t="s">
        <v>1528</v>
      </c>
      <c r="B400" s="95" t="s">
        <v>2124</v>
      </c>
      <c r="C400" s="87">
        <v>252000</v>
      </c>
      <c r="D400" s="46">
        <f t="shared" si="12"/>
        <v>348450</v>
      </c>
      <c r="E400" s="87">
        <v>252050</v>
      </c>
      <c r="F400" s="87">
        <v>96400</v>
      </c>
      <c r="H400" s="105" t="s">
        <v>1711</v>
      </c>
      <c r="I400" s="95" t="s">
        <v>2178</v>
      </c>
      <c r="J400" s="85"/>
      <c r="K400" s="46">
        <f t="shared" si="13"/>
        <v>1500</v>
      </c>
      <c r="L400" s="85"/>
      <c r="M400" s="87">
        <v>1500</v>
      </c>
    </row>
    <row r="401" spans="1:13" ht="15">
      <c r="A401" s="105" t="s">
        <v>1531</v>
      </c>
      <c r="B401" s="95" t="s">
        <v>2125</v>
      </c>
      <c r="C401" s="85"/>
      <c r="D401" s="46">
        <f t="shared" si="12"/>
        <v>32530</v>
      </c>
      <c r="E401" s="87">
        <v>7500</v>
      </c>
      <c r="F401" s="87">
        <v>25030</v>
      </c>
      <c r="H401" s="105" t="s">
        <v>1714</v>
      </c>
      <c r="I401" s="95" t="s">
        <v>2179</v>
      </c>
      <c r="J401" s="87">
        <v>53622</v>
      </c>
      <c r="K401" s="46">
        <f t="shared" si="13"/>
        <v>166675</v>
      </c>
      <c r="L401" s="85"/>
      <c r="M401" s="87">
        <v>166675</v>
      </c>
    </row>
    <row r="402" spans="1:13" ht="15">
      <c r="A402" s="105" t="s">
        <v>1534</v>
      </c>
      <c r="B402" s="95" t="s">
        <v>2126</v>
      </c>
      <c r="C402" s="87">
        <v>63605</v>
      </c>
      <c r="D402" s="46">
        <f t="shared" si="12"/>
        <v>1268811</v>
      </c>
      <c r="E402" s="87">
        <v>120504</v>
      </c>
      <c r="F402" s="87">
        <v>1148307</v>
      </c>
      <c r="H402" s="105" t="s">
        <v>1717</v>
      </c>
      <c r="I402" s="95" t="s">
        <v>2180</v>
      </c>
      <c r="J402" s="87">
        <v>6838500</v>
      </c>
      <c r="K402" s="46">
        <f t="shared" si="13"/>
        <v>2987535</v>
      </c>
      <c r="L402" s="87">
        <v>1614345</v>
      </c>
      <c r="M402" s="87">
        <v>1373190</v>
      </c>
    </row>
    <row r="403" spans="1:13" ht="15">
      <c r="A403" s="105" t="s">
        <v>1537</v>
      </c>
      <c r="B403" s="95" t="s">
        <v>2127</v>
      </c>
      <c r="C403" s="87">
        <v>1889291</v>
      </c>
      <c r="D403" s="46">
        <f t="shared" si="12"/>
        <v>249478</v>
      </c>
      <c r="E403" s="87">
        <v>10300</v>
      </c>
      <c r="F403" s="87">
        <v>239178</v>
      </c>
      <c r="H403" s="105" t="s">
        <v>1723</v>
      </c>
      <c r="I403" s="95" t="s">
        <v>1947</v>
      </c>
      <c r="J403" s="85"/>
      <c r="K403" s="46">
        <f t="shared" si="13"/>
        <v>9044516</v>
      </c>
      <c r="L403" s="85"/>
      <c r="M403" s="87">
        <v>9044516</v>
      </c>
    </row>
    <row r="404" spans="1:13" ht="15">
      <c r="A404" s="105" t="s">
        <v>1540</v>
      </c>
      <c r="B404" s="95" t="s">
        <v>2128</v>
      </c>
      <c r="C404" s="85"/>
      <c r="D404" s="46">
        <f t="shared" si="12"/>
        <v>5792</v>
      </c>
      <c r="E404" s="85"/>
      <c r="F404" s="87">
        <v>5792</v>
      </c>
      <c r="H404" s="105" t="s">
        <v>1725</v>
      </c>
      <c r="I404" s="95" t="s">
        <v>2182</v>
      </c>
      <c r="J404" s="85"/>
      <c r="K404" s="46">
        <f t="shared" si="13"/>
        <v>425250</v>
      </c>
      <c r="L404" s="85"/>
      <c r="M404" s="87">
        <v>425250</v>
      </c>
    </row>
    <row r="405" spans="1:13" ht="15">
      <c r="A405" s="105" t="s">
        <v>1543</v>
      </c>
      <c r="B405" s="95" t="s">
        <v>2129</v>
      </c>
      <c r="C405" s="87">
        <v>6760616</v>
      </c>
      <c r="D405" s="46">
        <f t="shared" si="12"/>
        <v>1261312</v>
      </c>
      <c r="E405" s="87">
        <v>572152</v>
      </c>
      <c r="F405" s="87">
        <v>689160</v>
      </c>
      <c r="H405" s="105" t="s">
        <v>15</v>
      </c>
      <c r="I405" s="95" t="s">
        <v>2183</v>
      </c>
      <c r="J405" s="87">
        <v>51952</v>
      </c>
      <c r="K405" s="46">
        <f t="shared" si="13"/>
        <v>134093</v>
      </c>
      <c r="L405" s="87">
        <v>1</v>
      </c>
      <c r="M405" s="87">
        <v>134092</v>
      </c>
    </row>
    <row r="406" spans="1:13" ht="15">
      <c r="A406" s="105" t="s">
        <v>1546</v>
      </c>
      <c r="B406" s="95" t="s">
        <v>2130</v>
      </c>
      <c r="C406" s="87">
        <v>1826217</v>
      </c>
      <c r="D406" s="46">
        <f t="shared" si="12"/>
        <v>595811</v>
      </c>
      <c r="E406" s="87">
        <v>397800</v>
      </c>
      <c r="F406" s="87">
        <v>198011</v>
      </c>
      <c r="H406" s="105" t="s">
        <v>18</v>
      </c>
      <c r="I406" s="95" t="s">
        <v>2184</v>
      </c>
      <c r="J406" s="85"/>
      <c r="K406" s="46">
        <f t="shared" si="13"/>
        <v>209950</v>
      </c>
      <c r="L406" s="85"/>
      <c r="M406" s="87">
        <v>209950</v>
      </c>
    </row>
    <row r="407" spans="1:13" ht="15">
      <c r="A407" s="105" t="s">
        <v>1549</v>
      </c>
      <c r="B407" s="95" t="s">
        <v>2131</v>
      </c>
      <c r="C407" s="87">
        <v>1044350</v>
      </c>
      <c r="D407" s="46">
        <f t="shared" si="12"/>
        <v>954962</v>
      </c>
      <c r="E407" s="85"/>
      <c r="F407" s="87">
        <v>954962</v>
      </c>
      <c r="H407" s="105" t="s">
        <v>24</v>
      </c>
      <c r="I407" s="95" t="s">
        <v>2185</v>
      </c>
      <c r="J407" s="87">
        <v>1</v>
      </c>
      <c r="K407" s="46">
        <f t="shared" si="13"/>
        <v>137050</v>
      </c>
      <c r="L407" s="85"/>
      <c r="M407" s="87">
        <v>137050</v>
      </c>
    </row>
    <row r="408" spans="1:13" ht="15">
      <c r="A408" s="105" t="s">
        <v>1552</v>
      </c>
      <c r="B408" s="95" t="s">
        <v>2132</v>
      </c>
      <c r="C408" s="87">
        <v>3038370</v>
      </c>
      <c r="D408" s="46">
        <f t="shared" si="12"/>
        <v>2402305</v>
      </c>
      <c r="E408" s="87">
        <v>551450</v>
      </c>
      <c r="F408" s="87">
        <v>1850855</v>
      </c>
      <c r="H408" s="105" t="s">
        <v>27</v>
      </c>
      <c r="I408" s="95" t="s">
        <v>2270</v>
      </c>
      <c r="J408" s="85"/>
      <c r="K408" s="46">
        <f t="shared" si="13"/>
        <v>39475</v>
      </c>
      <c r="L408" s="85"/>
      <c r="M408" s="87">
        <v>39475</v>
      </c>
    </row>
    <row r="409" spans="1:13" ht="15">
      <c r="A409" s="105" t="s">
        <v>1555</v>
      </c>
      <c r="B409" s="95" t="s">
        <v>2133</v>
      </c>
      <c r="C409" s="87">
        <v>206532</v>
      </c>
      <c r="D409" s="46">
        <f t="shared" si="12"/>
        <v>363074</v>
      </c>
      <c r="E409" s="87">
        <v>1701</v>
      </c>
      <c r="F409" s="87">
        <v>361373</v>
      </c>
      <c r="H409" s="105" t="s">
        <v>30</v>
      </c>
      <c r="I409" s="95" t="s">
        <v>2186</v>
      </c>
      <c r="J409" s="85"/>
      <c r="K409" s="46">
        <f t="shared" si="13"/>
        <v>254700</v>
      </c>
      <c r="L409" s="85"/>
      <c r="M409" s="87">
        <v>254700</v>
      </c>
    </row>
    <row r="410" spans="1:13" ht="15">
      <c r="A410" s="105" t="s">
        <v>1558</v>
      </c>
      <c r="B410" s="95" t="s">
        <v>2134</v>
      </c>
      <c r="C410" s="87">
        <v>2931548</v>
      </c>
      <c r="D410" s="46">
        <f t="shared" si="12"/>
        <v>257605</v>
      </c>
      <c r="E410" s="85"/>
      <c r="F410" s="87">
        <v>257605</v>
      </c>
      <c r="H410" s="105" t="s">
        <v>32</v>
      </c>
      <c r="I410" s="95" t="s">
        <v>2187</v>
      </c>
      <c r="J410" s="85"/>
      <c r="K410" s="46">
        <f t="shared" si="13"/>
        <v>20808</v>
      </c>
      <c r="L410" s="85"/>
      <c r="M410" s="87">
        <v>20808</v>
      </c>
    </row>
    <row r="411" spans="1:13" ht="15">
      <c r="A411" s="105" t="s">
        <v>1561</v>
      </c>
      <c r="B411" s="95" t="s">
        <v>2065</v>
      </c>
      <c r="C411" s="87">
        <v>1100953</v>
      </c>
      <c r="D411" s="46">
        <f t="shared" si="12"/>
        <v>138709</v>
      </c>
      <c r="E411" s="87">
        <v>1600</v>
      </c>
      <c r="F411" s="87">
        <v>137109</v>
      </c>
      <c r="H411" s="105" t="s">
        <v>35</v>
      </c>
      <c r="I411" s="95" t="s">
        <v>2188</v>
      </c>
      <c r="J411" s="85"/>
      <c r="K411" s="46">
        <f t="shared" si="13"/>
        <v>97050</v>
      </c>
      <c r="L411" s="85"/>
      <c r="M411" s="87">
        <v>97050</v>
      </c>
    </row>
    <row r="412" spans="1:13" ht="15">
      <c r="A412" s="105" t="s">
        <v>1563</v>
      </c>
      <c r="B412" s="95" t="s">
        <v>2135</v>
      </c>
      <c r="C412" s="87">
        <v>3000</v>
      </c>
      <c r="D412" s="46">
        <f t="shared" si="12"/>
        <v>70075</v>
      </c>
      <c r="E412" s="87">
        <v>20500</v>
      </c>
      <c r="F412" s="87">
        <v>49575</v>
      </c>
      <c r="H412" s="105" t="s">
        <v>38</v>
      </c>
      <c r="I412" s="95" t="s">
        <v>2189</v>
      </c>
      <c r="J412" s="85"/>
      <c r="K412" s="46">
        <f t="shared" si="13"/>
        <v>137511</v>
      </c>
      <c r="L412" s="85"/>
      <c r="M412" s="87">
        <v>137511</v>
      </c>
    </row>
    <row r="413" spans="1:13" ht="15">
      <c r="A413" s="105" t="s">
        <v>1566</v>
      </c>
      <c r="B413" s="95" t="s">
        <v>2136</v>
      </c>
      <c r="C413" s="87">
        <v>2801</v>
      </c>
      <c r="D413" s="46">
        <f t="shared" si="12"/>
        <v>18800</v>
      </c>
      <c r="E413" s="85"/>
      <c r="F413" s="87">
        <v>18800</v>
      </c>
      <c r="H413" s="105" t="s">
        <v>43</v>
      </c>
      <c r="I413" s="95" t="s">
        <v>2191</v>
      </c>
      <c r="J413" s="87">
        <v>68800</v>
      </c>
      <c r="K413" s="46">
        <f t="shared" si="13"/>
        <v>4806658</v>
      </c>
      <c r="L413" s="85"/>
      <c r="M413" s="87">
        <v>4806658</v>
      </c>
    </row>
    <row r="414" spans="1:13" ht="15">
      <c r="A414" s="105" t="s">
        <v>1569</v>
      </c>
      <c r="B414" s="95" t="s">
        <v>2137</v>
      </c>
      <c r="C414" s="85"/>
      <c r="D414" s="46">
        <f t="shared" si="12"/>
        <v>82525</v>
      </c>
      <c r="E414" s="87">
        <v>12544</v>
      </c>
      <c r="F414" s="87">
        <v>69981</v>
      </c>
      <c r="H414" s="105" t="s">
        <v>46</v>
      </c>
      <c r="I414" s="95" t="s">
        <v>2192</v>
      </c>
      <c r="J414" s="85"/>
      <c r="K414" s="46">
        <f t="shared" si="13"/>
        <v>87940</v>
      </c>
      <c r="L414" s="85"/>
      <c r="M414" s="87">
        <v>87940</v>
      </c>
    </row>
    <row r="415" spans="1:13" ht="15">
      <c r="A415" s="105" t="s">
        <v>1572</v>
      </c>
      <c r="B415" s="95" t="s">
        <v>2138</v>
      </c>
      <c r="C415" s="87">
        <v>602500</v>
      </c>
      <c r="D415" s="46">
        <f t="shared" si="12"/>
        <v>524234</v>
      </c>
      <c r="E415" s="87">
        <v>78250</v>
      </c>
      <c r="F415" s="87">
        <v>445984</v>
      </c>
      <c r="H415" s="105" t="s">
        <v>59</v>
      </c>
      <c r="I415" s="95" t="s">
        <v>2194</v>
      </c>
      <c r="J415" s="85"/>
      <c r="K415" s="46">
        <f t="shared" si="13"/>
        <v>21400</v>
      </c>
      <c r="L415" s="85"/>
      <c r="M415" s="87">
        <v>21400</v>
      </c>
    </row>
    <row r="416" spans="1:13" ht="15">
      <c r="A416" s="105" t="s">
        <v>1575</v>
      </c>
      <c r="B416" s="95" t="s">
        <v>1120</v>
      </c>
      <c r="C416" s="87">
        <v>287154</v>
      </c>
      <c r="D416" s="46">
        <f t="shared" si="12"/>
        <v>772644</v>
      </c>
      <c r="E416" s="85"/>
      <c r="F416" s="87">
        <v>772644</v>
      </c>
      <c r="H416" s="105" t="s">
        <v>62</v>
      </c>
      <c r="I416" s="95" t="s">
        <v>2195</v>
      </c>
      <c r="J416" s="85"/>
      <c r="K416" s="46">
        <f t="shared" si="13"/>
        <v>92175</v>
      </c>
      <c r="L416" s="85"/>
      <c r="M416" s="87">
        <v>92175</v>
      </c>
    </row>
    <row r="417" spans="1:13" ht="15">
      <c r="A417" s="105" t="s">
        <v>1578</v>
      </c>
      <c r="B417" s="95" t="s">
        <v>2139</v>
      </c>
      <c r="C417" s="85"/>
      <c r="D417" s="46">
        <f t="shared" si="12"/>
        <v>418192</v>
      </c>
      <c r="E417" s="85"/>
      <c r="F417" s="87">
        <v>418192</v>
      </c>
      <c r="H417" s="105" t="s">
        <v>65</v>
      </c>
      <c r="I417" s="95" t="s">
        <v>2196</v>
      </c>
      <c r="J417" s="85"/>
      <c r="K417" s="46">
        <f t="shared" si="13"/>
        <v>322615</v>
      </c>
      <c r="L417" s="85"/>
      <c r="M417" s="87">
        <v>322615</v>
      </c>
    </row>
    <row r="418" spans="1:13" ht="15">
      <c r="A418" s="105" t="s">
        <v>1581</v>
      </c>
      <c r="B418" s="95" t="s">
        <v>2140</v>
      </c>
      <c r="C418" s="87">
        <v>546350</v>
      </c>
      <c r="D418" s="46">
        <f t="shared" si="12"/>
        <v>246756</v>
      </c>
      <c r="E418" s="85"/>
      <c r="F418" s="87">
        <v>246756</v>
      </c>
      <c r="H418" s="105" t="s">
        <v>68</v>
      </c>
      <c r="I418" s="95" t="s">
        <v>2197</v>
      </c>
      <c r="J418" s="87">
        <v>2500</v>
      </c>
      <c r="K418" s="46">
        <f t="shared" si="13"/>
        <v>9480</v>
      </c>
      <c r="L418" s="85"/>
      <c r="M418" s="87">
        <v>9480</v>
      </c>
    </row>
    <row r="419" spans="1:13" ht="15">
      <c r="A419" s="105" t="s">
        <v>1584</v>
      </c>
      <c r="B419" s="95" t="s">
        <v>2141</v>
      </c>
      <c r="C419" s="87">
        <v>1135821</v>
      </c>
      <c r="D419" s="46">
        <f t="shared" si="12"/>
        <v>104596</v>
      </c>
      <c r="E419" s="85"/>
      <c r="F419" s="87">
        <v>104596</v>
      </c>
      <c r="H419" s="105" t="s">
        <v>71</v>
      </c>
      <c r="I419" s="95" t="s">
        <v>2198</v>
      </c>
      <c r="J419" s="85"/>
      <c r="K419" s="46">
        <f t="shared" si="13"/>
        <v>66725</v>
      </c>
      <c r="L419" s="85"/>
      <c r="M419" s="87">
        <v>66725</v>
      </c>
    </row>
    <row r="420" spans="1:13" ht="15">
      <c r="A420" s="105" t="s">
        <v>1587</v>
      </c>
      <c r="B420" s="95" t="s">
        <v>2142</v>
      </c>
      <c r="C420" s="85"/>
      <c r="D420" s="46">
        <f t="shared" si="12"/>
        <v>12921</v>
      </c>
      <c r="E420" s="85"/>
      <c r="F420" s="87">
        <v>12921</v>
      </c>
      <c r="H420" s="105" t="s">
        <v>74</v>
      </c>
      <c r="I420" s="95" t="s">
        <v>2199</v>
      </c>
      <c r="J420" s="85"/>
      <c r="K420" s="46">
        <f t="shared" si="13"/>
        <v>5642</v>
      </c>
      <c r="L420" s="85"/>
      <c r="M420" s="87">
        <v>5642</v>
      </c>
    </row>
    <row r="421" spans="1:13" ht="15">
      <c r="A421" s="105" t="s">
        <v>1590</v>
      </c>
      <c r="B421" s="95" t="s">
        <v>2143</v>
      </c>
      <c r="C421" s="87">
        <v>5957203</v>
      </c>
      <c r="D421" s="46">
        <f t="shared" si="12"/>
        <v>1120064</v>
      </c>
      <c r="E421" s="87">
        <v>343700</v>
      </c>
      <c r="F421" s="87">
        <v>776364</v>
      </c>
      <c r="H421" s="105" t="s">
        <v>77</v>
      </c>
      <c r="I421" s="95" t="s">
        <v>2200</v>
      </c>
      <c r="J421" s="85"/>
      <c r="K421" s="46">
        <f t="shared" si="13"/>
        <v>66000</v>
      </c>
      <c r="L421" s="85"/>
      <c r="M421" s="87">
        <v>66000</v>
      </c>
    </row>
    <row r="422" spans="1:13" ht="15">
      <c r="A422" s="105" t="s">
        <v>1593</v>
      </c>
      <c r="B422" s="95" t="s">
        <v>2144</v>
      </c>
      <c r="C422" s="87">
        <v>539500</v>
      </c>
      <c r="D422" s="46">
        <f t="shared" si="12"/>
        <v>194308</v>
      </c>
      <c r="E422" s="87">
        <v>72500</v>
      </c>
      <c r="F422" s="87">
        <v>121808</v>
      </c>
      <c r="H422" s="105" t="s">
        <v>80</v>
      </c>
      <c r="I422" s="95" t="s">
        <v>2201</v>
      </c>
      <c r="J422" s="85"/>
      <c r="K422" s="46">
        <f t="shared" si="13"/>
        <v>37380</v>
      </c>
      <c r="L422" s="85"/>
      <c r="M422" s="87">
        <v>37380</v>
      </c>
    </row>
    <row r="423" spans="1:13" ht="15">
      <c r="A423" s="105" t="s">
        <v>1599</v>
      </c>
      <c r="B423" s="95" t="s">
        <v>2145</v>
      </c>
      <c r="C423" s="87">
        <v>326611</v>
      </c>
      <c r="D423" s="46">
        <f t="shared" si="12"/>
        <v>367537</v>
      </c>
      <c r="E423" s="87">
        <v>33050</v>
      </c>
      <c r="F423" s="87">
        <v>334487</v>
      </c>
      <c r="H423" s="105" t="s">
        <v>83</v>
      </c>
      <c r="I423" s="95" t="s">
        <v>2202</v>
      </c>
      <c r="J423" s="85"/>
      <c r="K423" s="46">
        <f t="shared" si="13"/>
        <v>76000</v>
      </c>
      <c r="L423" s="85"/>
      <c r="M423" s="87">
        <v>76000</v>
      </c>
    </row>
    <row r="424" spans="1:13" ht="15">
      <c r="A424" s="105" t="s">
        <v>1603</v>
      </c>
      <c r="B424" s="95" t="s">
        <v>2146</v>
      </c>
      <c r="C424" s="85"/>
      <c r="D424" s="46">
        <f t="shared" si="12"/>
        <v>91038</v>
      </c>
      <c r="E424" s="85"/>
      <c r="F424" s="87">
        <v>91038</v>
      </c>
      <c r="H424" s="105" t="s">
        <v>86</v>
      </c>
      <c r="I424" s="95" t="s">
        <v>2203</v>
      </c>
      <c r="J424" s="85"/>
      <c r="K424" s="46">
        <f t="shared" si="13"/>
        <v>2300</v>
      </c>
      <c r="L424" s="85"/>
      <c r="M424" s="87">
        <v>2300</v>
      </c>
    </row>
    <row r="425" spans="1:13" ht="15">
      <c r="A425" s="105" t="s">
        <v>1606</v>
      </c>
      <c r="B425" s="95" t="s">
        <v>2147</v>
      </c>
      <c r="C425" s="85"/>
      <c r="D425" s="46">
        <f t="shared" si="12"/>
        <v>1441784</v>
      </c>
      <c r="E425" s="87">
        <v>253800</v>
      </c>
      <c r="F425" s="87">
        <v>1187984</v>
      </c>
      <c r="H425" s="105" t="s">
        <v>89</v>
      </c>
      <c r="I425" s="95" t="s">
        <v>2204</v>
      </c>
      <c r="J425" s="85"/>
      <c r="K425" s="46">
        <f t="shared" si="13"/>
        <v>28850</v>
      </c>
      <c r="L425" s="85"/>
      <c r="M425" s="87">
        <v>28850</v>
      </c>
    </row>
    <row r="426" spans="1:13" ht="15">
      <c r="A426" s="105" t="s">
        <v>1609</v>
      </c>
      <c r="B426" s="95" t="s">
        <v>2148</v>
      </c>
      <c r="C426" s="85"/>
      <c r="D426" s="46">
        <f t="shared" si="12"/>
        <v>80680</v>
      </c>
      <c r="E426" s="85"/>
      <c r="F426" s="87">
        <v>80680</v>
      </c>
      <c r="H426" s="105" t="s">
        <v>92</v>
      </c>
      <c r="I426" s="95" t="s">
        <v>2205</v>
      </c>
      <c r="J426" s="87">
        <v>252300</v>
      </c>
      <c r="K426" s="46">
        <f t="shared" si="13"/>
        <v>111672</v>
      </c>
      <c r="L426" s="85"/>
      <c r="M426" s="87">
        <v>111672</v>
      </c>
    </row>
    <row r="427" spans="1:13" ht="15">
      <c r="A427" s="105" t="s">
        <v>1612</v>
      </c>
      <c r="B427" s="95" t="s">
        <v>2149</v>
      </c>
      <c r="C427" s="85"/>
      <c r="D427" s="46">
        <f t="shared" si="12"/>
        <v>311412</v>
      </c>
      <c r="E427" s="87">
        <v>1</v>
      </c>
      <c r="F427" s="87">
        <v>311411</v>
      </c>
      <c r="H427" s="105" t="s">
        <v>107</v>
      </c>
      <c r="I427" s="95" t="s">
        <v>2209</v>
      </c>
      <c r="J427" s="85"/>
      <c r="K427" s="46">
        <f t="shared" si="13"/>
        <v>500</v>
      </c>
      <c r="L427" s="85"/>
      <c r="M427" s="87">
        <v>500</v>
      </c>
    </row>
    <row r="428" spans="1:13" ht="15">
      <c r="A428" s="105" t="s">
        <v>1615</v>
      </c>
      <c r="B428" s="95" t="s">
        <v>2150</v>
      </c>
      <c r="C428" s="85"/>
      <c r="D428" s="46">
        <f t="shared" si="12"/>
        <v>954960</v>
      </c>
      <c r="E428" s="87">
        <v>828900</v>
      </c>
      <c r="F428" s="87">
        <v>126060</v>
      </c>
      <c r="H428" s="105" t="s">
        <v>110</v>
      </c>
      <c r="I428" s="95" t="s">
        <v>2210</v>
      </c>
      <c r="J428" s="85"/>
      <c r="K428" s="46">
        <f t="shared" si="13"/>
        <v>36500</v>
      </c>
      <c r="L428" s="85"/>
      <c r="M428" s="87">
        <v>36500</v>
      </c>
    </row>
    <row r="429" spans="1:13" ht="15">
      <c r="A429" s="105" t="s">
        <v>1618</v>
      </c>
      <c r="B429" s="95" t="s">
        <v>2151</v>
      </c>
      <c r="C429" s="85"/>
      <c r="D429" s="46">
        <f t="shared" si="12"/>
        <v>105581</v>
      </c>
      <c r="E429" s="85"/>
      <c r="F429" s="87">
        <v>105581</v>
      </c>
      <c r="H429" s="105" t="s">
        <v>113</v>
      </c>
      <c r="I429" s="95" t="s">
        <v>2211</v>
      </c>
      <c r="J429" s="87">
        <v>13600</v>
      </c>
      <c r="K429" s="46">
        <f t="shared" si="13"/>
        <v>55682</v>
      </c>
      <c r="L429" s="87">
        <v>1500</v>
      </c>
      <c r="M429" s="87">
        <v>54182</v>
      </c>
    </row>
    <row r="430" spans="1:13" ht="15">
      <c r="A430" s="105" t="s">
        <v>1621</v>
      </c>
      <c r="B430" s="95" t="s">
        <v>2152</v>
      </c>
      <c r="C430" s="85"/>
      <c r="D430" s="46">
        <f t="shared" si="12"/>
        <v>729942</v>
      </c>
      <c r="E430" s="87">
        <v>105600</v>
      </c>
      <c r="F430" s="87">
        <v>624342</v>
      </c>
      <c r="H430" s="105" t="s">
        <v>127</v>
      </c>
      <c r="I430" s="95" t="s">
        <v>2212</v>
      </c>
      <c r="J430" s="87">
        <v>45000</v>
      </c>
      <c r="K430" s="46">
        <f t="shared" si="13"/>
        <v>204210</v>
      </c>
      <c r="L430" s="85"/>
      <c r="M430" s="87">
        <v>204210</v>
      </c>
    </row>
    <row r="431" spans="1:13" ht="15">
      <c r="A431" s="105" t="s">
        <v>1627</v>
      </c>
      <c r="B431" s="95" t="s">
        <v>2153</v>
      </c>
      <c r="C431" s="85"/>
      <c r="D431" s="46">
        <f t="shared" si="12"/>
        <v>179513</v>
      </c>
      <c r="E431" s="85"/>
      <c r="F431" s="87">
        <v>179513</v>
      </c>
      <c r="H431" s="105" t="s">
        <v>129</v>
      </c>
      <c r="I431" s="95" t="s">
        <v>2213</v>
      </c>
      <c r="J431" s="85"/>
      <c r="K431" s="46">
        <f t="shared" si="13"/>
        <v>99254</v>
      </c>
      <c r="L431" s="85"/>
      <c r="M431" s="87">
        <v>99254</v>
      </c>
    </row>
    <row r="432" spans="1:13" ht="15">
      <c r="A432" s="105" t="s">
        <v>1630</v>
      </c>
      <c r="B432" s="95" t="s">
        <v>2154</v>
      </c>
      <c r="C432" s="85"/>
      <c r="D432" s="46">
        <f t="shared" si="12"/>
        <v>58021</v>
      </c>
      <c r="E432" s="85"/>
      <c r="F432" s="87">
        <v>58021</v>
      </c>
      <c r="H432" s="105" t="s">
        <v>133</v>
      </c>
      <c r="I432" s="95" t="s">
        <v>2214</v>
      </c>
      <c r="J432" s="85"/>
      <c r="K432" s="46">
        <f t="shared" si="13"/>
        <v>571353</v>
      </c>
      <c r="L432" s="85"/>
      <c r="M432" s="87">
        <v>571353</v>
      </c>
    </row>
    <row r="433" spans="1:13" ht="15">
      <c r="A433" s="105" t="s">
        <v>1633</v>
      </c>
      <c r="B433" s="95" t="s">
        <v>2155</v>
      </c>
      <c r="C433" s="87">
        <v>160000</v>
      </c>
      <c r="D433" s="46">
        <f t="shared" si="12"/>
        <v>204822</v>
      </c>
      <c r="E433" s="87">
        <v>25000</v>
      </c>
      <c r="F433" s="87">
        <v>179822</v>
      </c>
      <c r="H433" s="105" t="s">
        <v>136</v>
      </c>
      <c r="I433" s="95" t="s">
        <v>2215</v>
      </c>
      <c r="J433" s="85"/>
      <c r="K433" s="46">
        <f t="shared" si="13"/>
        <v>131453</v>
      </c>
      <c r="L433" s="85"/>
      <c r="M433" s="87">
        <v>131453</v>
      </c>
    </row>
    <row r="434" spans="1:13" ht="15">
      <c r="A434" s="105" t="s">
        <v>1636</v>
      </c>
      <c r="B434" s="95" t="s">
        <v>2156</v>
      </c>
      <c r="C434" s="85"/>
      <c r="D434" s="46">
        <f t="shared" si="12"/>
        <v>270898</v>
      </c>
      <c r="E434" s="85"/>
      <c r="F434" s="87">
        <v>270898</v>
      </c>
      <c r="H434" s="105" t="s">
        <v>139</v>
      </c>
      <c r="I434" s="95" t="s">
        <v>2216</v>
      </c>
      <c r="J434" s="87">
        <v>38803000</v>
      </c>
      <c r="K434" s="46">
        <f t="shared" si="13"/>
        <v>1422495</v>
      </c>
      <c r="L434" s="85"/>
      <c r="M434" s="87">
        <v>1422495</v>
      </c>
    </row>
    <row r="435" spans="1:13" ht="15">
      <c r="A435" s="105" t="s">
        <v>1639</v>
      </c>
      <c r="B435" s="95" t="s">
        <v>2157</v>
      </c>
      <c r="C435" s="85"/>
      <c r="D435" s="46">
        <f t="shared" si="12"/>
        <v>62834</v>
      </c>
      <c r="E435" s="85"/>
      <c r="F435" s="87">
        <v>62834</v>
      </c>
      <c r="H435" s="105" t="s">
        <v>142</v>
      </c>
      <c r="I435" s="95" t="s">
        <v>2217</v>
      </c>
      <c r="J435" s="85"/>
      <c r="K435" s="46">
        <f t="shared" si="13"/>
        <v>28112</v>
      </c>
      <c r="L435" s="85"/>
      <c r="M435" s="87">
        <v>28112</v>
      </c>
    </row>
    <row r="436" spans="1:13" ht="15">
      <c r="A436" s="105" t="s">
        <v>1642</v>
      </c>
      <c r="B436" s="95" t="s">
        <v>2158</v>
      </c>
      <c r="C436" s="87">
        <v>728201</v>
      </c>
      <c r="D436" s="46">
        <f t="shared" si="12"/>
        <v>1610058</v>
      </c>
      <c r="E436" s="87">
        <v>98498</v>
      </c>
      <c r="F436" s="87">
        <v>1511560</v>
      </c>
      <c r="H436" s="105" t="s">
        <v>145</v>
      </c>
      <c r="I436" s="95" t="s">
        <v>2218</v>
      </c>
      <c r="J436" s="85"/>
      <c r="K436" s="46">
        <f t="shared" si="13"/>
        <v>208700</v>
      </c>
      <c r="L436" s="85"/>
      <c r="M436" s="87">
        <v>208700</v>
      </c>
    </row>
    <row r="437" spans="1:13" ht="15">
      <c r="A437" s="105" t="s">
        <v>1645</v>
      </c>
      <c r="B437" s="95" t="s">
        <v>2159</v>
      </c>
      <c r="C437" s="85"/>
      <c r="D437" s="46">
        <f t="shared" si="12"/>
        <v>463212</v>
      </c>
      <c r="E437" s="85"/>
      <c r="F437" s="87">
        <v>463212</v>
      </c>
      <c r="H437" s="105" t="s">
        <v>148</v>
      </c>
      <c r="I437" s="95" t="s">
        <v>2271</v>
      </c>
      <c r="J437" s="85"/>
      <c r="K437" s="46">
        <f t="shared" si="13"/>
        <v>97100</v>
      </c>
      <c r="L437" s="85"/>
      <c r="M437" s="87">
        <v>97100</v>
      </c>
    </row>
    <row r="438" spans="1:13" ht="15">
      <c r="A438" s="105" t="s">
        <v>1648</v>
      </c>
      <c r="B438" s="95" t="s">
        <v>2160</v>
      </c>
      <c r="C438" s="85"/>
      <c r="D438" s="46">
        <f t="shared" si="12"/>
        <v>41689</v>
      </c>
      <c r="E438" s="85"/>
      <c r="F438" s="87">
        <v>41689</v>
      </c>
      <c r="H438" s="105" t="s">
        <v>151</v>
      </c>
      <c r="I438" s="95" t="s">
        <v>2219</v>
      </c>
      <c r="J438" s="85"/>
      <c r="K438" s="46">
        <f t="shared" si="13"/>
        <v>35175</v>
      </c>
      <c r="L438" s="87">
        <v>15000</v>
      </c>
      <c r="M438" s="87">
        <v>20175</v>
      </c>
    </row>
    <row r="439" spans="1:13" ht="15">
      <c r="A439" s="105" t="s">
        <v>1651</v>
      </c>
      <c r="B439" s="95" t="s">
        <v>2161</v>
      </c>
      <c r="C439" s="85"/>
      <c r="D439" s="46">
        <f t="shared" si="12"/>
        <v>10000</v>
      </c>
      <c r="E439" s="85"/>
      <c r="F439" s="87">
        <v>10000</v>
      </c>
      <c r="H439" s="105" t="s">
        <v>154</v>
      </c>
      <c r="I439" s="95" t="s">
        <v>2220</v>
      </c>
      <c r="J439" s="85"/>
      <c r="K439" s="46">
        <f t="shared" si="13"/>
        <v>5593813</v>
      </c>
      <c r="L439" s="85"/>
      <c r="M439" s="87">
        <v>5593813</v>
      </c>
    </row>
    <row r="440" spans="1:13" ht="15">
      <c r="A440" s="105" t="s">
        <v>1657</v>
      </c>
      <c r="B440" s="95" t="s">
        <v>2163</v>
      </c>
      <c r="C440" s="85"/>
      <c r="D440" s="46">
        <f t="shared" si="12"/>
        <v>16060</v>
      </c>
      <c r="E440" s="85"/>
      <c r="F440" s="87">
        <v>16060</v>
      </c>
      <c r="H440" s="105" t="s">
        <v>157</v>
      </c>
      <c r="I440" s="95" t="s">
        <v>2221</v>
      </c>
      <c r="J440" s="85"/>
      <c r="K440" s="46">
        <f t="shared" si="13"/>
        <v>199155</v>
      </c>
      <c r="L440" s="85"/>
      <c r="M440" s="87">
        <v>199155</v>
      </c>
    </row>
    <row r="441" spans="1:13" ht="15">
      <c r="A441" s="105" t="s">
        <v>1660</v>
      </c>
      <c r="B441" s="95" t="s">
        <v>2164</v>
      </c>
      <c r="C441" s="85"/>
      <c r="D441" s="46">
        <f t="shared" si="12"/>
        <v>40884</v>
      </c>
      <c r="E441" s="85"/>
      <c r="F441" s="87">
        <v>40884</v>
      </c>
      <c r="H441" s="105" t="s">
        <v>160</v>
      </c>
      <c r="I441" s="95" t="s">
        <v>2222</v>
      </c>
      <c r="J441" s="85"/>
      <c r="K441" s="46">
        <f t="shared" si="13"/>
        <v>491309</v>
      </c>
      <c r="L441" s="85"/>
      <c r="M441" s="87">
        <v>491309</v>
      </c>
    </row>
    <row r="442" spans="1:13" ht="15">
      <c r="A442" s="105" t="s">
        <v>1663</v>
      </c>
      <c r="B442" s="95" t="s">
        <v>2165</v>
      </c>
      <c r="C442" s="85"/>
      <c r="D442" s="46">
        <f t="shared" si="12"/>
        <v>28280</v>
      </c>
      <c r="E442" s="85"/>
      <c r="F442" s="87">
        <v>28280</v>
      </c>
      <c r="H442" s="105" t="s">
        <v>163</v>
      </c>
      <c r="I442" s="95" t="s">
        <v>2223</v>
      </c>
      <c r="J442" s="85"/>
      <c r="K442" s="46">
        <f t="shared" si="13"/>
        <v>5700</v>
      </c>
      <c r="L442" s="85"/>
      <c r="M442" s="87">
        <v>5700</v>
      </c>
    </row>
    <row r="443" spans="1:13" ht="15">
      <c r="A443" s="105" t="s">
        <v>1666</v>
      </c>
      <c r="B443" s="95" t="s">
        <v>2166</v>
      </c>
      <c r="C443" s="85"/>
      <c r="D443" s="46">
        <f t="shared" si="12"/>
        <v>17100</v>
      </c>
      <c r="E443" s="85"/>
      <c r="F443" s="87">
        <v>17100</v>
      </c>
      <c r="H443" s="105" t="s">
        <v>166</v>
      </c>
      <c r="I443" s="95" t="s">
        <v>2224</v>
      </c>
      <c r="J443" s="85"/>
      <c r="K443" s="46">
        <f t="shared" si="13"/>
        <v>1236133</v>
      </c>
      <c r="L443" s="85"/>
      <c r="M443" s="87">
        <v>1236133</v>
      </c>
    </row>
    <row r="444" spans="1:13" ht="15">
      <c r="A444" s="105" t="s">
        <v>1669</v>
      </c>
      <c r="B444" s="95" t="s">
        <v>2167</v>
      </c>
      <c r="C444" s="85"/>
      <c r="D444" s="46">
        <f t="shared" si="12"/>
        <v>19700</v>
      </c>
      <c r="E444" s="85"/>
      <c r="F444" s="87">
        <v>19700</v>
      </c>
      <c r="H444" s="105" t="s">
        <v>169</v>
      </c>
      <c r="I444" s="95" t="s">
        <v>2225</v>
      </c>
      <c r="J444" s="85"/>
      <c r="K444" s="46">
        <f t="shared" si="13"/>
        <v>124725</v>
      </c>
      <c r="L444" s="85"/>
      <c r="M444" s="87">
        <v>124725</v>
      </c>
    </row>
    <row r="445" spans="1:13" ht="15">
      <c r="A445" s="105" t="s">
        <v>1672</v>
      </c>
      <c r="B445" s="95" t="s">
        <v>2168</v>
      </c>
      <c r="C445" s="87">
        <v>180600</v>
      </c>
      <c r="D445" s="46">
        <f t="shared" si="12"/>
        <v>121937</v>
      </c>
      <c r="E445" s="85"/>
      <c r="F445" s="87">
        <v>121937</v>
      </c>
      <c r="H445" s="105" t="s">
        <v>172</v>
      </c>
      <c r="I445" s="95" t="s">
        <v>2226</v>
      </c>
      <c r="J445" s="85"/>
      <c r="K445" s="46">
        <f t="shared" si="13"/>
        <v>26500</v>
      </c>
      <c r="L445" s="85"/>
      <c r="M445" s="87">
        <v>26500</v>
      </c>
    </row>
    <row r="446" spans="1:13" ht="15">
      <c r="A446" s="105" t="s">
        <v>1675</v>
      </c>
      <c r="B446" s="95" t="s">
        <v>2169</v>
      </c>
      <c r="C446" s="85"/>
      <c r="D446" s="46">
        <f t="shared" si="12"/>
        <v>83078</v>
      </c>
      <c r="E446" s="85"/>
      <c r="F446" s="87">
        <v>83078</v>
      </c>
      <c r="H446" s="105" t="s">
        <v>175</v>
      </c>
      <c r="I446" s="95" t="s">
        <v>2227</v>
      </c>
      <c r="J446" s="85"/>
      <c r="K446" s="46">
        <f t="shared" si="13"/>
        <v>12950</v>
      </c>
      <c r="L446" s="85"/>
      <c r="M446" s="87">
        <v>12950</v>
      </c>
    </row>
    <row r="447" spans="1:13" ht="15">
      <c r="A447" s="105" t="s">
        <v>1678</v>
      </c>
      <c r="B447" s="95" t="s">
        <v>2170</v>
      </c>
      <c r="C447" s="85"/>
      <c r="D447" s="46">
        <f t="shared" si="12"/>
        <v>14820</v>
      </c>
      <c r="E447" s="85"/>
      <c r="F447" s="87">
        <v>14820</v>
      </c>
      <c r="H447" s="105" t="s">
        <v>178</v>
      </c>
      <c r="I447" s="95" t="s">
        <v>1858</v>
      </c>
      <c r="J447" s="85"/>
      <c r="K447" s="46">
        <f t="shared" si="13"/>
        <v>170240</v>
      </c>
      <c r="L447" s="85"/>
      <c r="M447" s="87">
        <v>170240</v>
      </c>
    </row>
    <row r="448" spans="1:13" ht="15">
      <c r="A448" s="105" t="s">
        <v>1681</v>
      </c>
      <c r="B448" s="95" t="s">
        <v>2171</v>
      </c>
      <c r="C448" s="87">
        <v>155000</v>
      </c>
      <c r="D448" s="46">
        <f t="shared" si="12"/>
        <v>14695</v>
      </c>
      <c r="E448" s="85"/>
      <c r="F448" s="87">
        <v>14695</v>
      </c>
      <c r="H448" s="105" t="s">
        <v>180</v>
      </c>
      <c r="I448" s="95" t="s">
        <v>2228</v>
      </c>
      <c r="J448" s="85"/>
      <c r="K448" s="46">
        <f t="shared" si="13"/>
        <v>2144177</v>
      </c>
      <c r="L448" s="85"/>
      <c r="M448" s="87">
        <v>2144177</v>
      </c>
    </row>
    <row r="449" spans="1:13" ht="15">
      <c r="A449" s="105" t="s">
        <v>1689</v>
      </c>
      <c r="B449" s="95" t="s">
        <v>2172</v>
      </c>
      <c r="C449" s="85"/>
      <c r="D449" s="46">
        <f t="shared" si="12"/>
        <v>47330</v>
      </c>
      <c r="E449" s="85"/>
      <c r="F449" s="87">
        <v>47330</v>
      </c>
      <c r="H449" s="105" t="s">
        <v>183</v>
      </c>
      <c r="I449" s="95" t="s">
        <v>1998</v>
      </c>
      <c r="J449" s="85"/>
      <c r="K449" s="46">
        <f t="shared" si="13"/>
        <v>807559</v>
      </c>
      <c r="L449" s="87">
        <v>155000</v>
      </c>
      <c r="M449" s="87">
        <v>652559</v>
      </c>
    </row>
    <row r="450" spans="1:13" ht="15">
      <c r="A450" s="105" t="s">
        <v>1692</v>
      </c>
      <c r="B450" s="95" t="s">
        <v>2173</v>
      </c>
      <c r="C450" s="87">
        <v>1550</v>
      </c>
      <c r="D450" s="46">
        <f t="shared" si="12"/>
        <v>158390</v>
      </c>
      <c r="E450" s="85"/>
      <c r="F450" s="87">
        <v>158390</v>
      </c>
      <c r="H450" s="105" t="s">
        <v>185</v>
      </c>
      <c r="I450" s="95" t="s">
        <v>2229</v>
      </c>
      <c r="J450" s="87">
        <v>199400</v>
      </c>
      <c r="K450" s="46">
        <f t="shared" si="13"/>
        <v>4458083</v>
      </c>
      <c r="L450" s="85"/>
      <c r="M450" s="87">
        <v>4458083</v>
      </c>
    </row>
    <row r="451" spans="1:13" ht="15">
      <c r="A451" s="105" t="s">
        <v>1695</v>
      </c>
      <c r="B451" s="95" t="s">
        <v>2253</v>
      </c>
      <c r="C451" s="87">
        <v>5252</v>
      </c>
      <c r="D451" s="46">
        <f t="shared" si="12"/>
        <v>48300</v>
      </c>
      <c r="E451" s="87">
        <v>48000</v>
      </c>
      <c r="F451" s="87">
        <v>300</v>
      </c>
      <c r="H451" s="105" t="s">
        <v>194</v>
      </c>
      <c r="I451" s="95" t="s">
        <v>2233</v>
      </c>
      <c r="J451" s="87">
        <v>1000</v>
      </c>
      <c r="K451" s="46">
        <f t="shared" si="13"/>
        <v>46050</v>
      </c>
      <c r="L451" s="87">
        <v>25350</v>
      </c>
      <c r="M451" s="87">
        <v>20700</v>
      </c>
    </row>
    <row r="452" spans="1:13" ht="15">
      <c r="A452" s="105" t="s">
        <v>1698</v>
      </c>
      <c r="B452" s="95" t="s">
        <v>2174</v>
      </c>
      <c r="C452" s="85"/>
      <c r="D452" s="46">
        <f t="shared" si="12"/>
        <v>64940</v>
      </c>
      <c r="E452" s="85"/>
      <c r="F452" s="87">
        <v>64940</v>
      </c>
      <c r="H452" s="105" t="s">
        <v>198</v>
      </c>
      <c r="I452" s="95" t="s">
        <v>1947</v>
      </c>
      <c r="J452" s="87">
        <v>17500</v>
      </c>
      <c r="K452" s="46">
        <f t="shared" si="13"/>
        <v>150000</v>
      </c>
      <c r="L452" s="85"/>
      <c r="M452" s="87">
        <v>150000</v>
      </c>
    </row>
    <row r="453" spans="1:13" ht="15">
      <c r="A453" s="105" t="s">
        <v>1702</v>
      </c>
      <c r="B453" s="95" t="s">
        <v>2175</v>
      </c>
      <c r="C453" s="87">
        <v>40000</v>
      </c>
      <c r="D453" s="46">
        <f t="shared" si="12"/>
        <v>212838</v>
      </c>
      <c r="E453" s="85"/>
      <c r="F453" s="87">
        <v>212838</v>
      </c>
      <c r="H453" s="105" t="s">
        <v>201</v>
      </c>
      <c r="I453" s="95" t="s">
        <v>2234</v>
      </c>
      <c r="J453" s="85"/>
      <c r="K453" s="46">
        <f t="shared" si="13"/>
        <v>32919</v>
      </c>
      <c r="L453" s="85"/>
      <c r="M453" s="87">
        <v>32919</v>
      </c>
    </row>
    <row r="454" spans="1:13" ht="15">
      <c r="A454" s="105" t="s">
        <v>1705</v>
      </c>
      <c r="B454" s="95" t="s">
        <v>2176</v>
      </c>
      <c r="C454" s="87">
        <v>806800</v>
      </c>
      <c r="D454" s="46">
        <f t="shared" si="12"/>
        <v>966068</v>
      </c>
      <c r="E454" s="87">
        <v>68600</v>
      </c>
      <c r="F454" s="87">
        <v>897468</v>
      </c>
      <c r="H454" s="105" t="s">
        <v>204</v>
      </c>
      <c r="I454" s="95" t="s">
        <v>1914</v>
      </c>
      <c r="J454" s="87">
        <v>2500</v>
      </c>
      <c r="K454" s="46">
        <f t="shared" si="13"/>
        <v>38580</v>
      </c>
      <c r="L454" s="85"/>
      <c r="M454" s="87">
        <v>38580</v>
      </c>
    </row>
    <row r="455" spans="1:13" ht="15">
      <c r="A455" s="105" t="s">
        <v>1708</v>
      </c>
      <c r="B455" s="95" t="s">
        <v>2177</v>
      </c>
      <c r="C455" s="85"/>
      <c r="D455" s="46">
        <f aca="true" t="shared" si="14" ref="D455:D518">E455+F455</f>
        <v>374949</v>
      </c>
      <c r="E455" s="85"/>
      <c r="F455" s="87">
        <v>374949</v>
      </c>
      <c r="H455" s="105" t="s">
        <v>207</v>
      </c>
      <c r="I455" s="95" t="s">
        <v>2235</v>
      </c>
      <c r="J455" s="85"/>
      <c r="K455" s="46">
        <f aca="true" t="shared" si="15" ref="K455:K467">L455+M455</f>
        <v>317571</v>
      </c>
      <c r="L455" s="85"/>
      <c r="M455" s="87">
        <v>317571</v>
      </c>
    </row>
    <row r="456" spans="1:13" ht="15">
      <c r="A456" s="105" t="s">
        <v>1711</v>
      </c>
      <c r="B456" s="95" t="s">
        <v>2178</v>
      </c>
      <c r="C456" s="85"/>
      <c r="D456" s="46">
        <f t="shared" si="14"/>
        <v>94050</v>
      </c>
      <c r="E456" s="85"/>
      <c r="F456" s="87">
        <v>94050</v>
      </c>
      <c r="H456" s="105" t="s">
        <v>209</v>
      </c>
      <c r="I456" s="95" t="s">
        <v>2236</v>
      </c>
      <c r="J456" s="87">
        <v>61800</v>
      </c>
      <c r="K456" s="46">
        <f t="shared" si="15"/>
        <v>0</v>
      </c>
      <c r="L456" s="85"/>
      <c r="M456" s="85"/>
    </row>
    <row r="457" spans="1:13" ht="15">
      <c r="A457" s="105" t="s">
        <v>1714</v>
      </c>
      <c r="B457" s="95" t="s">
        <v>2179</v>
      </c>
      <c r="C457" s="87">
        <v>237350</v>
      </c>
      <c r="D457" s="46">
        <f t="shared" si="14"/>
        <v>455634</v>
      </c>
      <c r="E457" s="87">
        <v>500</v>
      </c>
      <c r="F457" s="87">
        <v>455134</v>
      </c>
      <c r="H457" s="105" t="s">
        <v>212</v>
      </c>
      <c r="I457" s="95" t="s">
        <v>2237</v>
      </c>
      <c r="J457" s="85"/>
      <c r="K457" s="46">
        <f t="shared" si="15"/>
        <v>16400</v>
      </c>
      <c r="L457" s="85"/>
      <c r="M457" s="87">
        <v>16400</v>
      </c>
    </row>
    <row r="458" spans="1:13" ht="15">
      <c r="A458" s="105" t="s">
        <v>1717</v>
      </c>
      <c r="B458" s="95" t="s">
        <v>2180</v>
      </c>
      <c r="C458" s="87">
        <v>25200</v>
      </c>
      <c r="D458" s="46">
        <f t="shared" si="14"/>
        <v>1155588</v>
      </c>
      <c r="E458" s="87">
        <v>18700</v>
      </c>
      <c r="F458" s="87">
        <v>1136888</v>
      </c>
      <c r="H458" s="105" t="s">
        <v>217</v>
      </c>
      <c r="I458" s="95" t="s">
        <v>2239</v>
      </c>
      <c r="J458" s="87">
        <v>17500</v>
      </c>
      <c r="K458" s="46">
        <f t="shared" si="15"/>
        <v>23500</v>
      </c>
      <c r="L458" s="85"/>
      <c r="M458" s="87">
        <v>23500</v>
      </c>
    </row>
    <row r="459" spans="1:13" ht="15">
      <c r="A459" s="105" t="s">
        <v>1720</v>
      </c>
      <c r="B459" s="95" t="s">
        <v>2181</v>
      </c>
      <c r="C459" s="85"/>
      <c r="D459" s="46">
        <f t="shared" si="14"/>
        <v>404800</v>
      </c>
      <c r="E459" s="87">
        <v>404800</v>
      </c>
      <c r="F459" s="85"/>
      <c r="H459" s="105" t="s">
        <v>220</v>
      </c>
      <c r="I459" s="95" t="s">
        <v>2240</v>
      </c>
      <c r="J459" s="85"/>
      <c r="K459" s="46">
        <f t="shared" si="15"/>
        <v>116900</v>
      </c>
      <c r="L459" s="87">
        <v>116100</v>
      </c>
      <c r="M459" s="87">
        <v>800</v>
      </c>
    </row>
    <row r="460" spans="1:13" ht="15">
      <c r="A460" s="105" t="s">
        <v>1723</v>
      </c>
      <c r="B460" s="95" t="s">
        <v>1947</v>
      </c>
      <c r="C460" s="87">
        <v>2320850</v>
      </c>
      <c r="D460" s="46">
        <f t="shared" si="14"/>
        <v>2348957</v>
      </c>
      <c r="E460" s="87">
        <v>171750</v>
      </c>
      <c r="F460" s="87">
        <v>2177207</v>
      </c>
      <c r="H460" s="105" t="s">
        <v>226</v>
      </c>
      <c r="I460" s="95" t="s">
        <v>2242</v>
      </c>
      <c r="J460" s="85"/>
      <c r="K460" s="46">
        <f t="shared" si="15"/>
        <v>45972</v>
      </c>
      <c r="L460" s="85"/>
      <c r="M460" s="87">
        <v>45972</v>
      </c>
    </row>
    <row r="461" spans="1:13" ht="15">
      <c r="A461" s="105" t="s">
        <v>1725</v>
      </c>
      <c r="B461" s="95" t="s">
        <v>2182</v>
      </c>
      <c r="C461" s="85"/>
      <c r="D461" s="46">
        <f t="shared" si="14"/>
        <v>86541</v>
      </c>
      <c r="E461" s="85"/>
      <c r="F461" s="87">
        <v>86541</v>
      </c>
      <c r="H461" s="105" t="s">
        <v>232</v>
      </c>
      <c r="I461" s="95" t="s">
        <v>2243</v>
      </c>
      <c r="J461" s="85"/>
      <c r="K461" s="46">
        <f t="shared" si="15"/>
        <v>337654</v>
      </c>
      <c r="L461" s="85"/>
      <c r="M461" s="87">
        <v>337654</v>
      </c>
    </row>
    <row r="462" spans="1:13" ht="15">
      <c r="A462" s="105" t="s">
        <v>15</v>
      </c>
      <c r="B462" s="95" t="s">
        <v>2183</v>
      </c>
      <c r="C462" s="87">
        <v>918951</v>
      </c>
      <c r="D462" s="46">
        <f t="shared" si="14"/>
        <v>906181</v>
      </c>
      <c r="E462" s="87">
        <v>44601</v>
      </c>
      <c r="F462" s="87">
        <v>861580</v>
      </c>
      <c r="H462" s="105" t="s">
        <v>235</v>
      </c>
      <c r="I462" s="95" t="s">
        <v>2244</v>
      </c>
      <c r="J462" s="85"/>
      <c r="K462" s="46">
        <f t="shared" si="15"/>
        <v>18052</v>
      </c>
      <c r="L462" s="85"/>
      <c r="M462" s="87">
        <v>18052</v>
      </c>
    </row>
    <row r="463" spans="1:13" ht="15">
      <c r="A463" s="105" t="s">
        <v>18</v>
      </c>
      <c r="B463" s="95" t="s">
        <v>2184</v>
      </c>
      <c r="C463" s="85"/>
      <c r="D463" s="46">
        <f t="shared" si="14"/>
        <v>244223</v>
      </c>
      <c r="E463" s="85"/>
      <c r="F463" s="87">
        <v>244223</v>
      </c>
      <c r="H463" s="105" t="s">
        <v>238</v>
      </c>
      <c r="I463" s="95" t="s">
        <v>2245</v>
      </c>
      <c r="J463" s="87">
        <v>1700000</v>
      </c>
      <c r="K463" s="46">
        <f t="shared" si="15"/>
        <v>69225</v>
      </c>
      <c r="L463" s="85"/>
      <c r="M463" s="87">
        <v>69225</v>
      </c>
    </row>
    <row r="464" spans="1:13" ht="15">
      <c r="A464" s="105" t="s">
        <v>24</v>
      </c>
      <c r="B464" s="95" t="s">
        <v>2185</v>
      </c>
      <c r="C464" s="87">
        <v>2383507</v>
      </c>
      <c r="D464" s="46">
        <f t="shared" si="14"/>
        <v>721050</v>
      </c>
      <c r="E464" s="87">
        <v>76000</v>
      </c>
      <c r="F464" s="87">
        <v>645050</v>
      </c>
      <c r="H464" s="105" t="s">
        <v>240</v>
      </c>
      <c r="I464" s="95" t="s">
        <v>2246</v>
      </c>
      <c r="J464" s="87">
        <v>29000</v>
      </c>
      <c r="K464" s="46">
        <f t="shared" si="15"/>
        <v>60509</v>
      </c>
      <c r="L464" s="85"/>
      <c r="M464" s="87">
        <v>60509</v>
      </c>
    </row>
    <row r="465" spans="1:13" ht="15">
      <c r="A465" s="105" t="s">
        <v>27</v>
      </c>
      <c r="B465" s="95" t="s">
        <v>2270</v>
      </c>
      <c r="C465" s="85"/>
      <c r="D465" s="46">
        <f t="shared" si="14"/>
        <v>325945</v>
      </c>
      <c r="E465" s="85"/>
      <c r="F465" s="87">
        <v>325945</v>
      </c>
      <c r="H465" s="105" t="s">
        <v>243</v>
      </c>
      <c r="I465" s="95" t="s">
        <v>1821</v>
      </c>
      <c r="J465" s="85"/>
      <c r="K465" s="46">
        <f t="shared" si="15"/>
        <v>26350</v>
      </c>
      <c r="L465" s="85"/>
      <c r="M465" s="87">
        <v>26350</v>
      </c>
    </row>
    <row r="466" spans="1:13" ht="15">
      <c r="A466" s="105" t="s">
        <v>30</v>
      </c>
      <c r="B466" s="95" t="s">
        <v>2186</v>
      </c>
      <c r="C466" s="87">
        <v>3500</v>
      </c>
      <c r="D466" s="46">
        <f t="shared" si="14"/>
        <v>87115</v>
      </c>
      <c r="E466" s="85"/>
      <c r="F466" s="87">
        <v>87115</v>
      </c>
      <c r="H466" s="105" t="s">
        <v>246</v>
      </c>
      <c r="I466" s="95" t="s">
        <v>2255</v>
      </c>
      <c r="J466" s="85"/>
      <c r="K466" s="46">
        <f t="shared" si="15"/>
        <v>68800</v>
      </c>
      <c r="L466" s="87">
        <v>50000</v>
      </c>
      <c r="M466" s="87">
        <v>18800</v>
      </c>
    </row>
    <row r="467" spans="1:13" ht="15">
      <c r="A467" s="105" t="s">
        <v>32</v>
      </c>
      <c r="B467" s="95" t="s">
        <v>2187</v>
      </c>
      <c r="C467" s="87">
        <v>504006</v>
      </c>
      <c r="D467" s="46">
        <f t="shared" si="14"/>
        <v>177283</v>
      </c>
      <c r="E467" s="85"/>
      <c r="F467" s="87">
        <v>177283</v>
      </c>
      <c r="H467" s="105" t="s">
        <v>249</v>
      </c>
      <c r="I467" s="95" t="s">
        <v>2256</v>
      </c>
      <c r="J467" s="87">
        <v>39369511</v>
      </c>
      <c r="K467" s="46">
        <f t="shared" si="15"/>
        <v>3523904</v>
      </c>
      <c r="L467" s="85"/>
      <c r="M467" s="87">
        <v>3523904</v>
      </c>
    </row>
    <row r="468" spans="1:6" ht="15">
      <c r="A468" s="105" t="s">
        <v>35</v>
      </c>
      <c r="B468" s="95" t="s">
        <v>2188</v>
      </c>
      <c r="C468" s="85"/>
      <c r="D468" s="46">
        <f t="shared" si="14"/>
        <v>5700</v>
      </c>
      <c r="E468" s="85"/>
      <c r="F468" s="87">
        <v>5700</v>
      </c>
    </row>
    <row r="469" spans="1:6" ht="15">
      <c r="A469" s="105" t="s">
        <v>38</v>
      </c>
      <c r="B469" s="95" t="s">
        <v>2189</v>
      </c>
      <c r="C469" s="85"/>
      <c r="D469" s="46">
        <f t="shared" si="14"/>
        <v>144197</v>
      </c>
      <c r="E469" s="85"/>
      <c r="F469" s="87">
        <v>144197</v>
      </c>
    </row>
    <row r="470" spans="1:6" ht="15">
      <c r="A470" s="105" t="s">
        <v>41</v>
      </c>
      <c r="B470" s="95" t="s">
        <v>2190</v>
      </c>
      <c r="C470" s="85"/>
      <c r="D470" s="46">
        <f t="shared" si="14"/>
        <v>96406</v>
      </c>
      <c r="E470" s="85"/>
      <c r="F470" s="87">
        <v>96406</v>
      </c>
    </row>
    <row r="471" spans="1:6" ht="15">
      <c r="A471" s="105" t="s">
        <v>43</v>
      </c>
      <c r="B471" s="95" t="s">
        <v>2191</v>
      </c>
      <c r="C471" s="87">
        <v>617090</v>
      </c>
      <c r="D471" s="46">
        <f t="shared" si="14"/>
        <v>1119222</v>
      </c>
      <c r="E471" s="87">
        <v>303600</v>
      </c>
      <c r="F471" s="87">
        <v>815622</v>
      </c>
    </row>
    <row r="472" spans="1:6" ht="15">
      <c r="A472" s="105" t="s">
        <v>46</v>
      </c>
      <c r="B472" s="95" t="s">
        <v>2192</v>
      </c>
      <c r="C472" s="87">
        <v>726057</v>
      </c>
      <c r="D472" s="46">
        <f t="shared" si="14"/>
        <v>110041</v>
      </c>
      <c r="E472" s="87">
        <v>9000</v>
      </c>
      <c r="F472" s="87">
        <v>101041</v>
      </c>
    </row>
    <row r="473" spans="1:6" ht="15">
      <c r="A473" s="105" t="s">
        <v>53</v>
      </c>
      <c r="B473" s="95" t="s">
        <v>2193</v>
      </c>
      <c r="C473" s="85"/>
      <c r="D473" s="46">
        <f t="shared" si="14"/>
        <v>36389</v>
      </c>
      <c r="E473" s="85"/>
      <c r="F473" s="87">
        <v>36389</v>
      </c>
    </row>
    <row r="474" spans="1:6" ht="15">
      <c r="A474" s="105" t="s">
        <v>56</v>
      </c>
      <c r="B474" s="95" t="s">
        <v>2254</v>
      </c>
      <c r="C474" s="85"/>
      <c r="D474" s="46">
        <f t="shared" si="14"/>
        <v>16950</v>
      </c>
      <c r="E474" s="85"/>
      <c r="F474" s="87">
        <v>16950</v>
      </c>
    </row>
    <row r="475" spans="1:6" ht="15">
      <c r="A475" s="105" t="s">
        <v>59</v>
      </c>
      <c r="B475" s="95" t="s">
        <v>2194</v>
      </c>
      <c r="C475" s="85"/>
      <c r="D475" s="46">
        <f t="shared" si="14"/>
        <v>49582</v>
      </c>
      <c r="E475" s="85"/>
      <c r="F475" s="87">
        <v>49582</v>
      </c>
    </row>
    <row r="476" spans="1:6" ht="15">
      <c r="A476" s="105" t="s">
        <v>62</v>
      </c>
      <c r="B476" s="95" t="s">
        <v>2195</v>
      </c>
      <c r="C476" s="87">
        <v>143200</v>
      </c>
      <c r="D476" s="46">
        <f t="shared" si="14"/>
        <v>131443</v>
      </c>
      <c r="E476" s="85"/>
      <c r="F476" s="87">
        <v>131443</v>
      </c>
    </row>
    <row r="477" spans="1:6" ht="15">
      <c r="A477" s="105" t="s">
        <v>65</v>
      </c>
      <c r="B477" s="95" t="s">
        <v>2196</v>
      </c>
      <c r="C477" s="85"/>
      <c r="D477" s="46">
        <f t="shared" si="14"/>
        <v>37545</v>
      </c>
      <c r="E477" s="85"/>
      <c r="F477" s="87">
        <v>37545</v>
      </c>
    </row>
    <row r="478" spans="1:6" ht="15">
      <c r="A478" s="105" t="s">
        <v>68</v>
      </c>
      <c r="B478" s="95" t="s">
        <v>2197</v>
      </c>
      <c r="C478" s="85"/>
      <c r="D478" s="46">
        <f t="shared" si="14"/>
        <v>30205</v>
      </c>
      <c r="E478" s="87">
        <v>0</v>
      </c>
      <c r="F478" s="87">
        <v>30205</v>
      </c>
    </row>
    <row r="479" spans="1:6" ht="15">
      <c r="A479" s="105" t="s">
        <v>71</v>
      </c>
      <c r="B479" s="95" t="s">
        <v>2198</v>
      </c>
      <c r="C479" s="85"/>
      <c r="D479" s="46">
        <f t="shared" si="14"/>
        <v>1550</v>
      </c>
      <c r="E479" s="85"/>
      <c r="F479" s="87">
        <v>1550</v>
      </c>
    </row>
    <row r="480" spans="1:6" ht="15">
      <c r="A480" s="105" t="s">
        <v>74</v>
      </c>
      <c r="B480" s="95" t="s">
        <v>2199</v>
      </c>
      <c r="C480" s="85"/>
      <c r="D480" s="46">
        <f t="shared" si="14"/>
        <v>66618</v>
      </c>
      <c r="E480" s="85"/>
      <c r="F480" s="87">
        <v>66618</v>
      </c>
    </row>
    <row r="481" spans="1:6" ht="15">
      <c r="A481" s="105" t="s">
        <v>77</v>
      </c>
      <c r="B481" s="95" t="s">
        <v>2200</v>
      </c>
      <c r="C481" s="85"/>
      <c r="D481" s="46">
        <f t="shared" si="14"/>
        <v>61935</v>
      </c>
      <c r="E481" s="85"/>
      <c r="F481" s="87">
        <v>61935</v>
      </c>
    </row>
    <row r="482" spans="1:6" ht="15">
      <c r="A482" s="105" t="s">
        <v>80</v>
      </c>
      <c r="B482" s="95" t="s">
        <v>2201</v>
      </c>
      <c r="C482" s="85"/>
      <c r="D482" s="46">
        <f t="shared" si="14"/>
        <v>96601</v>
      </c>
      <c r="E482" s="85"/>
      <c r="F482" s="87">
        <v>96601</v>
      </c>
    </row>
    <row r="483" spans="1:6" ht="15">
      <c r="A483" s="105" t="s">
        <v>83</v>
      </c>
      <c r="B483" s="95" t="s">
        <v>2202</v>
      </c>
      <c r="C483" s="87">
        <v>112500</v>
      </c>
      <c r="D483" s="46">
        <f t="shared" si="14"/>
        <v>209625</v>
      </c>
      <c r="E483" s="85"/>
      <c r="F483" s="87">
        <v>209625</v>
      </c>
    </row>
    <row r="484" spans="1:6" ht="15">
      <c r="A484" s="105" t="s">
        <v>86</v>
      </c>
      <c r="B484" s="95" t="s">
        <v>2203</v>
      </c>
      <c r="C484" s="85"/>
      <c r="D484" s="46">
        <f t="shared" si="14"/>
        <v>35450</v>
      </c>
      <c r="E484" s="85"/>
      <c r="F484" s="87">
        <v>35450</v>
      </c>
    </row>
    <row r="485" spans="1:6" ht="15">
      <c r="A485" s="105" t="s">
        <v>89</v>
      </c>
      <c r="B485" s="95" t="s">
        <v>2204</v>
      </c>
      <c r="C485" s="85"/>
      <c r="D485" s="46">
        <f t="shared" si="14"/>
        <v>14435</v>
      </c>
      <c r="E485" s="85"/>
      <c r="F485" s="87">
        <v>14435</v>
      </c>
    </row>
    <row r="486" spans="1:6" ht="15">
      <c r="A486" s="105" t="s">
        <v>92</v>
      </c>
      <c r="B486" s="95" t="s">
        <v>2205</v>
      </c>
      <c r="C486" s="85"/>
      <c r="D486" s="46">
        <f t="shared" si="14"/>
        <v>41522</v>
      </c>
      <c r="E486" s="85"/>
      <c r="F486" s="87">
        <v>41522</v>
      </c>
    </row>
    <row r="487" spans="1:6" ht="15">
      <c r="A487" s="105" t="s">
        <v>95</v>
      </c>
      <c r="B487" s="95" t="s">
        <v>2206</v>
      </c>
      <c r="C487" s="85"/>
      <c r="D487" s="46">
        <f t="shared" si="14"/>
        <v>4592</v>
      </c>
      <c r="E487" s="85"/>
      <c r="F487" s="87">
        <v>4592</v>
      </c>
    </row>
    <row r="488" spans="1:6" ht="15">
      <c r="A488" s="105" t="s">
        <v>98</v>
      </c>
      <c r="B488" s="95" t="s">
        <v>2207</v>
      </c>
      <c r="C488" s="85"/>
      <c r="D488" s="46">
        <f t="shared" si="14"/>
        <v>2500</v>
      </c>
      <c r="E488" s="85"/>
      <c r="F488" s="87">
        <v>2500</v>
      </c>
    </row>
    <row r="489" spans="1:6" ht="15">
      <c r="A489" s="105" t="s">
        <v>104</v>
      </c>
      <c r="B489" s="95" t="s">
        <v>2208</v>
      </c>
      <c r="C489" s="85"/>
      <c r="D489" s="46">
        <f t="shared" si="14"/>
        <v>58075</v>
      </c>
      <c r="E489" s="85"/>
      <c r="F489" s="87">
        <v>58075</v>
      </c>
    </row>
    <row r="490" spans="1:6" ht="15">
      <c r="A490" s="105" t="s">
        <v>107</v>
      </c>
      <c r="B490" s="95" t="s">
        <v>2209</v>
      </c>
      <c r="C490" s="85"/>
      <c r="D490" s="46">
        <f t="shared" si="14"/>
        <v>351065</v>
      </c>
      <c r="E490" s="87">
        <v>304250</v>
      </c>
      <c r="F490" s="87">
        <v>46815</v>
      </c>
    </row>
    <row r="491" spans="1:6" ht="15">
      <c r="A491" s="105" t="s">
        <v>110</v>
      </c>
      <c r="B491" s="95" t="s">
        <v>2210</v>
      </c>
      <c r="C491" s="85"/>
      <c r="D491" s="46">
        <f t="shared" si="14"/>
        <v>48101</v>
      </c>
      <c r="E491" s="85"/>
      <c r="F491" s="87">
        <v>48101</v>
      </c>
    </row>
    <row r="492" spans="1:6" ht="15">
      <c r="A492" s="105" t="s">
        <v>113</v>
      </c>
      <c r="B492" s="95" t="s">
        <v>2211</v>
      </c>
      <c r="C492" s="85"/>
      <c r="D492" s="46">
        <f t="shared" si="14"/>
        <v>409000</v>
      </c>
      <c r="E492" s="87">
        <v>15420</v>
      </c>
      <c r="F492" s="87">
        <v>393580</v>
      </c>
    </row>
    <row r="493" spans="1:6" ht="15">
      <c r="A493" s="105" t="s">
        <v>127</v>
      </c>
      <c r="B493" s="95" t="s">
        <v>2212</v>
      </c>
      <c r="C493" s="85"/>
      <c r="D493" s="46">
        <f t="shared" si="14"/>
        <v>140509</v>
      </c>
      <c r="E493" s="85"/>
      <c r="F493" s="87">
        <v>140509</v>
      </c>
    </row>
    <row r="494" spans="1:6" ht="15">
      <c r="A494" s="105" t="s">
        <v>129</v>
      </c>
      <c r="B494" s="95" t="s">
        <v>2213</v>
      </c>
      <c r="C494" s="87">
        <v>26500</v>
      </c>
      <c r="D494" s="46">
        <f t="shared" si="14"/>
        <v>785242</v>
      </c>
      <c r="E494" s="87">
        <v>237400</v>
      </c>
      <c r="F494" s="87">
        <v>547842</v>
      </c>
    </row>
    <row r="495" spans="1:6" ht="15">
      <c r="A495" s="105" t="s">
        <v>133</v>
      </c>
      <c r="B495" s="95" t="s">
        <v>2214</v>
      </c>
      <c r="C495" s="85"/>
      <c r="D495" s="46">
        <f t="shared" si="14"/>
        <v>488614</v>
      </c>
      <c r="E495" s="87">
        <v>115000</v>
      </c>
      <c r="F495" s="87">
        <v>373614</v>
      </c>
    </row>
    <row r="496" spans="1:6" ht="15">
      <c r="A496" s="105" t="s">
        <v>136</v>
      </c>
      <c r="B496" s="95" t="s">
        <v>2215</v>
      </c>
      <c r="C496" s="87">
        <v>1503000</v>
      </c>
      <c r="D496" s="46">
        <f t="shared" si="14"/>
        <v>1103971</v>
      </c>
      <c r="E496" s="87">
        <v>288085</v>
      </c>
      <c r="F496" s="87">
        <v>815886</v>
      </c>
    </row>
    <row r="497" spans="1:6" ht="15">
      <c r="A497" s="105" t="s">
        <v>139</v>
      </c>
      <c r="B497" s="95" t="s">
        <v>2216</v>
      </c>
      <c r="C497" s="87">
        <v>322150</v>
      </c>
      <c r="D497" s="46">
        <f t="shared" si="14"/>
        <v>218334</v>
      </c>
      <c r="E497" s="87">
        <v>85000</v>
      </c>
      <c r="F497" s="87">
        <v>133334</v>
      </c>
    </row>
    <row r="498" spans="1:6" ht="15">
      <c r="A498" s="105" t="s">
        <v>142</v>
      </c>
      <c r="B498" s="95" t="s">
        <v>2217</v>
      </c>
      <c r="C498" s="85"/>
      <c r="D498" s="46">
        <f t="shared" si="14"/>
        <v>423552</v>
      </c>
      <c r="E498" s="87">
        <v>107250</v>
      </c>
      <c r="F498" s="87">
        <v>316302</v>
      </c>
    </row>
    <row r="499" spans="1:6" ht="15">
      <c r="A499" s="105" t="s">
        <v>145</v>
      </c>
      <c r="B499" s="95" t="s">
        <v>2218</v>
      </c>
      <c r="C499" s="85"/>
      <c r="D499" s="46">
        <f t="shared" si="14"/>
        <v>31490</v>
      </c>
      <c r="E499" s="85"/>
      <c r="F499" s="87">
        <v>31490</v>
      </c>
    </row>
    <row r="500" spans="1:6" ht="15">
      <c r="A500" s="105" t="s">
        <v>148</v>
      </c>
      <c r="B500" s="95" t="s">
        <v>2271</v>
      </c>
      <c r="C500" s="87">
        <v>172800</v>
      </c>
      <c r="D500" s="46">
        <f t="shared" si="14"/>
        <v>210411</v>
      </c>
      <c r="E500" s="85"/>
      <c r="F500" s="87">
        <v>210411</v>
      </c>
    </row>
    <row r="501" spans="1:6" ht="15">
      <c r="A501" s="105" t="s">
        <v>151</v>
      </c>
      <c r="B501" s="95" t="s">
        <v>2219</v>
      </c>
      <c r="C501" s="85"/>
      <c r="D501" s="46">
        <f t="shared" si="14"/>
        <v>54776</v>
      </c>
      <c r="E501" s="87">
        <v>500</v>
      </c>
      <c r="F501" s="87">
        <v>54276</v>
      </c>
    </row>
    <row r="502" spans="1:6" ht="15">
      <c r="A502" s="105" t="s">
        <v>154</v>
      </c>
      <c r="B502" s="95" t="s">
        <v>2220</v>
      </c>
      <c r="C502" s="87">
        <v>116201</v>
      </c>
      <c r="D502" s="46">
        <f t="shared" si="14"/>
        <v>422843</v>
      </c>
      <c r="E502" s="87">
        <v>218101</v>
      </c>
      <c r="F502" s="87">
        <v>204742</v>
      </c>
    </row>
    <row r="503" spans="1:6" ht="15">
      <c r="A503" s="105" t="s">
        <v>157</v>
      </c>
      <c r="B503" s="95" t="s">
        <v>2221</v>
      </c>
      <c r="C503" s="87">
        <v>462500</v>
      </c>
      <c r="D503" s="46">
        <f t="shared" si="14"/>
        <v>200687</v>
      </c>
      <c r="E503" s="87">
        <v>85500</v>
      </c>
      <c r="F503" s="87">
        <v>115187</v>
      </c>
    </row>
    <row r="504" spans="1:6" ht="15">
      <c r="A504" s="105" t="s">
        <v>160</v>
      </c>
      <c r="B504" s="95" t="s">
        <v>2222</v>
      </c>
      <c r="C504" s="87">
        <v>477000</v>
      </c>
      <c r="D504" s="46">
        <f t="shared" si="14"/>
        <v>303066</v>
      </c>
      <c r="E504" s="85"/>
      <c r="F504" s="87">
        <v>303066</v>
      </c>
    </row>
    <row r="505" spans="1:6" ht="15">
      <c r="A505" s="105" t="s">
        <v>163</v>
      </c>
      <c r="B505" s="95" t="s">
        <v>2223</v>
      </c>
      <c r="C505" s="85"/>
      <c r="D505" s="46">
        <f t="shared" si="14"/>
        <v>743341</v>
      </c>
      <c r="E505" s="85"/>
      <c r="F505" s="87">
        <v>743341</v>
      </c>
    </row>
    <row r="506" spans="1:6" ht="15">
      <c r="A506" s="105" t="s">
        <v>166</v>
      </c>
      <c r="B506" s="95" t="s">
        <v>2224</v>
      </c>
      <c r="C506" s="85"/>
      <c r="D506" s="46">
        <f t="shared" si="14"/>
        <v>539409</v>
      </c>
      <c r="E506" s="85"/>
      <c r="F506" s="87">
        <v>539409</v>
      </c>
    </row>
    <row r="507" spans="1:6" ht="15">
      <c r="A507" s="105" t="s">
        <v>169</v>
      </c>
      <c r="B507" s="95" t="s">
        <v>2225</v>
      </c>
      <c r="C507" s="85"/>
      <c r="D507" s="46">
        <f t="shared" si="14"/>
        <v>171289</v>
      </c>
      <c r="E507" s="87">
        <v>42478</v>
      </c>
      <c r="F507" s="87">
        <v>128811</v>
      </c>
    </row>
    <row r="508" spans="1:6" ht="15">
      <c r="A508" s="105" t="s">
        <v>172</v>
      </c>
      <c r="B508" s="95" t="s">
        <v>2226</v>
      </c>
      <c r="C508" s="85"/>
      <c r="D508" s="46">
        <f t="shared" si="14"/>
        <v>156961</v>
      </c>
      <c r="E508" s="87">
        <v>22800</v>
      </c>
      <c r="F508" s="87">
        <v>134161</v>
      </c>
    </row>
    <row r="509" spans="1:6" ht="15">
      <c r="A509" s="105" t="s">
        <v>175</v>
      </c>
      <c r="B509" s="95" t="s">
        <v>2227</v>
      </c>
      <c r="C509" s="87">
        <v>148050</v>
      </c>
      <c r="D509" s="46">
        <f t="shared" si="14"/>
        <v>1183261</v>
      </c>
      <c r="E509" s="87">
        <v>229250</v>
      </c>
      <c r="F509" s="87">
        <v>954011</v>
      </c>
    </row>
    <row r="510" spans="1:6" ht="15">
      <c r="A510" s="105" t="s">
        <v>178</v>
      </c>
      <c r="B510" s="95" t="s">
        <v>1858</v>
      </c>
      <c r="C510" s="85"/>
      <c r="D510" s="46">
        <f t="shared" si="14"/>
        <v>405215</v>
      </c>
      <c r="E510" s="87">
        <v>187700</v>
      </c>
      <c r="F510" s="87">
        <v>217515</v>
      </c>
    </row>
    <row r="511" spans="1:6" ht="15">
      <c r="A511" s="105" t="s">
        <v>180</v>
      </c>
      <c r="B511" s="95" t="s">
        <v>2228</v>
      </c>
      <c r="C511" s="87">
        <v>2489200</v>
      </c>
      <c r="D511" s="46">
        <f t="shared" si="14"/>
        <v>1434359</v>
      </c>
      <c r="E511" s="87">
        <v>72557</v>
      </c>
      <c r="F511" s="87">
        <v>1361802</v>
      </c>
    </row>
    <row r="512" spans="1:6" ht="15">
      <c r="A512" s="105" t="s">
        <v>183</v>
      </c>
      <c r="B512" s="95" t="s">
        <v>1998</v>
      </c>
      <c r="C512" s="85"/>
      <c r="D512" s="46">
        <f t="shared" si="14"/>
        <v>641559</v>
      </c>
      <c r="E512" s="85"/>
      <c r="F512" s="87">
        <v>641559</v>
      </c>
    </row>
    <row r="513" spans="1:6" ht="15">
      <c r="A513" s="105" t="s">
        <v>185</v>
      </c>
      <c r="B513" s="95" t="s">
        <v>2229</v>
      </c>
      <c r="C513" s="87">
        <v>3768431</v>
      </c>
      <c r="D513" s="46">
        <f t="shared" si="14"/>
        <v>4214165</v>
      </c>
      <c r="E513" s="87">
        <v>1938409</v>
      </c>
      <c r="F513" s="87">
        <v>2275756</v>
      </c>
    </row>
    <row r="514" spans="1:6" ht="15">
      <c r="A514" s="105" t="s">
        <v>188</v>
      </c>
      <c r="B514" s="95" t="s">
        <v>2230</v>
      </c>
      <c r="C514" s="85"/>
      <c r="D514" s="46">
        <f t="shared" si="14"/>
        <v>10000</v>
      </c>
      <c r="E514" s="87">
        <v>10000</v>
      </c>
      <c r="F514" s="85"/>
    </row>
    <row r="515" spans="1:6" ht="15">
      <c r="A515" s="105" t="s">
        <v>191</v>
      </c>
      <c r="B515" s="95" t="s">
        <v>2231</v>
      </c>
      <c r="C515" s="85"/>
      <c r="D515" s="46">
        <f t="shared" si="14"/>
        <v>41978</v>
      </c>
      <c r="E515" s="85"/>
      <c r="F515" s="87">
        <v>41978</v>
      </c>
    </row>
    <row r="516" spans="1:6" ht="15">
      <c r="A516" s="105" t="s">
        <v>192</v>
      </c>
      <c r="B516" s="95" t="s">
        <v>2232</v>
      </c>
      <c r="C516" s="85"/>
      <c r="D516" s="46">
        <f t="shared" si="14"/>
        <v>20346</v>
      </c>
      <c r="E516" s="85"/>
      <c r="F516" s="87">
        <v>20346</v>
      </c>
    </row>
    <row r="517" spans="1:6" ht="15">
      <c r="A517" s="105" t="s">
        <v>194</v>
      </c>
      <c r="B517" s="95" t="s">
        <v>2233</v>
      </c>
      <c r="C517" s="85"/>
      <c r="D517" s="46">
        <f t="shared" si="14"/>
        <v>83516</v>
      </c>
      <c r="E517" s="87">
        <v>3000</v>
      </c>
      <c r="F517" s="87">
        <v>80516</v>
      </c>
    </row>
    <row r="518" spans="1:6" ht="15">
      <c r="A518" s="105" t="s">
        <v>198</v>
      </c>
      <c r="B518" s="95" t="s">
        <v>1947</v>
      </c>
      <c r="C518" s="85"/>
      <c r="D518" s="46">
        <f t="shared" si="14"/>
        <v>29750</v>
      </c>
      <c r="E518" s="85"/>
      <c r="F518" s="87">
        <v>29750</v>
      </c>
    </row>
    <row r="519" spans="1:6" ht="15">
      <c r="A519" s="105" t="s">
        <v>204</v>
      </c>
      <c r="B519" s="95" t="s">
        <v>1914</v>
      </c>
      <c r="C519" s="85"/>
      <c r="D519" s="46">
        <f aca="true" t="shared" si="16" ref="D519:D533">E519+F519</f>
        <v>7005</v>
      </c>
      <c r="E519" s="85"/>
      <c r="F519" s="87">
        <v>7005</v>
      </c>
    </row>
    <row r="520" spans="1:6" ht="15">
      <c r="A520" s="105" t="s">
        <v>209</v>
      </c>
      <c r="B520" s="95" t="s">
        <v>2236</v>
      </c>
      <c r="C520" s="85"/>
      <c r="D520" s="46">
        <f t="shared" si="16"/>
        <v>17112</v>
      </c>
      <c r="E520" s="85"/>
      <c r="F520" s="87">
        <v>17112</v>
      </c>
    </row>
    <row r="521" spans="1:6" ht="15">
      <c r="A521" s="105" t="s">
        <v>212</v>
      </c>
      <c r="B521" s="95" t="s">
        <v>2237</v>
      </c>
      <c r="C521" s="85"/>
      <c r="D521" s="46">
        <f t="shared" si="16"/>
        <v>36500</v>
      </c>
      <c r="E521" s="87">
        <v>36500</v>
      </c>
      <c r="F521" s="85"/>
    </row>
    <row r="522" spans="1:6" ht="15">
      <c r="A522" s="105" t="s">
        <v>214</v>
      </c>
      <c r="B522" s="95" t="s">
        <v>2238</v>
      </c>
      <c r="C522" s="85"/>
      <c r="D522" s="46">
        <f t="shared" si="16"/>
        <v>101983</v>
      </c>
      <c r="E522" s="85"/>
      <c r="F522" s="87">
        <v>101983</v>
      </c>
    </row>
    <row r="523" spans="1:6" ht="15">
      <c r="A523" s="105" t="s">
        <v>217</v>
      </c>
      <c r="B523" s="95" t="s">
        <v>2239</v>
      </c>
      <c r="C523" s="85"/>
      <c r="D523" s="46">
        <f t="shared" si="16"/>
        <v>185722</v>
      </c>
      <c r="E523" s="87">
        <v>123800</v>
      </c>
      <c r="F523" s="87">
        <v>61922</v>
      </c>
    </row>
    <row r="524" spans="1:6" ht="15">
      <c r="A524" s="105" t="s">
        <v>220</v>
      </c>
      <c r="B524" s="95" t="s">
        <v>2240</v>
      </c>
      <c r="C524" s="85"/>
      <c r="D524" s="46">
        <f t="shared" si="16"/>
        <v>7683</v>
      </c>
      <c r="E524" s="85"/>
      <c r="F524" s="87">
        <v>7683</v>
      </c>
    </row>
    <row r="525" spans="1:6" ht="15">
      <c r="A525" s="105" t="s">
        <v>223</v>
      </c>
      <c r="B525" s="95" t="s">
        <v>2241</v>
      </c>
      <c r="C525" s="85"/>
      <c r="D525" s="46">
        <f t="shared" si="16"/>
        <v>32265</v>
      </c>
      <c r="E525" s="85"/>
      <c r="F525" s="87">
        <v>32265</v>
      </c>
    </row>
    <row r="526" spans="1:6" ht="15">
      <c r="A526" s="105" t="s">
        <v>226</v>
      </c>
      <c r="B526" s="95" t="s">
        <v>2242</v>
      </c>
      <c r="C526" s="87">
        <v>274500</v>
      </c>
      <c r="D526" s="46">
        <f t="shared" si="16"/>
        <v>65796</v>
      </c>
      <c r="E526" s="85"/>
      <c r="F526" s="87">
        <v>65796</v>
      </c>
    </row>
    <row r="527" spans="1:6" ht="15">
      <c r="A527" s="105" t="s">
        <v>229</v>
      </c>
      <c r="B527" s="95" t="s">
        <v>1843</v>
      </c>
      <c r="C527" s="85"/>
      <c r="D527" s="46">
        <f t="shared" si="16"/>
        <v>116015</v>
      </c>
      <c r="E527" s="87">
        <v>32200</v>
      </c>
      <c r="F527" s="87">
        <v>83815</v>
      </c>
    </row>
    <row r="528" spans="1:6" ht="15">
      <c r="A528" s="105" t="s">
        <v>235</v>
      </c>
      <c r="B528" s="95" t="s">
        <v>2244</v>
      </c>
      <c r="C528" s="85"/>
      <c r="D528" s="46">
        <f t="shared" si="16"/>
        <v>128596</v>
      </c>
      <c r="E528" s="85"/>
      <c r="F528" s="87">
        <v>128596</v>
      </c>
    </row>
    <row r="529" spans="1:6" ht="15">
      <c r="A529" s="105" t="s">
        <v>238</v>
      </c>
      <c r="B529" s="95" t="s">
        <v>2245</v>
      </c>
      <c r="C529" s="85"/>
      <c r="D529" s="46">
        <f t="shared" si="16"/>
        <v>27575</v>
      </c>
      <c r="E529" s="85"/>
      <c r="F529" s="87">
        <v>27575</v>
      </c>
    </row>
    <row r="530" spans="1:6" ht="15">
      <c r="A530" s="105" t="s">
        <v>240</v>
      </c>
      <c r="B530" s="95" t="s">
        <v>2246</v>
      </c>
      <c r="C530" s="85"/>
      <c r="D530" s="46">
        <f t="shared" si="16"/>
        <v>22500</v>
      </c>
      <c r="E530" s="85"/>
      <c r="F530" s="87">
        <v>22500</v>
      </c>
    </row>
    <row r="531" spans="1:6" ht="15">
      <c r="A531" s="105" t="s">
        <v>243</v>
      </c>
      <c r="B531" s="95" t="s">
        <v>1821</v>
      </c>
      <c r="C531" s="85"/>
      <c r="D531" s="46">
        <f t="shared" si="16"/>
        <v>56164</v>
      </c>
      <c r="E531" s="85"/>
      <c r="F531" s="87">
        <v>56164</v>
      </c>
    </row>
    <row r="532" spans="1:6" ht="15">
      <c r="A532" s="105" t="s">
        <v>246</v>
      </c>
      <c r="B532" s="95" t="s">
        <v>2255</v>
      </c>
      <c r="C532" s="85"/>
      <c r="D532" s="46">
        <f t="shared" si="16"/>
        <v>45747</v>
      </c>
      <c r="E532" s="85"/>
      <c r="F532" s="87">
        <v>45747</v>
      </c>
    </row>
    <row r="533" spans="1:6" ht="15">
      <c r="A533" s="105" t="s">
        <v>249</v>
      </c>
      <c r="B533" s="95" t="s">
        <v>2256</v>
      </c>
      <c r="C533" s="87">
        <v>2</v>
      </c>
      <c r="D533" s="46">
        <f t="shared" si="16"/>
        <v>19500</v>
      </c>
      <c r="E533" s="85"/>
      <c r="F533" s="87">
        <v>19500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09" t="str">
        <f>work!A1</f>
        <v>Estimated cost of construction authorized by building permits, January 2014</v>
      </c>
      <c r="B20" s="109"/>
    </row>
    <row r="28" spans="8:9" ht="15.75">
      <c r="H28" s="110"/>
      <c r="I28" s="110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112417</v>
      </c>
      <c r="F31" s="65">
        <f>work!I31+work!J31</f>
        <v>41001</v>
      </c>
      <c r="H31" s="75">
        <f>work!L31</f>
        <v>20140207</v>
      </c>
      <c r="I31" s="46">
        <f>E31</f>
        <v>112417</v>
      </c>
      <c r="J31" s="46">
        <f>F31</f>
        <v>41001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 t="e">
        <f>work!G32+work!H32</f>
        <v>#VALUE!</v>
      </c>
      <c r="F32" s="65" t="e">
        <f>work!I32+work!J32</f>
        <v>#VALUE!</v>
      </c>
      <c r="H32" s="75" t="str">
        <f>work!L32</f>
        <v>No report</v>
      </c>
      <c r="I32" s="46" t="e">
        <f aca="true" t="shared" si="0" ref="I32:I95">E32</f>
        <v>#VALUE!</v>
      </c>
      <c r="J32" s="46" t="e">
        <f aca="true" t="shared" si="1" ref="J32:J95">F32</f>
        <v>#VALUE!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308671</v>
      </c>
      <c r="F33" s="65">
        <f>work!I33+work!J33</f>
        <v>21200</v>
      </c>
      <c r="H33" s="75">
        <f>work!L33</f>
        <v>20140207</v>
      </c>
      <c r="I33" s="46">
        <f t="shared" si="0"/>
        <v>308671</v>
      </c>
      <c r="J33" s="46">
        <f t="shared" si="1"/>
        <v>21200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267</v>
      </c>
      <c r="F34" s="65">
        <f>work!I34+work!J34</f>
        <v>40050</v>
      </c>
      <c r="G34" s="81"/>
      <c r="H34" s="62">
        <f>work!L34</f>
        <v>20140207</v>
      </c>
      <c r="I34" s="46">
        <f t="shared" si="0"/>
        <v>267</v>
      </c>
      <c r="J34" s="46">
        <f t="shared" si="1"/>
        <v>40050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58190</v>
      </c>
      <c r="F35" s="65">
        <f>work!I35+work!J35</f>
        <v>80032</v>
      </c>
      <c r="H35" s="75">
        <f>work!L35</f>
        <v>20140307</v>
      </c>
      <c r="I35" s="46">
        <f t="shared" si="0"/>
        <v>58190</v>
      </c>
      <c r="J35" s="46">
        <f t="shared" si="1"/>
        <v>80032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1150</v>
      </c>
      <c r="F36" s="65">
        <f>work!I36+work!J36</f>
        <v>0</v>
      </c>
      <c r="H36" s="75">
        <f>work!L36</f>
        <v>20140207</v>
      </c>
      <c r="I36" s="46">
        <f t="shared" si="0"/>
        <v>1150</v>
      </c>
      <c r="J36" s="46">
        <f t="shared" si="1"/>
        <v>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205128</v>
      </c>
      <c r="F37" s="65">
        <f>work!I37+work!J37</f>
        <v>12851</v>
      </c>
      <c r="H37" s="75">
        <f>work!L37</f>
        <v>20140207</v>
      </c>
      <c r="I37" s="46">
        <f t="shared" si="0"/>
        <v>205128</v>
      </c>
      <c r="J37" s="46">
        <f t="shared" si="1"/>
        <v>12851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2498564</v>
      </c>
      <c r="F38" s="65">
        <f>work!I38+work!J38</f>
        <v>383601</v>
      </c>
      <c r="H38" s="75">
        <f>work!L38</f>
        <v>20140207</v>
      </c>
      <c r="I38" s="46">
        <f t="shared" si="0"/>
        <v>2498564</v>
      </c>
      <c r="J38" s="46">
        <f t="shared" si="1"/>
        <v>383601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16600</v>
      </c>
      <c r="F39" s="65">
        <f>work!I39+work!J39</f>
        <v>0</v>
      </c>
      <c r="H39" s="75">
        <f>work!L39</f>
        <v>20140207</v>
      </c>
      <c r="I39" s="46">
        <f t="shared" si="0"/>
        <v>16600</v>
      </c>
      <c r="J39" s="46">
        <f t="shared" si="1"/>
        <v>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27700</v>
      </c>
      <c r="F40" s="65">
        <f>work!I40+work!J40</f>
        <v>0</v>
      </c>
      <c r="H40" s="75">
        <f>work!L40</f>
        <v>20140207</v>
      </c>
      <c r="I40" s="46">
        <f t="shared" si="0"/>
        <v>27700</v>
      </c>
      <c r="J40" s="46">
        <f t="shared" si="1"/>
        <v>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466452</v>
      </c>
      <c r="F41" s="65">
        <f>work!I41+work!J41</f>
        <v>374642</v>
      </c>
      <c r="H41" s="75">
        <f>work!L41</f>
        <v>20140207</v>
      </c>
      <c r="I41" s="46">
        <f t="shared" si="0"/>
        <v>466452</v>
      </c>
      <c r="J41" s="46">
        <f t="shared" si="1"/>
        <v>374642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811499</v>
      </c>
      <c r="F42" s="65">
        <f>work!I42+work!J42</f>
        <v>505329</v>
      </c>
      <c r="H42" s="75">
        <f>work!L42</f>
        <v>20140307</v>
      </c>
      <c r="I42" s="46">
        <f t="shared" si="0"/>
        <v>811499</v>
      </c>
      <c r="J42" s="46">
        <f t="shared" si="1"/>
        <v>505329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47989</v>
      </c>
      <c r="F43" s="65">
        <f>work!I43+work!J43</f>
        <v>323600</v>
      </c>
      <c r="H43" s="75">
        <f>work!L43</f>
        <v>20140207</v>
      </c>
      <c r="I43" s="46">
        <f t="shared" si="0"/>
        <v>47989</v>
      </c>
      <c r="J43" s="46">
        <f t="shared" si="1"/>
        <v>323600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 t="e">
        <f>work!G44+work!H44</f>
        <v>#VALUE!</v>
      </c>
      <c r="F44" s="65" t="e">
        <f>work!I44+work!J44</f>
        <v>#VALUE!</v>
      </c>
      <c r="G44" s="81"/>
      <c r="H44" s="62" t="str">
        <f>work!L44</f>
        <v>No report</v>
      </c>
      <c r="I44" s="46" t="e">
        <f t="shared" si="0"/>
        <v>#VALUE!</v>
      </c>
      <c r="J44" s="46" t="e">
        <f t="shared" si="1"/>
        <v>#VALUE!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4841929</v>
      </c>
      <c r="F45" s="65">
        <f>work!I45+work!J45</f>
        <v>0</v>
      </c>
      <c r="H45" s="75">
        <f>work!L45</f>
        <v>20140207</v>
      </c>
      <c r="I45" s="46">
        <f t="shared" si="0"/>
        <v>4841929</v>
      </c>
      <c r="J45" s="46">
        <f t="shared" si="1"/>
        <v>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5093560</v>
      </c>
      <c r="F46" s="65">
        <f>work!I46+work!J46</f>
        <v>407750</v>
      </c>
      <c r="H46" s="75">
        <f>work!L46</f>
        <v>20140207</v>
      </c>
      <c r="I46" s="46">
        <f t="shared" si="0"/>
        <v>5093560</v>
      </c>
      <c r="J46" s="46">
        <f t="shared" si="1"/>
        <v>407750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361485</v>
      </c>
      <c r="F47" s="65">
        <f>work!I47+work!J47</f>
        <v>62980</v>
      </c>
      <c r="H47" s="75">
        <f>work!L47</f>
        <v>20140207</v>
      </c>
      <c r="I47" s="46">
        <f t="shared" si="0"/>
        <v>361485</v>
      </c>
      <c r="J47" s="46">
        <f t="shared" si="1"/>
        <v>62980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77467</v>
      </c>
      <c r="F48" s="65">
        <f>work!I48+work!J48</f>
        <v>192200</v>
      </c>
      <c r="H48" s="75">
        <f>work!L48</f>
        <v>20140207</v>
      </c>
      <c r="I48" s="46">
        <f t="shared" si="0"/>
        <v>77467</v>
      </c>
      <c r="J48" s="46">
        <f t="shared" si="1"/>
        <v>192200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152907</v>
      </c>
      <c r="F49" s="65">
        <f>work!I49+work!J49</f>
        <v>115307</v>
      </c>
      <c r="H49" s="75">
        <f>work!L49</f>
        <v>20140207</v>
      </c>
      <c r="I49" s="46">
        <f t="shared" si="0"/>
        <v>152907</v>
      </c>
      <c r="J49" s="46">
        <f t="shared" si="1"/>
        <v>115307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63950</v>
      </c>
      <c r="F50" s="65">
        <f>work!I50+work!J50</f>
        <v>0</v>
      </c>
      <c r="H50" s="79" t="s">
        <v>9</v>
      </c>
      <c r="I50" s="46">
        <f t="shared" si="0"/>
        <v>63950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3107027</v>
      </c>
      <c r="F51" s="65">
        <f>work!I51+work!J51</f>
        <v>51895</v>
      </c>
      <c r="H51" s="75">
        <f>work!L51</f>
        <v>20140207</v>
      </c>
      <c r="I51" s="46">
        <f t="shared" si="0"/>
        <v>3107027</v>
      </c>
      <c r="J51" s="46">
        <f t="shared" si="1"/>
        <v>51895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2164757</v>
      </c>
      <c r="F52" s="65">
        <f>work!I52+work!J52</f>
        <v>24000</v>
      </c>
      <c r="H52" s="75">
        <f>work!L52</f>
        <v>20140207</v>
      </c>
      <c r="I52" s="46">
        <f t="shared" si="0"/>
        <v>2164757</v>
      </c>
      <c r="J52" s="46">
        <f t="shared" si="1"/>
        <v>24000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4400</v>
      </c>
      <c r="F53" s="65">
        <f>work!I53+work!J53</f>
        <v>0</v>
      </c>
      <c r="H53" s="75">
        <f>work!L53</f>
        <v>20140307</v>
      </c>
      <c r="I53" s="46">
        <f t="shared" si="0"/>
        <v>4400</v>
      </c>
      <c r="J53" s="46">
        <f t="shared" si="1"/>
        <v>0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138338</v>
      </c>
      <c r="F54" s="65">
        <f>work!I54+work!J54</f>
        <v>148900</v>
      </c>
      <c r="H54" s="75">
        <f>work!L54</f>
        <v>20140207</v>
      </c>
      <c r="I54" s="46">
        <f t="shared" si="0"/>
        <v>138338</v>
      </c>
      <c r="J54" s="46">
        <f t="shared" si="1"/>
        <v>148900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130599</v>
      </c>
      <c r="F55" s="65">
        <f>work!I55+work!J55</f>
        <v>54450</v>
      </c>
      <c r="H55" s="75">
        <f>work!L55</f>
        <v>20140207</v>
      </c>
      <c r="I55" s="46">
        <f t="shared" si="0"/>
        <v>130599</v>
      </c>
      <c r="J55" s="46">
        <f t="shared" si="1"/>
        <v>54450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427700</v>
      </c>
      <c r="F56" s="65">
        <f>work!I56+work!J56</f>
        <v>195305</v>
      </c>
      <c r="H56" s="75">
        <f>work!L56</f>
        <v>20140207</v>
      </c>
      <c r="I56" s="46">
        <f t="shared" si="0"/>
        <v>427700</v>
      </c>
      <c r="J56" s="46">
        <f t="shared" si="1"/>
        <v>195305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71592</v>
      </c>
      <c r="F57" s="65">
        <f>work!I57+work!J57</f>
        <v>28630</v>
      </c>
      <c r="H57" s="75">
        <f>work!L57</f>
        <v>20140307</v>
      </c>
      <c r="I57" s="46">
        <f t="shared" si="0"/>
        <v>71592</v>
      </c>
      <c r="J57" s="46">
        <f t="shared" si="1"/>
        <v>28630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17100</v>
      </c>
      <c r="F58" s="65">
        <f>work!I58+work!J58</f>
        <v>307100</v>
      </c>
      <c r="H58" s="75">
        <f>work!L58</f>
        <v>20140207</v>
      </c>
      <c r="I58" s="46">
        <f t="shared" si="0"/>
        <v>17100</v>
      </c>
      <c r="J58" s="46">
        <f t="shared" si="1"/>
        <v>307100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3455805</v>
      </c>
      <c r="F59" s="65">
        <f>work!I59+work!J59</f>
        <v>42657</v>
      </c>
      <c r="H59" s="75">
        <f>work!L59</f>
        <v>20140307</v>
      </c>
      <c r="I59" s="46">
        <f t="shared" si="0"/>
        <v>3455805</v>
      </c>
      <c r="J59" s="46">
        <f t="shared" si="1"/>
        <v>42657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582380</v>
      </c>
      <c r="F60" s="65">
        <f>work!I60+work!J60</f>
        <v>71580</v>
      </c>
      <c r="H60" s="75">
        <f>work!L60</f>
        <v>20140207</v>
      </c>
      <c r="I60" s="46">
        <f t="shared" si="0"/>
        <v>582380</v>
      </c>
      <c r="J60" s="46">
        <f t="shared" si="1"/>
        <v>71580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1897719</v>
      </c>
      <c r="F61" s="65">
        <f>work!I61+work!J61</f>
        <v>241913</v>
      </c>
      <c r="H61" s="75">
        <f>work!L61</f>
        <v>20140307</v>
      </c>
      <c r="I61" s="46">
        <f t="shared" si="0"/>
        <v>1897719</v>
      </c>
      <c r="J61" s="46">
        <f t="shared" si="1"/>
        <v>241913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572318</v>
      </c>
      <c r="F62" s="65">
        <f>work!I62+work!J62</f>
        <v>0</v>
      </c>
      <c r="H62" s="75">
        <f>work!L62</f>
        <v>20140307</v>
      </c>
      <c r="I62" s="46">
        <f t="shared" si="0"/>
        <v>572318</v>
      </c>
      <c r="J62" s="46">
        <f t="shared" si="1"/>
        <v>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185929</v>
      </c>
      <c r="F63" s="65">
        <f>work!I63+work!J63</f>
        <v>127095</v>
      </c>
      <c r="H63" s="75">
        <f>work!L63</f>
        <v>20140307</v>
      </c>
      <c r="I63" s="46">
        <f t="shared" si="0"/>
        <v>185929</v>
      </c>
      <c r="J63" s="46">
        <f t="shared" si="1"/>
        <v>127095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345850</v>
      </c>
      <c r="F64" s="65">
        <f>work!I64+work!J64</f>
        <v>565450</v>
      </c>
      <c r="H64" s="75">
        <f>work!L64</f>
        <v>20140307</v>
      </c>
      <c r="I64" s="46">
        <f t="shared" si="0"/>
        <v>345850</v>
      </c>
      <c r="J64" s="46">
        <f t="shared" si="1"/>
        <v>565450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50789</v>
      </c>
      <c r="F65" s="65">
        <f>work!I65+work!J65</f>
        <v>708318</v>
      </c>
      <c r="H65" s="75">
        <f>work!L65</f>
        <v>20140307</v>
      </c>
      <c r="I65" s="46">
        <f t="shared" si="0"/>
        <v>50789</v>
      </c>
      <c r="J65" s="46">
        <f t="shared" si="1"/>
        <v>708318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525806</v>
      </c>
      <c r="F66" s="65">
        <f>work!I66+work!J66</f>
        <v>79962</v>
      </c>
      <c r="H66" s="75">
        <f>work!L66</f>
        <v>20140207</v>
      </c>
      <c r="I66" s="46">
        <f t="shared" si="0"/>
        <v>525806</v>
      </c>
      <c r="J66" s="46">
        <f t="shared" si="1"/>
        <v>79962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332575</v>
      </c>
      <c r="F67" s="65">
        <f>work!I67+work!J67</f>
        <v>287610</v>
      </c>
      <c r="H67" s="75">
        <f>work!L67</f>
        <v>20140307</v>
      </c>
      <c r="I67" s="46">
        <f t="shared" si="0"/>
        <v>332575</v>
      </c>
      <c r="J67" s="46">
        <f t="shared" si="1"/>
        <v>287610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 t="e">
        <f>work!G68+work!H68</f>
        <v>#VALUE!</v>
      </c>
      <c r="F68" s="65" t="e">
        <f>work!I68+work!J68</f>
        <v>#VALUE!</v>
      </c>
      <c r="H68" s="75" t="str">
        <f>work!L68</f>
        <v>No report</v>
      </c>
      <c r="I68" s="46" t="e">
        <f t="shared" si="0"/>
        <v>#VALUE!</v>
      </c>
      <c r="J68" s="46" t="e">
        <f t="shared" si="1"/>
        <v>#VALUE!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1228614</v>
      </c>
      <c r="F69" s="65">
        <f>work!I69+work!J69</f>
        <v>61600</v>
      </c>
      <c r="H69" s="75">
        <f>work!L69</f>
        <v>20140207</v>
      </c>
      <c r="I69" s="46">
        <f t="shared" si="0"/>
        <v>1228614</v>
      </c>
      <c r="J69" s="46">
        <f t="shared" si="1"/>
        <v>61600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258595</v>
      </c>
      <c r="F70" s="65">
        <f>work!I70+work!J70</f>
        <v>251853</v>
      </c>
      <c r="H70" s="75">
        <f>work!L70</f>
        <v>20140207</v>
      </c>
      <c r="I70" s="46">
        <f t="shared" si="0"/>
        <v>258595</v>
      </c>
      <c r="J70" s="46">
        <f t="shared" si="1"/>
        <v>251853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94383</v>
      </c>
      <c r="F71" s="65">
        <f>work!I71+work!J71</f>
        <v>29899</v>
      </c>
      <c r="H71" s="75">
        <f>work!L71</f>
        <v>20140207</v>
      </c>
      <c r="I71" s="46">
        <f t="shared" si="0"/>
        <v>94383</v>
      </c>
      <c r="J71" s="46">
        <f t="shared" si="1"/>
        <v>29899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665039</v>
      </c>
      <c r="F72" s="65">
        <f>work!I72+work!J72</f>
        <v>523110</v>
      </c>
      <c r="H72" s="75">
        <f>work!L72</f>
        <v>20140207</v>
      </c>
      <c r="I72" s="46">
        <f t="shared" si="0"/>
        <v>665039</v>
      </c>
      <c r="J72" s="46">
        <f t="shared" si="1"/>
        <v>523110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493605</v>
      </c>
      <c r="F73" s="65">
        <f>work!I73+work!J73</f>
        <v>33470</v>
      </c>
      <c r="H73" s="75">
        <f>work!L73</f>
        <v>20140207</v>
      </c>
      <c r="I73" s="46">
        <f t="shared" si="0"/>
        <v>493605</v>
      </c>
      <c r="J73" s="46">
        <f t="shared" si="1"/>
        <v>33470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73205</v>
      </c>
      <c r="F74" s="65">
        <f>work!I74+work!J74</f>
        <v>31501</v>
      </c>
      <c r="H74" s="75">
        <f>work!L74</f>
        <v>20140207</v>
      </c>
      <c r="I74" s="46">
        <f t="shared" si="0"/>
        <v>73205</v>
      </c>
      <c r="J74" s="46">
        <f t="shared" si="1"/>
        <v>31501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1146663</v>
      </c>
      <c r="F75" s="65">
        <f>work!I75+work!J75</f>
        <v>480600</v>
      </c>
      <c r="H75" s="75">
        <f>work!L75</f>
        <v>20140307</v>
      </c>
      <c r="I75" s="46">
        <f t="shared" si="0"/>
        <v>1146663</v>
      </c>
      <c r="J75" s="46">
        <f t="shared" si="1"/>
        <v>480600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368168</v>
      </c>
      <c r="F76" s="65">
        <f>work!I76+work!J76</f>
        <v>2881478</v>
      </c>
      <c r="H76" s="75">
        <f>work!L76</f>
        <v>20140307</v>
      </c>
      <c r="I76" s="46">
        <f t="shared" si="0"/>
        <v>368168</v>
      </c>
      <c r="J76" s="46">
        <f t="shared" si="1"/>
        <v>2881478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360298</v>
      </c>
      <c r="F77" s="65">
        <f>work!I77+work!J77</f>
        <v>50000</v>
      </c>
      <c r="H77" s="75">
        <f>work!L77</f>
        <v>20140207</v>
      </c>
      <c r="I77" s="46">
        <f t="shared" si="0"/>
        <v>360298</v>
      </c>
      <c r="J77" s="46">
        <f t="shared" si="1"/>
        <v>50000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246790</v>
      </c>
      <c r="F78" s="65">
        <f>work!I78+work!J78</f>
        <v>66750</v>
      </c>
      <c r="H78" s="75">
        <f>work!L78</f>
        <v>20140207</v>
      </c>
      <c r="I78" s="46">
        <f t="shared" si="0"/>
        <v>246790</v>
      </c>
      <c r="J78" s="46">
        <f t="shared" si="1"/>
        <v>66750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74967</v>
      </c>
      <c r="F79" s="65">
        <f>work!I79+work!J79</f>
        <v>0</v>
      </c>
      <c r="H79" s="75">
        <f>work!L79</f>
        <v>20140207</v>
      </c>
      <c r="I79" s="46">
        <f t="shared" si="0"/>
        <v>74967</v>
      </c>
      <c r="J79" s="46">
        <f t="shared" si="1"/>
        <v>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302516</v>
      </c>
      <c r="F80" s="65">
        <f>work!I80+work!J80</f>
        <v>130684</v>
      </c>
      <c r="H80" s="75">
        <f>work!L80</f>
        <v>20140207</v>
      </c>
      <c r="I80" s="46">
        <f t="shared" si="0"/>
        <v>302516</v>
      </c>
      <c r="J80" s="46">
        <f t="shared" si="1"/>
        <v>130684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632099</v>
      </c>
      <c r="F81" s="65">
        <f>work!I81+work!J81</f>
        <v>271100</v>
      </c>
      <c r="H81" s="75">
        <f>work!L81</f>
        <v>20140207</v>
      </c>
      <c r="I81" s="46">
        <f t="shared" si="0"/>
        <v>632099</v>
      </c>
      <c r="J81" s="46">
        <f t="shared" si="1"/>
        <v>271100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 t="e">
        <f>work!G82+work!H82</f>
        <v>#VALUE!</v>
      </c>
      <c r="F82" s="65" t="e">
        <f>work!I82+work!J82</f>
        <v>#VALUE!</v>
      </c>
      <c r="H82" s="75" t="str">
        <f>work!L82</f>
        <v>No report</v>
      </c>
      <c r="I82" s="46" t="e">
        <f t="shared" si="0"/>
        <v>#VALUE!</v>
      </c>
      <c r="J82" s="46" t="e">
        <f t="shared" si="1"/>
        <v>#VALUE!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188936</v>
      </c>
      <c r="F83" s="65">
        <f>work!I83+work!J83</f>
        <v>49828</v>
      </c>
      <c r="H83" s="75">
        <f>work!L83</f>
        <v>20140207</v>
      </c>
      <c r="I83" s="46">
        <f t="shared" si="0"/>
        <v>188936</v>
      </c>
      <c r="J83" s="46">
        <f t="shared" si="1"/>
        <v>49828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144567</v>
      </c>
      <c r="F84" s="65">
        <f>work!I84+work!J84</f>
        <v>147900</v>
      </c>
      <c r="H84" s="75">
        <f>work!L84</f>
        <v>20140207</v>
      </c>
      <c r="I84" s="46">
        <f t="shared" si="0"/>
        <v>144567</v>
      </c>
      <c r="J84" s="46">
        <f t="shared" si="1"/>
        <v>147900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441358</v>
      </c>
      <c r="F85" s="65">
        <f>work!I85+work!J85</f>
        <v>1554311</v>
      </c>
      <c r="H85" s="75">
        <f>work!L85</f>
        <v>20140207</v>
      </c>
      <c r="I85" s="46">
        <f t="shared" si="0"/>
        <v>441358</v>
      </c>
      <c r="J85" s="46">
        <f t="shared" si="1"/>
        <v>1554311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566230</v>
      </c>
      <c r="F86" s="65">
        <f>work!I86+work!J86</f>
        <v>19168387</v>
      </c>
      <c r="H86" s="75">
        <f>work!L86</f>
        <v>20140307</v>
      </c>
      <c r="I86" s="46">
        <f t="shared" si="0"/>
        <v>566230</v>
      </c>
      <c r="J86" s="46">
        <f t="shared" si="1"/>
        <v>19168387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224729</v>
      </c>
      <c r="F87" s="65">
        <f>work!I87+work!J87</f>
        <v>47965</v>
      </c>
      <c r="H87" s="75">
        <f>work!L87</f>
        <v>20140207</v>
      </c>
      <c r="I87" s="46">
        <f t="shared" si="0"/>
        <v>224729</v>
      </c>
      <c r="J87" s="46">
        <f t="shared" si="1"/>
        <v>47965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326299</v>
      </c>
      <c r="F88" s="65">
        <f>work!I88+work!J88</f>
        <v>77982</v>
      </c>
      <c r="H88" s="75">
        <f>work!L88</f>
        <v>20140207</v>
      </c>
      <c r="I88" s="46">
        <f t="shared" si="0"/>
        <v>326299</v>
      </c>
      <c r="J88" s="46">
        <f t="shared" si="1"/>
        <v>77982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150334</v>
      </c>
      <c r="F89" s="65">
        <f>work!I89+work!J89</f>
        <v>673175</v>
      </c>
      <c r="H89" s="75">
        <f>work!L89</f>
        <v>20140207</v>
      </c>
      <c r="I89" s="46">
        <f t="shared" si="0"/>
        <v>150334</v>
      </c>
      <c r="J89" s="46">
        <f t="shared" si="1"/>
        <v>673175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80046</v>
      </c>
      <c r="F90" s="65">
        <f>work!I90+work!J90</f>
        <v>618950</v>
      </c>
      <c r="H90" s="75">
        <f>work!L90</f>
        <v>20140207</v>
      </c>
      <c r="I90" s="46">
        <f t="shared" si="0"/>
        <v>80046</v>
      </c>
      <c r="J90" s="46">
        <f t="shared" si="1"/>
        <v>618950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191808</v>
      </c>
      <c r="F91" s="65">
        <f>work!I91+work!J91</f>
        <v>1269100</v>
      </c>
      <c r="H91" s="75">
        <f>work!L91</f>
        <v>20140207</v>
      </c>
      <c r="I91" s="46">
        <f t="shared" si="0"/>
        <v>191808</v>
      </c>
      <c r="J91" s="46">
        <f t="shared" si="1"/>
        <v>1269100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97863</v>
      </c>
      <c r="F92" s="65">
        <f>work!I92+work!J92</f>
        <v>5800</v>
      </c>
      <c r="H92" s="75">
        <f>work!L92</f>
        <v>20140207</v>
      </c>
      <c r="I92" s="46">
        <f t="shared" si="0"/>
        <v>97863</v>
      </c>
      <c r="J92" s="46">
        <f t="shared" si="1"/>
        <v>5800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215379</v>
      </c>
      <c r="F93" s="65">
        <f>work!I93+work!J93</f>
        <v>17100</v>
      </c>
      <c r="H93" s="75">
        <f>work!L93</f>
        <v>20140207</v>
      </c>
      <c r="I93" s="46">
        <f t="shared" si="0"/>
        <v>215379</v>
      </c>
      <c r="J93" s="46">
        <f t="shared" si="1"/>
        <v>17100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1138692</v>
      </c>
      <c r="F94" s="65">
        <f>work!I94+work!J94</f>
        <v>0</v>
      </c>
      <c r="H94" s="75">
        <f>work!L94</f>
        <v>20140307</v>
      </c>
      <c r="I94" s="46">
        <f t="shared" si="0"/>
        <v>1138692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349747</v>
      </c>
      <c r="F95" s="65">
        <f>work!I95+work!J95</f>
        <v>2000</v>
      </c>
      <c r="H95" s="75">
        <f>work!L95</f>
        <v>20140207</v>
      </c>
      <c r="I95" s="46">
        <f t="shared" si="0"/>
        <v>349747</v>
      </c>
      <c r="J95" s="46">
        <f t="shared" si="1"/>
        <v>2000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71588</v>
      </c>
      <c r="F96" s="65">
        <f>work!I96+work!J96</f>
        <v>153800</v>
      </c>
      <c r="H96" s="75">
        <f>work!L96</f>
        <v>20140207</v>
      </c>
      <c r="I96" s="46">
        <f aca="true" t="shared" si="2" ref="I96:I159">E96</f>
        <v>71588</v>
      </c>
      <c r="J96" s="46">
        <f aca="true" t="shared" si="3" ref="J96:J159">F96</f>
        <v>153800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76374</v>
      </c>
      <c r="F97" s="65">
        <f>work!I97+work!J97</f>
        <v>42835</v>
      </c>
      <c r="H97" s="75">
        <f>work!L97</f>
        <v>20140110</v>
      </c>
      <c r="I97" s="46">
        <f t="shared" si="2"/>
        <v>76374</v>
      </c>
      <c r="J97" s="46">
        <f t="shared" si="3"/>
        <v>42835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511863</v>
      </c>
      <c r="F98" s="65">
        <f>work!I98+work!J98</f>
        <v>422700</v>
      </c>
      <c r="H98" s="75">
        <f>work!L98</f>
        <v>20140207</v>
      </c>
      <c r="I98" s="46">
        <f t="shared" si="2"/>
        <v>511863</v>
      </c>
      <c r="J98" s="46">
        <f t="shared" si="3"/>
        <v>422700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945786</v>
      </c>
      <c r="F99" s="65">
        <f>work!I99+work!J99</f>
        <v>7100640</v>
      </c>
      <c r="H99" s="75">
        <f>work!L99</f>
        <v>20140207</v>
      </c>
      <c r="I99" s="46">
        <f t="shared" si="2"/>
        <v>945786</v>
      </c>
      <c r="J99" s="46">
        <f t="shared" si="3"/>
        <v>7100640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325109</v>
      </c>
      <c r="F100" s="65">
        <f>work!I100+work!J100</f>
        <v>27125</v>
      </c>
      <c r="H100" s="75">
        <f>work!L100</f>
        <v>20140307</v>
      </c>
      <c r="I100" s="46">
        <f t="shared" si="2"/>
        <v>325109</v>
      </c>
      <c r="J100" s="46">
        <f t="shared" si="3"/>
        <v>27125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103085</v>
      </c>
      <c r="F101" s="65">
        <f>work!I101+work!J101</f>
        <v>24749</v>
      </c>
      <c r="H101" s="75">
        <f>work!L101</f>
        <v>20140307</v>
      </c>
      <c r="I101" s="46">
        <f t="shared" si="2"/>
        <v>103085</v>
      </c>
      <c r="J101" s="46">
        <f t="shared" si="3"/>
        <v>24749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202652</v>
      </c>
      <c r="F102" s="65">
        <f>work!I102+work!J102</f>
        <v>146020</v>
      </c>
      <c r="H102" s="75">
        <f>work!L102</f>
        <v>20140307</v>
      </c>
      <c r="I102" s="46">
        <f t="shared" si="2"/>
        <v>202652</v>
      </c>
      <c r="J102" s="46">
        <f t="shared" si="3"/>
        <v>146020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228247</v>
      </c>
      <c r="F103" s="65">
        <f>work!I103+work!J103</f>
        <v>218225</v>
      </c>
      <c r="H103" s="75">
        <f>work!L103</f>
        <v>20140207</v>
      </c>
      <c r="I103" s="46">
        <f t="shared" si="2"/>
        <v>228247</v>
      </c>
      <c r="J103" s="46">
        <f t="shared" si="3"/>
        <v>218225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2967030</v>
      </c>
      <c r="F104" s="65">
        <f>work!I104+work!J104</f>
        <v>657517</v>
      </c>
      <c r="H104" s="75">
        <f>work!L104</f>
        <v>20140307</v>
      </c>
      <c r="I104" s="46">
        <f t="shared" si="2"/>
        <v>2967030</v>
      </c>
      <c r="J104" s="46">
        <f t="shared" si="3"/>
        <v>657517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537576</v>
      </c>
      <c r="F105" s="65">
        <f>work!I105+work!J105</f>
        <v>117149</v>
      </c>
      <c r="H105" s="75">
        <f>work!L105</f>
        <v>20140307</v>
      </c>
      <c r="I105" s="46">
        <f t="shared" si="2"/>
        <v>537576</v>
      </c>
      <c r="J105" s="46">
        <f t="shared" si="3"/>
        <v>117149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2892404</v>
      </c>
      <c r="F106" s="65">
        <f>work!I106+work!J106</f>
        <v>82550</v>
      </c>
      <c r="H106" s="75">
        <f>work!L106</f>
        <v>20140307</v>
      </c>
      <c r="I106" s="46">
        <f t="shared" si="2"/>
        <v>2892404</v>
      </c>
      <c r="J106" s="46">
        <f t="shared" si="3"/>
        <v>82550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65800</v>
      </c>
      <c r="F107" s="65">
        <f>work!I107+work!J107</f>
        <v>148606</v>
      </c>
      <c r="H107" s="75">
        <f>work!L107</f>
        <v>20140207</v>
      </c>
      <c r="I107" s="46">
        <f t="shared" si="2"/>
        <v>65800</v>
      </c>
      <c r="J107" s="46">
        <f t="shared" si="3"/>
        <v>148606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0</v>
      </c>
      <c r="F108" s="65">
        <f>work!I108+work!J108</f>
        <v>3007719</v>
      </c>
      <c r="H108" s="75">
        <f>work!L108</f>
        <v>20140307</v>
      </c>
      <c r="I108" s="46">
        <f t="shared" si="2"/>
        <v>0</v>
      </c>
      <c r="J108" s="46">
        <f t="shared" si="3"/>
        <v>3007719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464720</v>
      </c>
      <c r="F109" s="65">
        <f>work!I109+work!J109</f>
        <v>916819</v>
      </c>
      <c r="H109" s="75">
        <f>work!L109</f>
        <v>20140207</v>
      </c>
      <c r="I109" s="46">
        <f t="shared" si="2"/>
        <v>464720</v>
      </c>
      <c r="J109" s="46">
        <f t="shared" si="3"/>
        <v>916819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519958</v>
      </c>
      <c r="F110" s="65">
        <f>work!I110+work!J110</f>
        <v>27760</v>
      </c>
      <c r="H110" s="75">
        <f>work!L110</f>
        <v>20140207</v>
      </c>
      <c r="I110" s="46">
        <f t="shared" si="2"/>
        <v>519958</v>
      </c>
      <c r="J110" s="46">
        <f t="shared" si="3"/>
        <v>27760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3240706</v>
      </c>
      <c r="F111" s="65">
        <f>work!I111+work!J111</f>
        <v>293838</v>
      </c>
      <c r="H111" s="75">
        <f>work!L111</f>
        <v>20140307</v>
      </c>
      <c r="I111" s="46">
        <f t="shared" si="2"/>
        <v>3240706</v>
      </c>
      <c r="J111" s="46">
        <f t="shared" si="3"/>
        <v>293838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0</v>
      </c>
      <c r="F112" s="65">
        <f>work!I112+work!J112</f>
        <v>453685</v>
      </c>
      <c r="H112" s="75">
        <f>work!L112</f>
        <v>20140207</v>
      </c>
      <c r="I112" s="46">
        <f t="shared" si="2"/>
        <v>0</v>
      </c>
      <c r="J112" s="46">
        <f t="shared" si="3"/>
        <v>453685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1293600</v>
      </c>
      <c r="F113" s="65">
        <f>work!I113+work!J113</f>
        <v>98601</v>
      </c>
      <c r="H113" s="75">
        <f>work!L113</f>
        <v>20140207</v>
      </c>
      <c r="I113" s="46">
        <f t="shared" si="2"/>
        <v>1293600</v>
      </c>
      <c r="J113" s="46">
        <f t="shared" si="3"/>
        <v>98601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2731745</v>
      </c>
      <c r="F114" s="65">
        <f>work!I114+work!J114</f>
        <v>2735901</v>
      </c>
      <c r="H114" s="75">
        <f>work!L114</f>
        <v>20140207</v>
      </c>
      <c r="I114" s="46">
        <f t="shared" si="2"/>
        <v>2731745</v>
      </c>
      <c r="J114" s="46">
        <f t="shared" si="3"/>
        <v>2735901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429947</v>
      </c>
      <c r="H115" s="75">
        <f>work!L115</f>
        <v>20140207</v>
      </c>
      <c r="I115" s="46">
        <f t="shared" si="2"/>
        <v>0</v>
      </c>
      <c r="J115" s="46">
        <f t="shared" si="3"/>
        <v>429947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671546</v>
      </c>
      <c r="F116" s="65">
        <f>work!I116+work!J116</f>
        <v>128300</v>
      </c>
      <c r="H116" s="75">
        <f>work!L116</f>
        <v>20140207</v>
      </c>
      <c r="I116" s="46">
        <f t="shared" si="2"/>
        <v>671546</v>
      </c>
      <c r="J116" s="46">
        <f t="shared" si="3"/>
        <v>128300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182885</v>
      </c>
      <c r="F117" s="65">
        <f>work!I117+work!J117</f>
        <v>43475</v>
      </c>
      <c r="H117" s="75">
        <f>work!L117</f>
        <v>20140207</v>
      </c>
      <c r="I117" s="46">
        <f t="shared" si="2"/>
        <v>182885</v>
      </c>
      <c r="J117" s="46">
        <f t="shared" si="3"/>
        <v>43475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110376</v>
      </c>
      <c r="F118" s="65">
        <f>work!I118+work!J118</f>
        <v>30500</v>
      </c>
      <c r="H118" s="75">
        <f>work!L118</f>
        <v>20140207</v>
      </c>
      <c r="I118" s="46">
        <f t="shared" si="2"/>
        <v>110376</v>
      </c>
      <c r="J118" s="46">
        <f t="shared" si="3"/>
        <v>30500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480837</v>
      </c>
      <c r="F119" s="65">
        <f>work!I119+work!J119</f>
        <v>7600</v>
      </c>
      <c r="H119" s="75">
        <f>work!L119</f>
        <v>20140207</v>
      </c>
      <c r="I119" s="46">
        <f t="shared" si="2"/>
        <v>480837</v>
      </c>
      <c r="J119" s="46">
        <f t="shared" si="3"/>
        <v>7600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158083</v>
      </c>
      <c r="F120" s="65">
        <f>work!I120+work!J120</f>
        <v>308484</v>
      </c>
      <c r="H120" s="75">
        <f>work!L120</f>
        <v>20140207</v>
      </c>
      <c r="I120" s="46">
        <f t="shared" si="2"/>
        <v>158083</v>
      </c>
      <c r="J120" s="46">
        <f t="shared" si="3"/>
        <v>308484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2494691</v>
      </c>
      <c r="F121" s="65">
        <f>work!I121+work!J121</f>
        <v>76785</v>
      </c>
      <c r="H121" s="75">
        <f>work!L121</f>
        <v>20140307</v>
      </c>
      <c r="I121" s="46">
        <f t="shared" si="2"/>
        <v>2494691</v>
      </c>
      <c r="J121" s="46">
        <f t="shared" si="3"/>
        <v>76785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523274</v>
      </c>
      <c r="F122" s="65">
        <f>work!I122+work!J122</f>
        <v>73782</v>
      </c>
      <c r="H122" s="75">
        <f>work!L122</f>
        <v>20140207</v>
      </c>
      <c r="I122" s="46">
        <f t="shared" si="2"/>
        <v>523274</v>
      </c>
      <c r="J122" s="46">
        <f t="shared" si="3"/>
        <v>73782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1990032</v>
      </c>
      <c r="F123" s="65">
        <f>work!I123+work!J123</f>
        <v>884018</v>
      </c>
      <c r="H123" s="75">
        <f>work!L123</f>
        <v>20140207</v>
      </c>
      <c r="I123" s="46">
        <f t="shared" si="2"/>
        <v>1990032</v>
      </c>
      <c r="J123" s="46">
        <f t="shared" si="3"/>
        <v>884018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565000</v>
      </c>
      <c r="F124" s="65">
        <f>work!I124+work!J124</f>
        <v>0</v>
      </c>
      <c r="H124" s="75">
        <f>work!L124</f>
        <v>20140207</v>
      </c>
      <c r="I124" s="46">
        <f t="shared" si="2"/>
        <v>565000</v>
      </c>
      <c r="J124" s="46">
        <f t="shared" si="3"/>
        <v>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1200</v>
      </c>
      <c r="F125" s="65">
        <f>work!I125+work!J125</f>
        <v>1000</v>
      </c>
      <c r="H125" s="75">
        <f>work!L125</f>
        <v>20140307</v>
      </c>
      <c r="I125" s="46">
        <f t="shared" si="2"/>
        <v>1200</v>
      </c>
      <c r="J125" s="46">
        <f t="shared" si="3"/>
        <v>1000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34236</v>
      </c>
      <c r="F126" s="65">
        <f>work!I126+work!J126</f>
        <v>0</v>
      </c>
      <c r="H126" s="75">
        <f>work!L126</f>
        <v>20140307</v>
      </c>
      <c r="I126" s="46">
        <f t="shared" si="2"/>
        <v>34236</v>
      </c>
      <c r="J126" s="46">
        <f t="shared" si="3"/>
        <v>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236187</v>
      </c>
      <c r="F127" s="65">
        <f>work!I127+work!J127</f>
        <v>400202</v>
      </c>
      <c r="H127" s="75">
        <f>work!L127</f>
        <v>20140207</v>
      </c>
      <c r="I127" s="46">
        <f t="shared" si="2"/>
        <v>236187</v>
      </c>
      <c r="J127" s="46">
        <f t="shared" si="3"/>
        <v>400202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47174</v>
      </c>
      <c r="F128" s="65">
        <f>work!I128+work!J128</f>
        <v>45300</v>
      </c>
      <c r="H128" s="75">
        <f>work!L128</f>
        <v>20140207</v>
      </c>
      <c r="I128" s="46">
        <f t="shared" si="2"/>
        <v>47174</v>
      </c>
      <c r="J128" s="46">
        <f t="shared" si="3"/>
        <v>45300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435911</v>
      </c>
      <c r="F129" s="65">
        <f>work!I129+work!J129</f>
        <v>79277</v>
      </c>
      <c r="H129" s="75">
        <f>work!L129</f>
        <v>20140307</v>
      </c>
      <c r="I129" s="46">
        <f t="shared" si="2"/>
        <v>435911</v>
      </c>
      <c r="J129" s="46">
        <f t="shared" si="3"/>
        <v>79277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23830</v>
      </c>
      <c r="F130" s="65">
        <f>work!I130+work!J130</f>
        <v>4900</v>
      </c>
      <c r="H130" s="75">
        <f>work!L130</f>
        <v>20140207</v>
      </c>
      <c r="I130" s="46">
        <f t="shared" si="2"/>
        <v>23830</v>
      </c>
      <c r="J130" s="46">
        <f t="shared" si="3"/>
        <v>4900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174364</v>
      </c>
      <c r="F131" s="65">
        <f>work!I131+work!J131</f>
        <v>123059</v>
      </c>
      <c r="H131" s="75">
        <f>work!L131</f>
        <v>20140307</v>
      </c>
      <c r="I131" s="46">
        <f t="shared" si="2"/>
        <v>174364</v>
      </c>
      <c r="J131" s="46">
        <f t="shared" si="3"/>
        <v>123059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46358</v>
      </c>
      <c r="F132" s="65">
        <f>work!I132+work!J132</f>
        <v>12900</v>
      </c>
      <c r="H132" s="75">
        <f>work!L132</f>
        <v>20140307</v>
      </c>
      <c r="I132" s="46">
        <f t="shared" si="2"/>
        <v>46358</v>
      </c>
      <c r="J132" s="46">
        <f t="shared" si="3"/>
        <v>12900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243220</v>
      </c>
      <c r="F133" s="65">
        <f>work!I133+work!J133</f>
        <v>336365</v>
      </c>
      <c r="H133" s="75">
        <f>work!L133</f>
        <v>20140207</v>
      </c>
      <c r="I133" s="46">
        <f t="shared" si="2"/>
        <v>243220</v>
      </c>
      <c r="J133" s="46">
        <f t="shared" si="3"/>
        <v>336365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13459</v>
      </c>
      <c r="F134" s="65">
        <f>work!I134+work!J134</f>
        <v>8000</v>
      </c>
      <c r="H134" s="75">
        <f>work!L134</f>
        <v>20140207</v>
      </c>
      <c r="I134" s="46">
        <f t="shared" si="2"/>
        <v>13459</v>
      </c>
      <c r="J134" s="46">
        <f t="shared" si="3"/>
        <v>8000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79663</v>
      </c>
      <c r="F135" s="65">
        <f>work!I135+work!J135</f>
        <v>38300</v>
      </c>
      <c r="H135" s="75">
        <f>work!L135</f>
        <v>20140307</v>
      </c>
      <c r="I135" s="46">
        <f t="shared" si="2"/>
        <v>79663</v>
      </c>
      <c r="J135" s="46">
        <f t="shared" si="3"/>
        <v>38300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570356</v>
      </c>
      <c r="F136" s="65">
        <f>work!I136+work!J136</f>
        <v>1187244</v>
      </c>
      <c r="H136" s="75">
        <f>work!L136</f>
        <v>20140207</v>
      </c>
      <c r="I136" s="46">
        <f t="shared" si="2"/>
        <v>570356</v>
      </c>
      <c r="J136" s="46">
        <f t="shared" si="3"/>
        <v>1187244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5800</v>
      </c>
      <c r="F137" s="65">
        <f>work!I137+work!J137</f>
        <v>0</v>
      </c>
      <c r="H137" s="75">
        <f>work!L137</f>
        <v>20140207</v>
      </c>
      <c r="I137" s="46">
        <f t="shared" si="2"/>
        <v>5800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345670</v>
      </c>
      <c r="F138" s="65">
        <f>work!I138+work!J138</f>
        <v>4307500</v>
      </c>
      <c r="H138" s="75">
        <f>work!L138</f>
        <v>20140207</v>
      </c>
      <c r="I138" s="46">
        <f t="shared" si="2"/>
        <v>345670</v>
      </c>
      <c r="J138" s="46">
        <f t="shared" si="3"/>
        <v>4307500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55626</v>
      </c>
      <c r="F139" s="65">
        <f>work!I139+work!J139</f>
        <v>683050</v>
      </c>
      <c r="H139" s="75">
        <f>work!L139</f>
        <v>20140207</v>
      </c>
      <c r="I139" s="46">
        <f t="shared" si="2"/>
        <v>55626</v>
      </c>
      <c r="J139" s="46">
        <f t="shared" si="3"/>
        <v>683050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233099</v>
      </c>
      <c r="F140" s="65">
        <f>work!I140+work!J140</f>
        <v>213675</v>
      </c>
      <c r="H140" s="75">
        <f>work!L140</f>
        <v>20140207</v>
      </c>
      <c r="I140" s="46">
        <f t="shared" si="2"/>
        <v>233099</v>
      </c>
      <c r="J140" s="46">
        <f t="shared" si="3"/>
        <v>213675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357570</v>
      </c>
      <c r="F141" s="65">
        <f>work!I141+work!J141</f>
        <v>41465</v>
      </c>
      <c r="H141" s="75">
        <f>work!L141</f>
        <v>20140207</v>
      </c>
      <c r="I141" s="46">
        <f t="shared" si="2"/>
        <v>357570</v>
      </c>
      <c r="J141" s="46">
        <f t="shared" si="3"/>
        <v>41465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203628</v>
      </c>
      <c r="F142" s="65">
        <f>work!I142+work!J142</f>
        <v>109615</v>
      </c>
      <c r="H142" s="75">
        <f>work!L142</f>
        <v>20140207</v>
      </c>
      <c r="I142" s="46">
        <f t="shared" si="2"/>
        <v>203628</v>
      </c>
      <c r="J142" s="46">
        <f t="shared" si="3"/>
        <v>109615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1459804</v>
      </c>
      <c r="F143" s="65">
        <f>work!I143+work!J143</f>
        <v>7211927</v>
      </c>
      <c r="H143" s="75">
        <f>work!L143</f>
        <v>20140207</v>
      </c>
      <c r="I143" s="46">
        <f t="shared" si="2"/>
        <v>1459804</v>
      </c>
      <c r="J143" s="46">
        <f t="shared" si="3"/>
        <v>7211927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84735</v>
      </c>
      <c r="F144" s="65">
        <f>work!I144+work!J144</f>
        <v>0</v>
      </c>
      <c r="G144" s="81"/>
      <c r="H144" s="62">
        <f>work!L144</f>
        <v>20140207</v>
      </c>
      <c r="I144" s="46">
        <f t="shared" si="2"/>
        <v>84735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1278866</v>
      </c>
      <c r="F145" s="65">
        <f>work!I145+work!J145</f>
        <v>1727006</v>
      </c>
      <c r="H145" s="75">
        <f>work!L145</f>
        <v>20140207</v>
      </c>
      <c r="I145" s="46">
        <f t="shared" si="2"/>
        <v>1278866</v>
      </c>
      <c r="J145" s="46">
        <f t="shared" si="3"/>
        <v>1727006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286560</v>
      </c>
      <c r="F146" s="65">
        <f>work!I146+work!J146</f>
        <v>378764</v>
      </c>
      <c r="H146" s="75">
        <f>work!L146</f>
        <v>20140207</v>
      </c>
      <c r="I146" s="46">
        <f t="shared" si="2"/>
        <v>286560</v>
      </c>
      <c r="J146" s="46">
        <f t="shared" si="3"/>
        <v>378764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802415</v>
      </c>
      <c r="F147" s="65">
        <f>work!I147+work!J147</f>
        <v>2435166</v>
      </c>
      <c r="H147" s="75">
        <f>work!L147</f>
        <v>20140207</v>
      </c>
      <c r="I147" s="46">
        <f t="shared" si="2"/>
        <v>802415</v>
      </c>
      <c r="J147" s="46">
        <f t="shared" si="3"/>
        <v>2435166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 t="e">
        <f>work!G148+work!H148</f>
        <v>#VALUE!</v>
      </c>
      <c r="F148" s="65" t="e">
        <f>work!I148+work!J148</f>
        <v>#VALUE!</v>
      </c>
      <c r="H148" s="75" t="str">
        <f>work!L148</f>
        <v>No report</v>
      </c>
      <c r="I148" s="46" t="e">
        <f t="shared" si="2"/>
        <v>#VALUE!</v>
      </c>
      <c r="J148" s="46" t="e">
        <f t="shared" si="3"/>
        <v>#VALUE!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29988</v>
      </c>
      <c r="F149" s="65">
        <f>work!I149+work!J149</f>
        <v>172292</v>
      </c>
      <c r="H149" s="75">
        <f>work!L149</f>
        <v>20140207</v>
      </c>
      <c r="I149" s="46">
        <f t="shared" si="2"/>
        <v>29988</v>
      </c>
      <c r="J149" s="46">
        <f t="shared" si="3"/>
        <v>172292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87959</v>
      </c>
      <c r="F150" s="65">
        <f>work!I150+work!J150</f>
        <v>51249</v>
      </c>
      <c r="H150" s="75">
        <f>work!L150</f>
        <v>20140207</v>
      </c>
      <c r="I150" s="46">
        <f t="shared" si="2"/>
        <v>87959</v>
      </c>
      <c r="J150" s="46">
        <f t="shared" si="3"/>
        <v>51249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27360</v>
      </c>
      <c r="F151" s="65">
        <f>work!I151+work!J151</f>
        <v>0</v>
      </c>
      <c r="H151" s="75">
        <f>work!L151</f>
        <v>20140307</v>
      </c>
      <c r="I151" s="46">
        <f t="shared" si="2"/>
        <v>27360</v>
      </c>
      <c r="J151" s="46">
        <f t="shared" si="3"/>
        <v>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176144</v>
      </c>
      <c r="F152" s="65">
        <f>work!I152+work!J152</f>
        <v>78300</v>
      </c>
      <c r="H152" s="75">
        <f>work!L152</f>
        <v>20140207</v>
      </c>
      <c r="I152" s="46">
        <f t="shared" si="2"/>
        <v>176144</v>
      </c>
      <c r="J152" s="46">
        <f t="shared" si="3"/>
        <v>78300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76852</v>
      </c>
      <c r="F153" s="65">
        <f>work!I153+work!J153</f>
        <v>4270</v>
      </c>
      <c r="H153" s="75">
        <f>work!L153</f>
        <v>20140207</v>
      </c>
      <c r="I153" s="46">
        <f t="shared" si="2"/>
        <v>76852</v>
      </c>
      <c r="J153" s="46">
        <f t="shared" si="3"/>
        <v>4270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28112</v>
      </c>
      <c r="F154" s="65">
        <f>work!I154+work!J154</f>
        <v>47010</v>
      </c>
      <c r="H154" s="75">
        <f>work!L154</f>
        <v>20140307</v>
      </c>
      <c r="I154" s="46">
        <f t="shared" si="2"/>
        <v>28112</v>
      </c>
      <c r="J154" s="46">
        <f t="shared" si="3"/>
        <v>47010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173599</v>
      </c>
      <c r="F155" s="65">
        <f>work!I155+work!J155</f>
        <v>0</v>
      </c>
      <c r="H155" s="75">
        <f>work!L155</f>
        <v>20140207</v>
      </c>
      <c r="I155" s="46">
        <f t="shared" si="2"/>
        <v>173599</v>
      </c>
      <c r="J155" s="46">
        <f t="shared" si="3"/>
        <v>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143033</v>
      </c>
      <c r="F156" s="65">
        <f>work!I156+work!J156</f>
        <v>279078</v>
      </c>
      <c r="H156" s="75">
        <f>work!L156</f>
        <v>20140307</v>
      </c>
      <c r="I156" s="46">
        <f t="shared" si="2"/>
        <v>143033</v>
      </c>
      <c r="J156" s="46">
        <f t="shared" si="3"/>
        <v>279078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67458</v>
      </c>
      <c r="F157" s="65">
        <f>work!I157+work!J157</f>
        <v>65700</v>
      </c>
      <c r="H157" s="75">
        <f>work!L157</f>
        <v>20140207</v>
      </c>
      <c r="I157" s="46">
        <f t="shared" si="2"/>
        <v>67458</v>
      </c>
      <c r="J157" s="46">
        <f t="shared" si="3"/>
        <v>65700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 t="e">
        <f>work!G158+work!H158</f>
        <v>#VALUE!</v>
      </c>
      <c r="F158" s="65" t="e">
        <f>work!I158+work!J158</f>
        <v>#VALUE!</v>
      </c>
      <c r="H158" s="75" t="str">
        <f>work!L158</f>
        <v>No report</v>
      </c>
      <c r="I158" s="46" t="e">
        <f t="shared" si="2"/>
        <v>#VALUE!</v>
      </c>
      <c r="J158" s="46" t="e">
        <f t="shared" si="3"/>
        <v>#VALUE!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0</v>
      </c>
      <c r="F159" s="65">
        <f>work!I159+work!J159</f>
        <v>14500</v>
      </c>
      <c r="H159" s="75">
        <f>work!L159</f>
        <v>20140207</v>
      </c>
      <c r="I159" s="46">
        <f t="shared" si="2"/>
        <v>0</v>
      </c>
      <c r="J159" s="46">
        <f t="shared" si="3"/>
        <v>14500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164481</v>
      </c>
      <c r="F160" s="65">
        <f>work!I160+work!J160</f>
        <v>25500</v>
      </c>
      <c r="H160" s="75">
        <f>work!L160</f>
        <v>20140207</v>
      </c>
      <c r="I160" s="46">
        <f aca="true" t="shared" si="4" ref="I160:I223">E160</f>
        <v>164481</v>
      </c>
      <c r="J160" s="46">
        <f aca="true" t="shared" si="5" ref="J160:J223">F160</f>
        <v>25500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1217323</v>
      </c>
      <c r="F161" s="65">
        <f>work!I161+work!J161</f>
        <v>600800</v>
      </c>
      <c r="H161" s="75">
        <f>work!L161</f>
        <v>20140207</v>
      </c>
      <c r="I161" s="46">
        <f t="shared" si="4"/>
        <v>1217323</v>
      </c>
      <c r="J161" s="46">
        <f t="shared" si="5"/>
        <v>600800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100</v>
      </c>
      <c r="F162" s="65">
        <f>work!I162+work!J162</f>
        <v>0</v>
      </c>
      <c r="G162" s="81"/>
      <c r="H162" s="62">
        <f>work!L162</f>
        <v>20140307</v>
      </c>
      <c r="I162" s="46">
        <f t="shared" si="4"/>
        <v>100</v>
      </c>
      <c r="J162" s="46">
        <f t="shared" si="5"/>
        <v>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 t="e">
        <f>work!G163+work!H163</f>
        <v>#VALUE!</v>
      </c>
      <c r="F163" s="65" t="e">
        <f>work!I163+work!J163</f>
        <v>#VALUE!</v>
      </c>
      <c r="G163" s="81"/>
      <c r="H163" s="79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 t="e">
        <f>work!G164+work!H164</f>
        <v>#VALUE!</v>
      </c>
      <c r="F164" s="65" t="e">
        <f>work!I164+work!J164</f>
        <v>#VALUE!</v>
      </c>
      <c r="H164" s="75" t="str">
        <f>work!L164</f>
        <v>No report</v>
      </c>
      <c r="I164" s="46" t="e">
        <f t="shared" si="4"/>
        <v>#VALUE!</v>
      </c>
      <c r="J164" s="46" t="e">
        <f t="shared" si="5"/>
        <v>#VALUE!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 t="e">
        <f>work!G165+work!H165</f>
        <v>#VALUE!</v>
      </c>
      <c r="F165" s="65" t="e">
        <f>work!I165+work!J165</f>
        <v>#VALUE!</v>
      </c>
      <c r="H165" s="79" t="s">
        <v>9</v>
      </c>
      <c r="I165" s="46" t="e">
        <f t="shared" si="4"/>
        <v>#VALUE!</v>
      </c>
      <c r="J165" s="46" t="e">
        <f t="shared" si="5"/>
        <v>#VALUE!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69405</v>
      </c>
      <c r="F166" s="65">
        <f>work!I166+work!J166</f>
        <v>19400</v>
      </c>
      <c r="H166" s="75">
        <f>work!L166</f>
        <v>20140207</v>
      </c>
      <c r="I166" s="46">
        <f t="shared" si="4"/>
        <v>69405</v>
      </c>
      <c r="J166" s="46">
        <f t="shared" si="5"/>
        <v>19400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338532</v>
      </c>
      <c r="F167" s="65">
        <f>work!I167+work!J167</f>
        <v>1296210</v>
      </c>
      <c r="H167" s="75">
        <f>work!L167</f>
        <v>20140207</v>
      </c>
      <c r="I167" s="46">
        <f t="shared" si="4"/>
        <v>338532</v>
      </c>
      <c r="J167" s="46">
        <f t="shared" si="5"/>
        <v>1296210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30544</v>
      </c>
      <c r="F168" s="65">
        <f>work!I168+work!J168</f>
        <v>60005</v>
      </c>
      <c r="H168" s="75">
        <f>work!L168</f>
        <v>20140207</v>
      </c>
      <c r="I168" s="46">
        <f t="shared" si="4"/>
        <v>30544</v>
      </c>
      <c r="J168" s="46">
        <f t="shared" si="5"/>
        <v>60005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161804</v>
      </c>
      <c r="F169" s="65">
        <f>work!I169+work!J169</f>
        <v>1063400</v>
      </c>
      <c r="H169" s="75">
        <f>work!L169</f>
        <v>20140307</v>
      </c>
      <c r="I169" s="46">
        <f t="shared" si="4"/>
        <v>161804</v>
      </c>
      <c r="J169" s="46">
        <f t="shared" si="5"/>
        <v>1063400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4783</v>
      </c>
      <c r="F170" s="65">
        <f>work!I170+work!J170</f>
        <v>147300</v>
      </c>
      <c r="H170" s="75">
        <f>work!L170</f>
        <v>20140207</v>
      </c>
      <c r="I170" s="46">
        <f t="shared" si="4"/>
        <v>4783</v>
      </c>
      <c r="J170" s="46">
        <f t="shared" si="5"/>
        <v>147300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246170</v>
      </c>
      <c r="F171" s="65">
        <f>work!I171+work!J171</f>
        <v>2135291</v>
      </c>
      <c r="H171" s="75">
        <f>work!L171</f>
        <v>20140307</v>
      </c>
      <c r="I171" s="46">
        <f t="shared" si="4"/>
        <v>246170</v>
      </c>
      <c r="J171" s="46">
        <f t="shared" si="5"/>
        <v>2135291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901218</v>
      </c>
      <c r="F172" s="65">
        <f>work!I172+work!J172</f>
        <v>2056000</v>
      </c>
      <c r="H172" s="75">
        <f>work!L172</f>
        <v>20140207</v>
      </c>
      <c r="I172" s="46">
        <f t="shared" si="4"/>
        <v>901218</v>
      </c>
      <c r="J172" s="46">
        <f t="shared" si="5"/>
        <v>2056000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66090</v>
      </c>
      <c r="F173" s="65">
        <f>work!I173+work!J173</f>
        <v>0</v>
      </c>
      <c r="H173" s="75">
        <f>work!L173</f>
        <v>20140207</v>
      </c>
      <c r="I173" s="46">
        <f t="shared" si="4"/>
        <v>66090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9085</v>
      </c>
      <c r="F174" s="65">
        <f>work!I174+work!J174</f>
        <v>1050</v>
      </c>
      <c r="H174" s="75">
        <f>work!L174</f>
        <v>20140207</v>
      </c>
      <c r="I174" s="46">
        <f t="shared" si="4"/>
        <v>9085</v>
      </c>
      <c r="J174" s="46">
        <f t="shared" si="5"/>
        <v>1050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424380</v>
      </c>
      <c r="F175" s="65">
        <f>work!I175+work!J175</f>
        <v>43486</v>
      </c>
      <c r="H175" s="75">
        <f>work!L175</f>
        <v>20140207</v>
      </c>
      <c r="I175" s="46">
        <f t="shared" si="4"/>
        <v>424380</v>
      </c>
      <c r="J175" s="46">
        <f t="shared" si="5"/>
        <v>43486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14800</v>
      </c>
      <c r="F176" s="65">
        <f>work!I176+work!J176</f>
        <v>0</v>
      </c>
      <c r="H176" s="75">
        <f>work!L176</f>
        <v>20140207</v>
      </c>
      <c r="I176" s="46">
        <f t="shared" si="4"/>
        <v>14800</v>
      </c>
      <c r="J176" s="46">
        <f t="shared" si="5"/>
        <v>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19096</v>
      </c>
      <c r="F177" s="65">
        <f>work!I177+work!J177</f>
        <v>0</v>
      </c>
      <c r="H177" s="75">
        <f>work!L177</f>
        <v>20140307</v>
      </c>
      <c r="I177" s="46">
        <f t="shared" si="4"/>
        <v>19096</v>
      </c>
      <c r="J177" s="46">
        <f t="shared" si="5"/>
        <v>0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2113778</v>
      </c>
      <c r="F178" s="65">
        <f>work!I178+work!J178</f>
        <v>215900</v>
      </c>
      <c r="H178" s="75">
        <f>work!L178</f>
        <v>20140207</v>
      </c>
      <c r="I178" s="46">
        <f t="shared" si="4"/>
        <v>2113778</v>
      </c>
      <c r="J178" s="46">
        <f t="shared" si="5"/>
        <v>215900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312384</v>
      </c>
      <c r="F179" s="65">
        <f>work!I179+work!J179</f>
        <v>110750</v>
      </c>
      <c r="H179" s="75">
        <f>work!L179</f>
        <v>20140207</v>
      </c>
      <c r="I179" s="46">
        <f t="shared" si="4"/>
        <v>312384</v>
      </c>
      <c r="J179" s="46">
        <f t="shared" si="5"/>
        <v>110750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715444</v>
      </c>
      <c r="F180" s="65">
        <f>work!I180+work!J180</f>
        <v>33750</v>
      </c>
      <c r="H180" s="75">
        <f>work!L180</f>
        <v>20140307</v>
      </c>
      <c r="I180" s="46">
        <f t="shared" si="4"/>
        <v>715444</v>
      </c>
      <c r="J180" s="46">
        <f t="shared" si="5"/>
        <v>33750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246547</v>
      </c>
      <c r="F181" s="65">
        <f>work!I181+work!J181</f>
        <v>20250</v>
      </c>
      <c r="H181" s="75">
        <f>work!L181</f>
        <v>20140207</v>
      </c>
      <c r="I181" s="46">
        <f t="shared" si="4"/>
        <v>246547</v>
      </c>
      <c r="J181" s="46">
        <f t="shared" si="5"/>
        <v>20250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630</v>
      </c>
      <c r="F182" s="65">
        <f>work!I182+work!J182</f>
        <v>0</v>
      </c>
      <c r="H182" s="75">
        <f>work!L182</f>
        <v>20140207</v>
      </c>
      <c r="I182" s="46">
        <f t="shared" si="4"/>
        <v>630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 t="e">
        <f>work!G183+work!H183</f>
        <v>#VALUE!</v>
      </c>
      <c r="F183" s="65" t="e">
        <f>work!I183+work!J183</f>
        <v>#VALUE!</v>
      </c>
      <c r="H183" s="75" t="str">
        <f>work!L183</f>
        <v>No report</v>
      </c>
      <c r="I183" s="46" t="e">
        <f t="shared" si="4"/>
        <v>#VALUE!</v>
      </c>
      <c r="J183" s="46" t="e">
        <f t="shared" si="5"/>
        <v>#VALUE!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27729</v>
      </c>
      <c r="F184" s="65">
        <f>work!I184+work!J184</f>
        <v>0</v>
      </c>
      <c r="H184" s="75">
        <f>work!L184</f>
        <v>20140207</v>
      </c>
      <c r="I184" s="46">
        <f t="shared" si="4"/>
        <v>27729</v>
      </c>
      <c r="J184" s="46">
        <f t="shared" si="5"/>
        <v>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157551</v>
      </c>
      <c r="F185" s="65">
        <f>work!I185+work!J185</f>
        <v>15800</v>
      </c>
      <c r="H185" s="75">
        <f>work!L185</f>
        <v>20140207</v>
      </c>
      <c r="I185" s="46">
        <f t="shared" si="4"/>
        <v>157551</v>
      </c>
      <c r="J185" s="46">
        <f t="shared" si="5"/>
        <v>15800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103989</v>
      </c>
      <c r="F186" s="65">
        <f>work!I186+work!J186</f>
        <v>17860</v>
      </c>
      <c r="H186" s="75">
        <f>work!L186</f>
        <v>20140307</v>
      </c>
      <c r="I186" s="46">
        <f t="shared" si="4"/>
        <v>103989</v>
      </c>
      <c r="J186" s="46">
        <f t="shared" si="5"/>
        <v>17860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78219</v>
      </c>
      <c r="F187" s="65">
        <f>work!I187+work!J187</f>
        <v>0</v>
      </c>
      <c r="H187" s="75">
        <f>work!L187</f>
        <v>20140207</v>
      </c>
      <c r="I187" s="46">
        <f t="shared" si="4"/>
        <v>78219</v>
      </c>
      <c r="J187" s="46">
        <f t="shared" si="5"/>
        <v>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44385</v>
      </c>
      <c r="F188" s="65">
        <f>work!I188+work!J188</f>
        <v>4500</v>
      </c>
      <c r="H188" s="75">
        <f>work!L188</f>
        <v>20140307</v>
      </c>
      <c r="I188" s="46">
        <f t="shared" si="4"/>
        <v>44385</v>
      </c>
      <c r="J188" s="46">
        <f t="shared" si="5"/>
        <v>4500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118356</v>
      </c>
      <c r="F189" s="65">
        <f>work!I189+work!J189</f>
        <v>0</v>
      </c>
      <c r="H189" s="75">
        <f>work!L189</f>
        <v>20140307</v>
      </c>
      <c r="I189" s="46">
        <f t="shared" si="4"/>
        <v>118356</v>
      </c>
      <c r="J189" s="46">
        <f t="shared" si="5"/>
        <v>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323751</v>
      </c>
      <c r="F190" s="65">
        <f>work!I190+work!J190</f>
        <v>4387717</v>
      </c>
      <c r="H190" s="75">
        <f>work!L190</f>
        <v>20140307</v>
      </c>
      <c r="I190" s="46">
        <f t="shared" si="4"/>
        <v>323751</v>
      </c>
      <c r="J190" s="46">
        <f t="shared" si="5"/>
        <v>4387717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61933</v>
      </c>
      <c r="F191" s="65">
        <f>work!I191+work!J191</f>
        <v>221118</v>
      </c>
      <c r="H191" s="75">
        <f>work!L191</f>
        <v>20140207</v>
      </c>
      <c r="I191" s="46">
        <f t="shared" si="4"/>
        <v>61933</v>
      </c>
      <c r="J191" s="46">
        <f t="shared" si="5"/>
        <v>221118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62">
        <f>work!L192</f>
        <v>20140207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76600</v>
      </c>
      <c r="F193" s="65">
        <f>work!I193+work!J193</f>
        <v>734942</v>
      </c>
      <c r="H193" s="75">
        <f>work!L193</f>
        <v>20140207</v>
      </c>
      <c r="I193" s="46">
        <f t="shared" si="4"/>
        <v>76600</v>
      </c>
      <c r="J193" s="46">
        <f t="shared" si="5"/>
        <v>734942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20065</v>
      </c>
      <c r="F194" s="65">
        <f>work!I194+work!J194</f>
        <v>23400</v>
      </c>
      <c r="H194" s="75">
        <f>work!L194</f>
        <v>20140207</v>
      </c>
      <c r="I194" s="46">
        <f t="shared" si="4"/>
        <v>20065</v>
      </c>
      <c r="J194" s="46">
        <f t="shared" si="5"/>
        <v>23400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101655</v>
      </c>
      <c r="F195" s="65">
        <f>work!I195+work!J195</f>
        <v>0</v>
      </c>
      <c r="H195" s="75">
        <f>work!L195</f>
        <v>20140207</v>
      </c>
      <c r="I195" s="46">
        <f t="shared" si="4"/>
        <v>101655</v>
      </c>
      <c r="J195" s="46">
        <f t="shared" si="5"/>
        <v>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 t="e">
        <f>work!G196+work!H196</f>
        <v>#VALUE!</v>
      </c>
      <c r="F196" s="65" t="e">
        <f>work!I196+work!J196</f>
        <v>#VALUE!</v>
      </c>
      <c r="H196" s="75" t="str">
        <f>work!L196</f>
        <v>No report</v>
      </c>
      <c r="I196" s="46" t="e">
        <f t="shared" si="4"/>
        <v>#VALUE!</v>
      </c>
      <c r="J196" s="46" t="e">
        <f t="shared" si="5"/>
        <v>#VALUE!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355606</v>
      </c>
      <c r="F197" s="65">
        <f>work!I197+work!J197</f>
        <v>1662684</v>
      </c>
      <c r="H197" s="75">
        <f>work!L197</f>
        <v>20140307</v>
      </c>
      <c r="I197" s="46">
        <f t="shared" si="4"/>
        <v>355606</v>
      </c>
      <c r="J197" s="46">
        <f t="shared" si="5"/>
        <v>1662684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169784</v>
      </c>
      <c r="F198" s="65">
        <f>work!I198+work!J198</f>
        <v>278300</v>
      </c>
      <c r="H198" s="75">
        <f>work!L198</f>
        <v>20140307</v>
      </c>
      <c r="I198" s="46">
        <f t="shared" si="4"/>
        <v>169784</v>
      </c>
      <c r="J198" s="46">
        <f t="shared" si="5"/>
        <v>278300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1645851</v>
      </c>
      <c r="F199" s="65">
        <f>work!I199+work!J199</f>
        <v>2000064</v>
      </c>
      <c r="H199" s="75">
        <f>work!L199</f>
        <v>20140207</v>
      </c>
      <c r="I199" s="46">
        <f t="shared" si="4"/>
        <v>1645851</v>
      </c>
      <c r="J199" s="46">
        <f t="shared" si="5"/>
        <v>2000064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18700</v>
      </c>
      <c r="F200" s="65">
        <f>work!I200+work!J200</f>
        <v>0</v>
      </c>
      <c r="H200" s="75">
        <f>work!L200</f>
        <v>20140207</v>
      </c>
      <c r="I200" s="46">
        <f t="shared" si="4"/>
        <v>18700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3978840</v>
      </c>
      <c r="F201" s="65">
        <f>work!I201+work!J201</f>
        <v>80350</v>
      </c>
      <c r="H201" s="75">
        <f>work!L201</f>
        <v>20140207</v>
      </c>
      <c r="I201" s="46">
        <f t="shared" si="4"/>
        <v>3978840</v>
      </c>
      <c r="J201" s="46">
        <f t="shared" si="5"/>
        <v>80350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1183509</v>
      </c>
      <c r="F202" s="65">
        <f>work!I202+work!J202</f>
        <v>58700</v>
      </c>
      <c r="H202" s="75">
        <f>work!L202</f>
        <v>20140207</v>
      </c>
      <c r="I202" s="46">
        <f t="shared" si="4"/>
        <v>1183509</v>
      </c>
      <c r="J202" s="46">
        <f t="shared" si="5"/>
        <v>58700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30150</v>
      </c>
      <c r="F203" s="65">
        <f>work!I203+work!J203</f>
        <v>0</v>
      </c>
      <c r="H203" s="75">
        <f>work!L203</f>
        <v>20140207</v>
      </c>
      <c r="I203" s="46">
        <f t="shared" si="4"/>
        <v>30150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131635</v>
      </c>
      <c r="F204" s="65">
        <f>work!I204+work!J204</f>
        <v>11500</v>
      </c>
      <c r="H204" s="75">
        <f>work!L204</f>
        <v>20140207</v>
      </c>
      <c r="I204" s="46">
        <f t="shared" si="4"/>
        <v>131635</v>
      </c>
      <c r="J204" s="46">
        <f t="shared" si="5"/>
        <v>11500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365190</v>
      </c>
      <c r="F205" s="65">
        <f>work!I205+work!J205</f>
        <v>56180</v>
      </c>
      <c r="H205" s="75">
        <f>work!L205</f>
        <v>20140207</v>
      </c>
      <c r="I205" s="46">
        <f t="shared" si="4"/>
        <v>365190</v>
      </c>
      <c r="J205" s="46">
        <f t="shared" si="5"/>
        <v>56180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1208555</v>
      </c>
      <c r="F206" s="65">
        <f>work!I206+work!J206</f>
        <v>87676</v>
      </c>
      <c r="H206" s="75">
        <f>work!L206</f>
        <v>20140207</v>
      </c>
      <c r="I206" s="46">
        <f t="shared" si="4"/>
        <v>1208555</v>
      </c>
      <c r="J206" s="46">
        <f t="shared" si="5"/>
        <v>87676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925451</v>
      </c>
      <c r="F207" s="65">
        <f>work!I207+work!J207</f>
        <v>9100</v>
      </c>
      <c r="H207" s="75">
        <f>work!L207</f>
        <v>20140207</v>
      </c>
      <c r="I207" s="46">
        <f t="shared" si="4"/>
        <v>925451</v>
      </c>
      <c r="J207" s="46">
        <f t="shared" si="5"/>
        <v>9100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10526554</v>
      </c>
      <c r="F208" s="65">
        <f>work!I208+work!J208</f>
        <v>70850</v>
      </c>
      <c r="H208" s="75">
        <f>work!L208</f>
        <v>20140207</v>
      </c>
      <c r="I208" s="46">
        <f t="shared" si="4"/>
        <v>10526554</v>
      </c>
      <c r="J208" s="46">
        <f t="shared" si="5"/>
        <v>70850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3950053</v>
      </c>
      <c r="F209" s="65">
        <f>work!I209+work!J209</f>
        <v>78595</v>
      </c>
      <c r="H209" s="75">
        <f>work!L209</f>
        <v>20140207</v>
      </c>
      <c r="I209" s="46">
        <f t="shared" si="4"/>
        <v>3950053</v>
      </c>
      <c r="J209" s="46">
        <f t="shared" si="5"/>
        <v>78595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4578661</v>
      </c>
      <c r="F210" s="65">
        <f>work!I210+work!J210</f>
        <v>22791</v>
      </c>
      <c r="H210" s="75">
        <f>work!L210</f>
        <v>20140207</v>
      </c>
      <c r="I210" s="46">
        <f t="shared" si="4"/>
        <v>4578661</v>
      </c>
      <c r="J210" s="46">
        <f t="shared" si="5"/>
        <v>22791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1674538</v>
      </c>
      <c r="F211" s="65">
        <f>work!I211+work!J211</f>
        <v>98048</v>
      </c>
      <c r="H211" s="75">
        <f>work!L211</f>
        <v>20140207</v>
      </c>
      <c r="I211" s="46">
        <f t="shared" si="4"/>
        <v>1674538</v>
      </c>
      <c r="J211" s="46">
        <f t="shared" si="5"/>
        <v>98048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251050</v>
      </c>
      <c r="F212" s="65">
        <f>work!I212+work!J212</f>
        <v>8975</v>
      </c>
      <c r="H212" s="75">
        <f>work!L212</f>
        <v>20140207</v>
      </c>
      <c r="I212" s="46">
        <f t="shared" si="4"/>
        <v>251050</v>
      </c>
      <c r="J212" s="46">
        <f t="shared" si="5"/>
        <v>8975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69576</v>
      </c>
      <c r="F213" s="65">
        <f>work!I213+work!J213</f>
        <v>0</v>
      </c>
      <c r="H213" s="75">
        <f>work!L213</f>
        <v>20140207</v>
      </c>
      <c r="I213" s="46">
        <f t="shared" si="4"/>
        <v>69576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205684</v>
      </c>
      <c r="F214" s="65">
        <f>work!I214+work!J214</f>
        <v>112561</v>
      </c>
      <c r="H214" s="75">
        <f>work!L214</f>
        <v>20140207</v>
      </c>
      <c r="I214" s="46">
        <f t="shared" si="4"/>
        <v>205684</v>
      </c>
      <c r="J214" s="46">
        <f t="shared" si="5"/>
        <v>112561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726144</v>
      </c>
      <c r="F215" s="65">
        <f>work!I215+work!J215</f>
        <v>0</v>
      </c>
      <c r="H215" s="75">
        <f>work!L215</f>
        <v>20140207</v>
      </c>
      <c r="I215" s="46">
        <f t="shared" si="4"/>
        <v>726144</v>
      </c>
      <c r="J215" s="46">
        <f t="shared" si="5"/>
        <v>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41536</v>
      </c>
      <c r="F216" s="65">
        <f>work!I216+work!J216</f>
        <v>0</v>
      </c>
      <c r="H216" s="75">
        <f>work!L216</f>
        <v>20140207</v>
      </c>
      <c r="I216" s="46">
        <f t="shared" si="4"/>
        <v>41536</v>
      </c>
      <c r="J216" s="46">
        <f t="shared" si="5"/>
        <v>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93529</v>
      </c>
      <c r="F217" s="65">
        <f>work!I217+work!J217</f>
        <v>38745</v>
      </c>
      <c r="H217" s="75">
        <f>work!L217</f>
        <v>20140307</v>
      </c>
      <c r="I217" s="46">
        <f t="shared" si="4"/>
        <v>93529</v>
      </c>
      <c r="J217" s="46">
        <f t="shared" si="5"/>
        <v>38745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8800</v>
      </c>
      <c r="F218" s="65">
        <f>work!I218+work!J218</f>
        <v>100600</v>
      </c>
      <c r="H218" s="75">
        <f>work!L218</f>
        <v>20140207</v>
      </c>
      <c r="I218" s="46">
        <f t="shared" si="4"/>
        <v>8800</v>
      </c>
      <c r="J218" s="46">
        <f t="shared" si="5"/>
        <v>100600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2000</v>
      </c>
      <c r="F219" s="65">
        <f>work!I219+work!J219</f>
        <v>0</v>
      </c>
      <c r="H219" s="75">
        <f>work!L219</f>
        <v>20140110</v>
      </c>
      <c r="I219" s="46">
        <f t="shared" si="4"/>
        <v>2000</v>
      </c>
      <c r="J219" s="46">
        <f t="shared" si="5"/>
        <v>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78474</v>
      </c>
      <c r="F220" s="65">
        <f>work!I220+work!J220</f>
        <v>1</v>
      </c>
      <c r="H220" s="75">
        <f>work!L220</f>
        <v>20140307</v>
      </c>
      <c r="I220" s="46">
        <f t="shared" si="4"/>
        <v>78474</v>
      </c>
      <c r="J220" s="46">
        <f t="shared" si="5"/>
        <v>1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32808</v>
      </c>
      <c r="F221" s="65">
        <f>work!I221+work!J221</f>
        <v>8300</v>
      </c>
      <c r="H221" s="75">
        <f>work!L221</f>
        <v>20140207</v>
      </c>
      <c r="I221" s="46">
        <f t="shared" si="4"/>
        <v>32808</v>
      </c>
      <c r="J221" s="46">
        <f t="shared" si="5"/>
        <v>8300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2100</v>
      </c>
      <c r="F222" s="65">
        <f>work!I222+work!J222</f>
        <v>0</v>
      </c>
      <c r="H222" s="75">
        <f>work!L222</f>
        <v>20140207</v>
      </c>
      <c r="I222" s="46">
        <f t="shared" si="4"/>
        <v>2100</v>
      </c>
      <c r="J222" s="46">
        <f t="shared" si="5"/>
        <v>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103318</v>
      </c>
      <c r="F223" s="65">
        <f>work!I223+work!J223</f>
        <v>1435</v>
      </c>
      <c r="H223" s="75">
        <f>work!L223</f>
        <v>20140207</v>
      </c>
      <c r="I223" s="46">
        <f t="shared" si="4"/>
        <v>103318</v>
      </c>
      <c r="J223" s="46">
        <f t="shared" si="5"/>
        <v>1435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7411</v>
      </c>
      <c r="F224" s="65">
        <f>work!I224+work!J224</f>
        <v>0</v>
      </c>
      <c r="H224" s="75">
        <f>work!L224</f>
        <v>20140207</v>
      </c>
      <c r="I224" s="46">
        <f aca="true" t="shared" si="6" ref="I224:I287">E224</f>
        <v>7411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45543</v>
      </c>
      <c r="F225" s="65">
        <f>work!I225+work!J225</f>
        <v>127053</v>
      </c>
      <c r="H225" s="75">
        <f>work!L225</f>
        <v>20140207</v>
      </c>
      <c r="I225" s="46">
        <f t="shared" si="6"/>
        <v>45543</v>
      </c>
      <c r="J225" s="46">
        <f t="shared" si="7"/>
        <v>127053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174733</v>
      </c>
      <c r="F226" s="65">
        <f>work!I226+work!J226</f>
        <v>117800</v>
      </c>
      <c r="H226" s="75">
        <f>work!L226</f>
        <v>20140307</v>
      </c>
      <c r="I226" s="46">
        <f t="shared" si="6"/>
        <v>174733</v>
      </c>
      <c r="J226" s="46">
        <f t="shared" si="7"/>
        <v>117800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13600</v>
      </c>
      <c r="F227" s="65">
        <f>work!I227+work!J227</f>
        <v>0</v>
      </c>
      <c r="H227" s="75">
        <f>work!L227</f>
        <v>20140307</v>
      </c>
      <c r="I227" s="46">
        <f t="shared" si="6"/>
        <v>13600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13675</v>
      </c>
      <c r="F228" s="65">
        <f>work!I228+work!J228</f>
        <v>0</v>
      </c>
      <c r="H228" s="75">
        <f>work!L228</f>
        <v>20140207</v>
      </c>
      <c r="I228" s="46">
        <f t="shared" si="6"/>
        <v>13675</v>
      </c>
      <c r="J228" s="46">
        <f t="shared" si="7"/>
        <v>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4300</v>
      </c>
      <c r="F229" s="65">
        <f>work!I229+work!J229</f>
        <v>0</v>
      </c>
      <c r="H229" s="75">
        <f>work!L229</f>
        <v>20140110</v>
      </c>
      <c r="I229" s="46">
        <f t="shared" si="6"/>
        <v>4300</v>
      </c>
      <c r="J229" s="46">
        <f t="shared" si="7"/>
        <v>0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324063</v>
      </c>
      <c r="F230" s="65">
        <f>work!I230+work!J230</f>
        <v>4110707</v>
      </c>
      <c r="H230" s="75">
        <f>work!L230</f>
        <v>20140207</v>
      </c>
      <c r="I230" s="46">
        <f t="shared" si="6"/>
        <v>324063</v>
      </c>
      <c r="J230" s="46">
        <f t="shared" si="7"/>
        <v>4110707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494079</v>
      </c>
      <c r="F231" s="65">
        <f>work!I231+work!J231</f>
        <v>16150</v>
      </c>
      <c r="H231" s="75">
        <f>work!L231</f>
        <v>20140207</v>
      </c>
      <c r="I231" s="46">
        <f t="shared" si="6"/>
        <v>494079</v>
      </c>
      <c r="J231" s="46">
        <f t="shared" si="7"/>
        <v>16150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 t="e">
        <f>work!G232+work!H232</f>
        <v>#VALUE!</v>
      </c>
      <c r="F232" s="65" t="e">
        <f>work!I232+work!J232</f>
        <v>#VALUE!</v>
      </c>
      <c r="H232" s="75" t="str">
        <f>work!L232</f>
        <v>No report</v>
      </c>
      <c r="I232" s="46" t="e">
        <f t="shared" si="6"/>
        <v>#VALUE!</v>
      </c>
      <c r="J232" s="46" t="e">
        <f t="shared" si="7"/>
        <v>#VALUE!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75611</v>
      </c>
      <c r="F233" s="65">
        <f>work!I233+work!J233</f>
        <v>58450</v>
      </c>
      <c r="H233" s="75">
        <f>work!L233</f>
        <v>20140207</v>
      </c>
      <c r="I233" s="46">
        <f t="shared" si="6"/>
        <v>75611</v>
      </c>
      <c r="J233" s="46">
        <f t="shared" si="7"/>
        <v>58450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310508</v>
      </c>
      <c r="F234" s="65">
        <f>work!I234+work!J234</f>
        <v>73400</v>
      </c>
      <c r="H234" s="75">
        <f>work!L234</f>
        <v>20140207</v>
      </c>
      <c r="I234" s="46">
        <f t="shared" si="6"/>
        <v>310508</v>
      </c>
      <c r="J234" s="46">
        <f t="shared" si="7"/>
        <v>73400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1360152</v>
      </c>
      <c r="F235" s="65">
        <f>work!I235+work!J235</f>
        <v>219700</v>
      </c>
      <c r="H235" s="75">
        <f>work!L235</f>
        <v>20140207</v>
      </c>
      <c r="I235" s="46">
        <f t="shared" si="6"/>
        <v>1360152</v>
      </c>
      <c r="J235" s="46">
        <f t="shared" si="7"/>
        <v>219700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51975</v>
      </c>
      <c r="F236" s="65">
        <f>work!I236+work!J236</f>
        <v>0</v>
      </c>
      <c r="H236" s="75">
        <f>work!L236</f>
        <v>20140207</v>
      </c>
      <c r="I236" s="46">
        <f t="shared" si="6"/>
        <v>51975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68686</v>
      </c>
      <c r="F237" s="65">
        <f>work!I237+work!J237</f>
        <v>1451115</v>
      </c>
      <c r="H237" s="75">
        <f>work!L237</f>
        <v>20140207</v>
      </c>
      <c r="I237" s="46">
        <f t="shared" si="6"/>
        <v>68686</v>
      </c>
      <c r="J237" s="46">
        <f t="shared" si="7"/>
        <v>1451115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146644</v>
      </c>
      <c r="F238" s="65">
        <f>work!I238+work!J238</f>
        <v>0</v>
      </c>
      <c r="H238" s="75">
        <f>work!L238</f>
        <v>20140307</v>
      </c>
      <c r="I238" s="46">
        <f t="shared" si="6"/>
        <v>146644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241288</v>
      </c>
      <c r="F239" s="65">
        <f>work!I239+work!J239</f>
        <v>98725</v>
      </c>
      <c r="H239" s="75">
        <f>work!L239</f>
        <v>20140307</v>
      </c>
      <c r="I239" s="46">
        <f t="shared" si="6"/>
        <v>241288</v>
      </c>
      <c r="J239" s="46">
        <f t="shared" si="7"/>
        <v>98725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3570899</v>
      </c>
      <c r="F240" s="65">
        <f>work!I240+work!J240</f>
        <v>5557217</v>
      </c>
      <c r="H240" s="75">
        <f>work!L240</f>
        <v>20140207</v>
      </c>
      <c r="I240" s="46">
        <f t="shared" si="6"/>
        <v>3570899</v>
      </c>
      <c r="J240" s="46">
        <f t="shared" si="7"/>
        <v>5557217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815877</v>
      </c>
      <c r="F241" s="65">
        <f>work!I241+work!J241</f>
        <v>13575</v>
      </c>
      <c r="H241" s="75">
        <f>work!L241</f>
        <v>20140307</v>
      </c>
      <c r="I241" s="46">
        <f t="shared" si="6"/>
        <v>815877</v>
      </c>
      <c r="J241" s="46">
        <f t="shared" si="7"/>
        <v>13575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1763673</v>
      </c>
      <c r="F242" s="65">
        <f>work!I242+work!J242</f>
        <v>1937112</v>
      </c>
      <c r="H242" s="75">
        <f>work!L242</f>
        <v>20140307</v>
      </c>
      <c r="I242" s="46">
        <f t="shared" si="6"/>
        <v>1763673</v>
      </c>
      <c r="J242" s="46">
        <f t="shared" si="7"/>
        <v>1937112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1705309</v>
      </c>
      <c r="F243" s="65">
        <f>work!I243+work!J243</f>
        <v>107787</v>
      </c>
      <c r="H243" s="75">
        <f>work!L243</f>
        <v>20140307</v>
      </c>
      <c r="I243" s="46">
        <f t="shared" si="6"/>
        <v>1705309</v>
      </c>
      <c r="J243" s="46">
        <f t="shared" si="7"/>
        <v>107787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2519320</v>
      </c>
      <c r="F244" s="65">
        <f>work!I244+work!J244</f>
        <v>14359445</v>
      </c>
      <c r="H244" s="75">
        <f>work!L244</f>
        <v>20140207</v>
      </c>
      <c r="I244" s="46">
        <f t="shared" si="6"/>
        <v>2519320</v>
      </c>
      <c r="J244" s="46">
        <f t="shared" si="7"/>
        <v>14359445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492282</v>
      </c>
      <c r="F245" s="65">
        <f>work!I245+work!J245</f>
        <v>0</v>
      </c>
      <c r="H245" s="75">
        <f>work!L245</f>
        <v>20140207</v>
      </c>
      <c r="I245" s="46">
        <f t="shared" si="6"/>
        <v>492282</v>
      </c>
      <c r="J245" s="46">
        <f t="shared" si="7"/>
        <v>0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428256</v>
      </c>
      <c r="F246" s="65">
        <f>work!I246+work!J246</f>
        <v>308130</v>
      </c>
      <c r="H246" s="75">
        <f>work!L246</f>
        <v>20140307</v>
      </c>
      <c r="I246" s="46">
        <f t="shared" si="6"/>
        <v>428256</v>
      </c>
      <c r="J246" s="46">
        <f t="shared" si="7"/>
        <v>308130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27073</v>
      </c>
      <c r="F247" s="65">
        <f>work!I247+work!J247</f>
        <v>2400</v>
      </c>
      <c r="G247" s="81"/>
      <c r="H247" s="62">
        <f>work!L247</f>
        <v>20140207</v>
      </c>
      <c r="I247" s="46">
        <f t="shared" si="6"/>
        <v>27073</v>
      </c>
      <c r="J247" s="46">
        <f t="shared" si="7"/>
        <v>2400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98414</v>
      </c>
      <c r="F248" s="65">
        <f>work!I248+work!J248</f>
        <v>134453</v>
      </c>
      <c r="H248" s="75">
        <f>work!L248</f>
        <v>20140207</v>
      </c>
      <c r="I248" s="46">
        <f t="shared" si="6"/>
        <v>98414</v>
      </c>
      <c r="J248" s="46">
        <f t="shared" si="7"/>
        <v>134453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2821142</v>
      </c>
      <c r="F249" s="65">
        <f>work!I249+work!J249</f>
        <v>433035</v>
      </c>
      <c r="H249" s="75">
        <f>work!L249</f>
        <v>20140307</v>
      </c>
      <c r="I249" s="46">
        <f t="shared" si="6"/>
        <v>2821142</v>
      </c>
      <c r="J249" s="46">
        <f t="shared" si="7"/>
        <v>433035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702651</v>
      </c>
      <c r="F250" s="65">
        <f>work!I250+work!J250</f>
        <v>16865</v>
      </c>
      <c r="H250" s="75">
        <f>work!L250</f>
        <v>20140207</v>
      </c>
      <c r="I250" s="46">
        <f t="shared" si="6"/>
        <v>702651</v>
      </c>
      <c r="J250" s="46">
        <f t="shared" si="7"/>
        <v>16865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317046</v>
      </c>
      <c r="F251" s="65">
        <f>work!I251+work!J251</f>
        <v>546634</v>
      </c>
      <c r="H251" s="75">
        <f>work!L251</f>
        <v>20140207</v>
      </c>
      <c r="I251" s="46">
        <f t="shared" si="6"/>
        <v>317046</v>
      </c>
      <c r="J251" s="46">
        <f t="shared" si="7"/>
        <v>546634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702366</v>
      </c>
      <c r="F252" s="65">
        <f>work!I252+work!J252</f>
        <v>472611</v>
      </c>
      <c r="H252" s="75">
        <f>work!L252</f>
        <v>20140207</v>
      </c>
      <c r="I252" s="46">
        <f t="shared" si="6"/>
        <v>702366</v>
      </c>
      <c r="J252" s="46">
        <f t="shared" si="7"/>
        <v>472611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249801</v>
      </c>
      <c r="F253" s="65">
        <f>work!I253+work!J253</f>
        <v>1700</v>
      </c>
      <c r="H253" s="75">
        <f>work!L253</f>
        <v>20140307</v>
      </c>
      <c r="I253" s="46">
        <f t="shared" si="6"/>
        <v>249801</v>
      </c>
      <c r="J253" s="46">
        <f t="shared" si="7"/>
        <v>1700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243884</v>
      </c>
      <c r="F254" s="65">
        <f>work!I254+work!J254</f>
        <v>556324</v>
      </c>
      <c r="H254" s="75">
        <f>work!L254</f>
        <v>20140207</v>
      </c>
      <c r="I254" s="46">
        <f t="shared" si="6"/>
        <v>243884</v>
      </c>
      <c r="J254" s="46">
        <f t="shared" si="7"/>
        <v>556324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400172</v>
      </c>
      <c r="F255" s="65">
        <f>work!I255+work!J255</f>
        <v>11894</v>
      </c>
      <c r="H255" s="75">
        <f>work!L255</f>
        <v>20140207</v>
      </c>
      <c r="I255" s="46">
        <f t="shared" si="6"/>
        <v>400172</v>
      </c>
      <c r="J255" s="46">
        <f t="shared" si="7"/>
        <v>11894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26750</v>
      </c>
      <c r="F256" s="65">
        <f>work!I256+work!J256</f>
        <v>69847</v>
      </c>
      <c r="H256" s="75">
        <f>work!L256</f>
        <v>20140207</v>
      </c>
      <c r="I256" s="46">
        <f t="shared" si="6"/>
        <v>26750</v>
      </c>
      <c r="J256" s="46">
        <f t="shared" si="7"/>
        <v>69847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97466</v>
      </c>
      <c r="F257" s="65">
        <f>work!I257+work!J257</f>
        <v>4251</v>
      </c>
      <c r="H257" s="75">
        <f>work!L257</f>
        <v>20140307</v>
      </c>
      <c r="I257" s="46">
        <f t="shared" si="6"/>
        <v>97466</v>
      </c>
      <c r="J257" s="46">
        <f t="shared" si="7"/>
        <v>4251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987742</v>
      </c>
      <c r="F258" s="65">
        <f>work!I258+work!J258</f>
        <v>300290</v>
      </c>
      <c r="H258" s="75">
        <f>work!L258</f>
        <v>20140207</v>
      </c>
      <c r="I258" s="46">
        <f t="shared" si="6"/>
        <v>987742</v>
      </c>
      <c r="J258" s="46">
        <f t="shared" si="7"/>
        <v>300290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102739</v>
      </c>
      <c r="F259" s="65">
        <f>work!I259+work!J259</f>
        <v>394650</v>
      </c>
      <c r="H259" s="75">
        <f>work!L259</f>
        <v>20140207</v>
      </c>
      <c r="I259" s="46">
        <f t="shared" si="6"/>
        <v>102739</v>
      </c>
      <c r="J259" s="46">
        <f t="shared" si="7"/>
        <v>394650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119513</v>
      </c>
      <c r="F260" s="65">
        <f>work!I260+work!J260</f>
        <v>1193029</v>
      </c>
      <c r="H260" s="75">
        <f>work!L260</f>
        <v>20140207</v>
      </c>
      <c r="I260" s="46">
        <f t="shared" si="6"/>
        <v>119513</v>
      </c>
      <c r="J260" s="46">
        <f t="shared" si="7"/>
        <v>1193029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48476</v>
      </c>
      <c r="F261" s="65">
        <f>work!I261+work!J261</f>
        <v>553574</v>
      </c>
      <c r="H261" s="75">
        <f>work!L261</f>
        <v>20140207</v>
      </c>
      <c r="I261" s="46">
        <f t="shared" si="6"/>
        <v>48476</v>
      </c>
      <c r="J261" s="46">
        <f t="shared" si="7"/>
        <v>553574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331826</v>
      </c>
      <c r="F262" s="65">
        <f>work!I262+work!J262</f>
        <v>6475</v>
      </c>
      <c r="H262" s="75">
        <f>work!L262</f>
        <v>20140207</v>
      </c>
      <c r="I262" s="46">
        <f t="shared" si="6"/>
        <v>331826</v>
      </c>
      <c r="J262" s="46">
        <f t="shared" si="7"/>
        <v>6475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938904</v>
      </c>
      <c r="F263" s="65">
        <f>work!I263+work!J263</f>
        <v>465702</v>
      </c>
      <c r="H263" s="75">
        <f>work!L263</f>
        <v>20140207</v>
      </c>
      <c r="I263" s="46">
        <f t="shared" si="6"/>
        <v>938904</v>
      </c>
      <c r="J263" s="46">
        <f t="shared" si="7"/>
        <v>465702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52900</v>
      </c>
      <c r="F264" s="65">
        <f>work!I264+work!J264</f>
        <v>3000</v>
      </c>
      <c r="H264" s="75">
        <f>work!L264</f>
        <v>20140207</v>
      </c>
      <c r="I264" s="46">
        <f t="shared" si="6"/>
        <v>52900</v>
      </c>
      <c r="J264" s="46">
        <f t="shared" si="7"/>
        <v>3000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56300</v>
      </c>
      <c r="F265" s="65">
        <f>work!I265+work!J265</f>
        <v>0</v>
      </c>
      <c r="H265" s="75">
        <f>work!L265</f>
        <v>20140307</v>
      </c>
      <c r="I265" s="46">
        <f t="shared" si="6"/>
        <v>56300</v>
      </c>
      <c r="J265" s="46">
        <f t="shared" si="7"/>
        <v>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52000</v>
      </c>
      <c r="F266" s="65">
        <f>work!I266+work!J266</f>
        <v>36500</v>
      </c>
      <c r="H266" s="75">
        <f>work!L266</f>
        <v>20140207</v>
      </c>
      <c r="I266" s="46">
        <f t="shared" si="6"/>
        <v>52000</v>
      </c>
      <c r="J266" s="46">
        <f t="shared" si="7"/>
        <v>36500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340204</v>
      </c>
      <c r="F267" s="65">
        <f>work!I267+work!J267</f>
        <v>8985</v>
      </c>
      <c r="H267" s="75">
        <f>work!L267</f>
        <v>20140307</v>
      </c>
      <c r="I267" s="46">
        <f t="shared" si="6"/>
        <v>340204</v>
      </c>
      <c r="J267" s="46">
        <f t="shared" si="7"/>
        <v>8985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356704</v>
      </c>
      <c r="F268" s="65">
        <f>work!I268+work!J268</f>
        <v>21551</v>
      </c>
      <c r="H268" s="75">
        <f>work!L268</f>
        <v>20140207</v>
      </c>
      <c r="I268" s="46">
        <f t="shared" si="6"/>
        <v>356704</v>
      </c>
      <c r="J268" s="46">
        <f t="shared" si="7"/>
        <v>21551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0</v>
      </c>
      <c r="F269" s="65">
        <f>work!I269+work!J269</f>
        <v>7250</v>
      </c>
      <c r="H269" s="75">
        <f>work!L269</f>
        <v>20140207</v>
      </c>
      <c r="I269" s="46">
        <f t="shared" si="6"/>
        <v>0</v>
      </c>
      <c r="J269" s="46">
        <f t="shared" si="7"/>
        <v>7250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667392</v>
      </c>
      <c r="F270" s="65">
        <f>work!I270+work!J270</f>
        <v>361017</v>
      </c>
      <c r="H270" s="75">
        <f>work!L270</f>
        <v>20140207</v>
      </c>
      <c r="I270" s="46">
        <f t="shared" si="6"/>
        <v>667392</v>
      </c>
      <c r="J270" s="46">
        <f t="shared" si="7"/>
        <v>361017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21650</v>
      </c>
      <c r="F271" s="65">
        <f>work!I271+work!J271</f>
        <v>0</v>
      </c>
      <c r="H271" s="75">
        <f>work!L271</f>
        <v>20140307</v>
      </c>
      <c r="I271" s="46">
        <f t="shared" si="6"/>
        <v>21650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440358</v>
      </c>
      <c r="F272" s="65">
        <f>work!I272+work!J272</f>
        <v>345377</v>
      </c>
      <c r="H272" s="75">
        <f>work!L272</f>
        <v>20140307</v>
      </c>
      <c r="I272" s="46">
        <f t="shared" si="6"/>
        <v>440358</v>
      </c>
      <c r="J272" s="46">
        <f t="shared" si="7"/>
        <v>345377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54050</v>
      </c>
      <c r="F273" s="65">
        <f>work!I273+work!J273</f>
        <v>5450</v>
      </c>
      <c r="H273" s="75">
        <f>work!L273</f>
        <v>20140307</v>
      </c>
      <c r="I273" s="46">
        <f t="shared" si="6"/>
        <v>54050</v>
      </c>
      <c r="J273" s="46">
        <f t="shared" si="7"/>
        <v>5450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204385</v>
      </c>
      <c r="F274" s="65">
        <f>work!I274+work!J274</f>
        <v>1558800</v>
      </c>
      <c r="H274" s="75">
        <f>work!L274</f>
        <v>20140307</v>
      </c>
      <c r="I274" s="46">
        <f t="shared" si="6"/>
        <v>204385</v>
      </c>
      <c r="J274" s="46">
        <f t="shared" si="7"/>
        <v>1558800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14500</v>
      </c>
      <c r="F275" s="65">
        <f>work!I275+work!J275</f>
        <v>2700</v>
      </c>
      <c r="H275" s="75">
        <f>work!L275</f>
        <v>20140207</v>
      </c>
      <c r="I275" s="46">
        <f t="shared" si="6"/>
        <v>14500</v>
      </c>
      <c r="J275" s="46">
        <f t="shared" si="7"/>
        <v>2700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800105</v>
      </c>
      <c r="F276" s="65">
        <f>work!I276+work!J276</f>
        <v>791121</v>
      </c>
      <c r="H276" s="75">
        <f>work!L276</f>
        <v>20140207</v>
      </c>
      <c r="I276" s="46">
        <f t="shared" si="6"/>
        <v>800105</v>
      </c>
      <c r="J276" s="46">
        <f t="shared" si="7"/>
        <v>791121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1111759</v>
      </c>
      <c r="F277" s="65">
        <f>work!I277+work!J277</f>
        <v>794215</v>
      </c>
      <c r="H277" s="75">
        <f>work!L277</f>
        <v>20140207</v>
      </c>
      <c r="I277" s="46">
        <f t="shared" si="6"/>
        <v>1111759</v>
      </c>
      <c r="J277" s="46">
        <f t="shared" si="7"/>
        <v>794215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7643</v>
      </c>
      <c r="F278" s="65">
        <f>work!I278+work!J278</f>
        <v>0</v>
      </c>
      <c r="H278" s="75">
        <f>work!L278</f>
        <v>20140207</v>
      </c>
      <c r="I278" s="46">
        <f t="shared" si="6"/>
        <v>7643</v>
      </c>
      <c r="J278" s="46">
        <f t="shared" si="7"/>
        <v>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52459</v>
      </c>
      <c r="F279" s="65">
        <f>work!I279+work!J279</f>
        <v>7450</v>
      </c>
      <c r="H279" s="75">
        <f>work!L279</f>
        <v>20140207</v>
      </c>
      <c r="I279" s="46">
        <f t="shared" si="6"/>
        <v>52459</v>
      </c>
      <c r="J279" s="46">
        <f t="shared" si="7"/>
        <v>7450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409095</v>
      </c>
      <c r="F280" s="65">
        <f>work!I280+work!J280</f>
        <v>52625</v>
      </c>
      <c r="H280" s="75">
        <f>work!L280</f>
        <v>20140207</v>
      </c>
      <c r="I280" s="46">
        <f t="shared" si="6"/>
        <v>409095</v>
      </c>
      <c r="J280" s="46">
        <f t="shared" si="7"/>
        <v>52625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7253064</v>
      </c>
      <c r="F281" s="65">
        <f>work!I281+work!J281</f>
        <v>1545551</v>
      </c>
      <c r="H281" s="75">
        <f>work!L281</f>
        <v>20140207</v>
      </c>
      <c r="I281" s="46">
        <f t="shared" si="6"/>
        <v>7253064</v>
      </c>
      <c r="J281" s="46">
        <f t="shared" si="7"/>
        <v>1545551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8894785</v>
      </c>
      <c r="F282" s="65">
        <f>work!I282+work!J282</f>
        <v>10406195</v>
      </c>
      <c r="H282" s="75">
        <f>work!L282</f>
        <v>20140207</v>
      </c>
      <c r="I282" s="46">
        <f t="shared" si="6"/>
        <v>8894785</v>
      </c>
      <c r="J282" s="46">
        <f t="shared" si="7"/>
        <v>10406195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820733</v>
      </c>
      <c r="F283" s="65">
        <f>work!I283+work!J283</f>
        <v>3273876</v>
      </c>
      <c r="H283" s="75">
        <f>work!L283</f>
        <v>20140307</v>
      </c>
      <c r="I283" s="46">
        <f t="shared" si="6"/>
        <v>820733</v>
      </c>
      <c r="J283" s="46">
        <f t="shared" si="7"/>
        <v>3273876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558803</v>
      </c>
      <c r="F284" s="65">
        <f>work!I284+work!J284</f>
        <v>1420074</v>
      </c>
      <c r="H284" s="75">
        <f>work!L284</f>
        <v>20140207</v>
      </c>
      <c r="I284" s="46">
        <f t="shared" si="6"/>
        <v>558803</v>
      </c>
      <c r="J284" s="46">
        <f t="shared" si="7"/>
        <v>1420074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350907</v>
      </c>
      <c r="F285" s="65">
        <f>work!I285+work!J285</f>
        <v>585751</v>
      </c>
      <c r="H285" s="75">
        <f>work!L285</f>
        <v>20140207</v>
      </c>
      <c r="I285" s="46">
        <f t="shared" si="6"/>
        <v>350907</v>
      </c>
      <c r="J285" s="46">
        <f t="shared" si="7"/>
        <v>585751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1680493</v>
      </c>
      <c r="F286" s="65">
        <f>work!I286+work!J286</f>
        <v>935641</v>
      </c>
      <c r="H286" s="75">
        <f>work!L286</f>
        <v>20140307</v>
      </c>
      <c r="I286" s="46">
        <f t="shared" si="6"/>
        <v>1680493</v>
      </c>
      <c r="J286" s="46">
        <f t="shared" si="7"/>
        <v>935641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42147563</v>
      </c>
      <c r="F287" s="65">
        <f>work!I287+work!J287</f>
        <v>3199080</v>
      </c>
      <c r="H287" s="75">
        <f>work!L287</f>
        <v>20140307</v>
      </c>
      <c r="I287" s="46">
        <f t="shared" si="6"/>
        <v>42147563</v>
      </c>
      <c r="J287" s="46">
        <f t="shared" si="7"/>
        <v>3199080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357796</v>
      </c>
      <c r="F288" s="65">
        <f>work!I288+work!J288</f>
        <v>134170</v>
      </c>
      <c r="H288" s="75">
        <f>work!L288</f>
        <v>20140207</v>
      </c>
      <c r="I288" s="46">
        <f aca="true" t="shared" si="8" ref="I288:I351">E288</f>
        <v>357796</v>
      </c>
      <c r="J288" s="46">
        <f aca="true" t="shared" si="9" ref="J288:J351">F288</f>
        <v>134170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309111</v>
      </c>
      <c r="F289" s="65">
        <f>work!I289+work!J289</f>
        <v>42440</v>
      </c>
      <c r="H289" s="75">
        <f>work!L289</f>
        <v>20140207</v>
      </c>
      <c r="I289" s="46">
        <f t="shared" si="8"/>
        <v>309111</v>
      </c>
      <c r="J289" s="46">
        <f t="shared" si="9"/>
        <v>42440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55500</v>
      </c>
      <c r="F290" s="65">
        <f>work!I290+work!J290</f>
        <v>64300</v>
      </c>
      <c r="H290" s="75">
        <f>work!L290</f>
        <v>20140207</v>
      </c>
      <c r="I290" s="46">
        <f t="shared" si="8"/>
        <v>55500</v>
      </c>
      <c r="J290" s="46">
        <f t="shared" si="9"/>
        <v>64300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0</v>
      </c>
      <c r="F291" s="65">
        <f>work!I291+work!J291</f>
        <v>800</v>
      </c>
      <c r="H291" s="75">
        <f>work!L291</f>
        <v>20140207</v>
      </c>
      <c r="I291" s="46">
        <f t="shared" si="8"/>
        <v>0</v>
      </c>
      <c r="J291" s="46">
        <f t="shared" si="9"/>
        <v>800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40095</v>
      </c>
      <c r="F292" s="65">
        <f>work!I292+work!J292</f>
        <v>0</v>
      </c>
      <c r="H292" s="75">
        <f>work!L292</f>
        <v>20140207</v>
      </c>
      <c r="I292" s="46">
        <f t="shared" si="8"/>
        <v>40095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115263</v>
      </c>
      <c r="F293" s="65">
        <f>work!I293+work!J293</f>
        <v>17351</v>
      </c>
      <c r="H293" s="75">
        <f>work!L293</f>
        <v>20140207</v>
      </c>
      <c r="I293" s="46">
        <f t="shared" si="8"/>
        <v>115263</v>
      </c>
      <c r="J293" s="46">
        <f t="shared" si="9"/>
        <v>17351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709411</v>
      </c>
      <c r="F294" s="65">
        <f>work!I294+work!J294</f>
        <v>2058815</v>
      </c>
      <c r="H294" s="75">
        <f>work!L294</f>
        <v>20140207</v>
      </c>
      <c r="I294" s="46">
        <f t="shared" si="8"/>
        <v>709411</v>
      </c>
      <c r="J294" s="46">
        <f t="shared" si="9"/>
        <v>2058815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128195</v>
      </c>
      <c r="F295" s="65">
        <f>work!I295+work!J295</f>
        <v>78850</v>
      </c>
      <c r="H295" s="75">
        <f>work!L295</f>
        <v>20140207</v>
      </c>
      <c r="I295" s="46">
        <f t="shared" si="8"/>
        <v>128195</v>
      </c>
      <c r="J295" s="46">
        <f t="shared" si="9"/>
        <v>78850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382933</v>
      </c>
      <c r="F296" s="65">
        <f>work!I296+work!J296</f>
        <v>37000</v>
      </c>
      <c r="H296" s="75">
        <f>work!L296</f>
        <v>20140307</v>
      </c>
      <c r="I296" s="46">
        <f t="shared" si="8"/>
        <v>382933</v>
      </c>
      <c r="J296" s="46">
        <f t="shared" si="9"/>
        <v>37000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49707</v>
      </c>
      <c r="F297" s="65">
        <f>work!I297+work!J297</f>
        <v>4250</v>
      </c>
      <c r="H297" s="75">
        <f>work!L297</f>
        <v>20140307</v>
      </c>
      <c r="I297" s="46">
        <f t="shared" si="8"/>
        <v>49707</v>
      </c>
      <c r="J297" s="46">
        <f t="shared" si="9"/>
        <v>4250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42358</v>
      </c>
      <c r="F298" s="65">
        <f>work!I298+work!J298</f>
        <v>26900</v>
      </c>
      <c r="H298" s="75">
        <f>work!L298</f>
        <v>20140207</v>
      </c>
      <c r="I298" s="46">
        <f t="shared" si="8"/>
        <v>42358</v>
      </c>
      <c r="J298" s="46">
        <f t="shared" si="9"/>
        <v>26900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31611</v>
      </c>
      <c r="F299" s="65">
        <f>work!I299+work!J299</f>
        <v>9250</v>
      </c>
      <c r="H299" s="75">
        <f>work!L299</f>
        <v>20140207</v>
      </c>
      <c r="I299" s="46">
        <f t="shared" si="8"/>
        <v>31611</v>
      </c>
      <c r="J299" s="46">
        <f t="shared" si="9"/>
        <v>9250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900</v>
      </c>
      <c r="F300" s="65">
        <f>work!I300+work!J300</f>
        <v>12971</v>
      </c>
      <c r="H300" s="75">
        <f>work!L300</f>
        <v>20140207</v>
      </c>
      <c r="I300" s="46">
        <f t="shared" si="8"/>
        <v>900</v>
      </c>
      <c r="J300" s="46">
        <f t="shared" si="9"/>
        <v>12971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2800</v>
      </c>
      <c r="F301" s="65">
        <f>work!I301+work!J301</f>
        <v>11475</v>
      </c>
      <c r="H301" s="75">
        <f>work!L301</f>
        <v>20140207</v>
      </c>
      <c r="I301" s="46">
        <f t="shared" si="8"/>
        <v>2800</v>
      </c>
      <c r="J301" s="46">
        <f t="shared" si="9"/>
        <v>11475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24409</v>
      </c>
      <c r="F302" s="65">
        <f>work!I302+work!J302</f>
        <v>0</v>
      </c>
      <c r="H302" s="75">
        <f>work!L302</f>
        <v>20140307</v>
      </c>
      <c r="I302" s="46">
        <f t="shared" si="8"/>
        <v>24409</v>
      </c>
      <c r="J302" s="46">
        <f t="shared" si="9"/>
        <v>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11800</v>
      </c>
      <c r="F303" s="65">
        <f>work!I303+work!J303</f>
        <v>33802</v>
      </c>
      <c r="H303" s="75">
        <f>work!L303</f>
        <v>20140207</v>
      </c>
      <c r="I303" s="46">
        <f t="shared" si="8"/>
        <v>11800</v>
      </c>
      <c r="J303" s="46">
        <f t="shared" si="9"/>
        <v>33802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37800</v>
      </c>
      <c r="F304" s="65">
        <f>work!I304+work!J304</f>
        <v>10100</v>
      </c>
      <c r="H304" s="75">
        <f>work!L304</f>
        <v>20140307</v>
      </c>
      <c r="I304" s="46">
        <f t="shared" si="8"/>
        <v>37800</v>
      </c>
      <c r="J304" s="46">
        <f t="shared" si="9"/>
        <v>10100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257878</v>
      </c>
      <c r="F305" s="65">
        <f>work!I305+work!J305</f>
        <v>41375</v>
      </c>
      <c r="H305" s="75">
        <f>work!L305</f>
        <v>20140207</v>
      </c>
      <c r="I305" s="46">
        <f t="shared" si="8"/>
        <v>257878</v>
      </c>
      <c r="J305" s="46">
        <f t="shared" si="9"/>
        <v>41375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22100</v>
      </c>
      <c r="F306" s="65">
        <f>work!I306+work!J306</f>
        <v>8406</v>
      </c>
      <c r="H306" s="75">
        <f>work!L306</f>
        <v>20140207</v>
      </c>
      <c r="I306" s="46">
        <f t="shared" si="8"/>
        <v>22100</v>
      </c>
      <c r="J306" s="46">
        <f t="shared" si="9"/>
        <v>8406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78684</v>
      </c>
      <c r="F307" s="65">
        <f>work!I307+work!J307</f>
        <v>26975</v>
      </c>
      <c r="H307" s="75">
        <f>work!L307</f>
        <v>20140207</v>
      </c>
      <c r="I307" s="46">
        <f t="shared" si="8"/>
        <v>78684</v>
      </c>
      <c r="J307" s="46">
        <f t="shared" si="9"/>
        <v>26975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0</v>
      </c>
      <c r="F308" s="65">
        <f>work!I308+work!J308</f>
        <v>22305</v>
      </c>
      <c r="H308" s="75">
        <f>work!L308</f>
        <v>20140207</v>
      </c>
      <c r="I308" s="46">
        <f t="shared" si="8"/>
        <v>0</v>
      </c>
      <c r="J308" s="46">
        <f t="shared" si="9"/>
        <v>22305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1632064</v>
      </c>
      <c r="F309" s="65">
        <f>work!I309+work!J309</f>
        <v>774976</v>
      </c>
      <c r="H309" s="75">
        <f>work!L309</f>
        <v>20140307</v>
      </c>
      <c r="I309" s="46">
        <f t="shared" si="8"/>
        <v>1632064</v>
      </c>
      <c r="J309" s="46">
        <f t="shared" si="9"/>
        <v>774976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1129484</v>
      </c>
      <c r="F310" s="65">
        <f>work!I310+work!J310</f>
        <v>546512</v>
      </c>
      <c r="H310" s="75">
        <f>work!L310</f>
        <v>20140207</v>
      </c>
      <c r="I310" s="46">
        <f t="shared" si="8"/>
        <v>1129484</v>
      </c>
      <c r="J310" s="46">
        <f t="shared" si="9"/>
        <v>546512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9450</v>
      </c>
      <c r="F311" s="65">
        <f>work!I311+work!J311</f>
        <v>8000</v>
      </c>
      <c r="H311" s="75">
        <f>work!L311</f>
        <v>20140207</v>
      </c>
      <c r="I311" s="46">
        <f t="shared" si="8"/>
        <v>9450</v>
      </c>
      <c r="J311" s="46">
        <f t="shared" si="9"/>
        <v>8000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1317070</v>
      </c>
      <c r="F312" s="65">
        <f>work!I312+work!J312</f>
        <v>2601</v>
      </c>
      <c r="H312" s="75">
        <f>work!L312</f>
        <v>20140207</v>
      </c>
      <c r="I312" s="46">
        <f t="shared" si="8"/>
        <v>1317070</v>
      </c>
      <c r="J312" s="46">
        <f t="shared" si="9"/>
        <v>2601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32400</v>
      </c>
      <c r="F313" s="65">
        <f>work!I313+work!J313</f>
        <v>37777</v>
      </c>
      <c r="H313" s="75">
        <f>work!L313</f>
        <v>20140207</v>
      </c>
      <c r="I313" s="46">
        <f t="shared" si="8"/>
        <v>32400</v>
      </c>
      <c r="J313" s="46">
        <f t="shared" si="9"/>
        <v>37777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72473</v>
      </c>
      <c r="F314" s="65">
        <f>work!I314+work!J314</f>
        <v>105625</v>
      </c>
      <c r="H314" s="75">
        <f>work!L314</f>
        <v>20140207</v>
      </c>
      <c r="I314" s="46">
        <f t="shared" si="8"/>
        <v>72473</v>
      </c>
      <c r="J314" s="46">
        <f t="shared" si="9"/>
        <v>105625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226974</v>
      </c>
      <c r="F315" s="65">
        <f>work!I315+work!J315</f>
        <v>140250</v>
      </c>
      <c r="H315" s="75">
        <f>work!L315</f>
        <v>20140207</v>
      </c>
      <c r="I315" s="46">
        <f t="shared" si="8"/>
        <v>226974</v>
      </c>
      <c r="J315" s="46">
        <f t="shared" si="9"/>
        <v>140250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286371</v>
      </c>
      <c r="F316" s="65">
        <f>work!I316+work!J316</f>
        <v>759591</v>
      </c>
      <c r="H316" s="75">
        <f>work!L316</f>
        <v>20140207</v>
      </c>
      <c r="I316" s="46">
        <f t="shared" si="8"/>
        <v>286371</v>
      </c>
      <c r="J316" s="46">
        <f t="shared" si="9"/>
        <v>759591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2336731</v>
      </c>
      <c r="F317" s="65">
        <f>work!I317+work!J317</f>
        <v>1273289</v>
      </c>
      <c r="H317" s="75">
        <f>work!L317</f>
        <v>20140207</v>
      </c>
      <c r="I317" s="46">
        <f t="shared" si="8"/>
        <v>2336731</v>
      </c>
      <c r="J317" s="46">
        <f t="shared" si="9"/>
        <v>1273289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207447</v>
      </c>
      <c r="F318" s="65">
        <f>work!I318+work!J318</f>
        <v>110900</v>
      </c>
      <c r="H318" s="75">
        <f>work!L318</f>
        <v>20140207</v>
      </c>
      <c r="I318" s="46">
        <f t="shared" si="8"/>
        <v>207447</v>
      </c>
      <c r="J318" s="46">
        <f t="shared" si="9"/>
        <v>110900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70879</v>
      </c>
      <c r="F319" s="65">
        <f>work!I319+work!J319</f>
        <v>12000</v>
      </c>
      <c r="H319" s="75">
        <f>work!L319</f>
        <v>20140207</v>
      </c>
      <c r="I319" s="46">
        <f t="shared" si="8"/>
        <v>70879</v>
      </c>
      <c r="J319" s="46">
        <f t="shared" si="9"/>
        <v>12000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563498</v>
      </c>
      <c r="F320" s="65">
        <f>work!I320+work!J320</f>
        <v>203286</v>
      </c>
      <c r="H320" s="75">
        <f>work!L320</f>
        <v>20140207</v>
      </c>
      <c r="I320" s="46">
        <f t="shared" si="8"/>
        <v>563498</v>
      </c>
      <c r="J320" s="46">
        <f t="shared" si="9"/>
        <v>203286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598664</v>
      </c>
      <c r="F321" s="65">
        <f>work!I321+work!J321</f>
        <v>3537115</v>
      </c>
      <c r="H321" s="75">
        <f>work!L321</f>
        <v>20140207</v>
      </c>
      <c r="I321" s="46">
        <f t="shared" si="8"/>
        <v>598664</v>
      </c>
      <c r="J321" s="46">
        <f t="shared" si="9"/>
        <v>3537115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106935</v>
      </c>
      <c r="F322" s="65">
        <f>work!I322+work!J322</f>
        <v>14600</v>
      </c>
      <c r="H322" s="75">
        <f>work!L322</f>
        <v>20140207</v>
      </c>
      <c r="I322" s="46">
        <f t="shared" si="8"/>
        <v>106935</v>
      </c>
      <c r="J322" s="46">
        <f t="shared" si="9"/>
        <v>14600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6370197</v>
      </c>
      <c r="F324" s="65">
        <f>work!I324+work!J324</f>
        <v>3200242</v>
      </c>
      <c r="H324" s="75">
        <f>work!L324</f>
        <v>20140307</v>
      </c>
      <c r="I324" s="46">
        <f t="shared" si="8"/>
        <v>6370197</v>
      </c>
      <c r="J324" s="46">
        <f t="shared" si="9"/>
        <v>3200242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252789</v>
      </c>
      <c r="F325" s="65">
        <f>work!I325+work!J325</f>
        <v>910151</v>
      </c>
      <c r="H325" s="75">
        <f>work!L325</f>
        <v>20140307</v>
      </c>
      <c r="I325" s="46">
        <f t="shared" si="8"/>
        <v>252789</v>
      </c>
      <c r="J325" s="46">
        <f t="shared" si="9"/>
        <v>910151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628372</v>
      </c>
      <c r="F326" s="65">
        <f>work!I326+work!J326</f>
        <v>88309</v>
      </c>
      <c r="H326" s="75">
        <f>work!L326</f>
        <v>20140207</v>
      </c>
      <c r="I326" s="46">
        <f t="shared" si="8"/>
        <v>628372</v>
      </c>
      <c r="J326" s="46">
        <f t="shared" si="9"/>
        <v>88309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976490</v>
      </c>
      <c r="F327" s="65">
        <f>work!I327+work!J327</f>
        <v>6116934</v>
      </c>
      <c r="H327" s="75">
        <f>work!L327</f>
        <v>20140307</v>
      </c>
      <c r="I327" s="46">
        <f t="shared" si="8"/>
        <v>976490</v>
      </c>
      <c r="J327" s="46">
        <f t="shared" si="9"/>
        <v>6116934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428668</v>
      </c>
      <c r="F328" s="65">
        <f>work!I328+work!J328</f>
        <v>261850</v>
      </c>
      <c r="H328" s="75">
        <f>work!L328</f>
        <v>20140207</v>
      </c>
      <c r="I328" s="46">
        <f t="shared" si="8"/>
        <v>428668</v>
      </c>
      <c r="J328" s="46">
        <f t="shared" si="9"/>
        <v>261850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542601</v>
      </c>
      <c r="F329" s="65">
        <f>work!I329+work!J329</f>
        <v>596842</v>
      </c>
      <c r="H329" s="75">
        <f>work!L329</f>
        <v>20140207</v>
      </c>
      <c r="I329" s="46">
        <f t="shared" si="8"/>
        <v>542601</v>
      </c>
      <c r="J329" s="46">
        <f t="shared" si="9"/>
        <v>596842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 t="e">
        <f>work!G330+work!H330</f>
        <v>#VALUE!</v>
      </c>
      <c r="F330" s="65" t="e">
        <f>work!I330+work!J330</f>
        <v>#VALUE!</v>
      </c>
      <c r="G330" s="81"/>
      <c r="H330" s="62" t="str">
        <f>work!L330</f>
        <v>No report</v>
      </c>
      <c r="I330" s="46" t="e">
        <f t="shared" si="8"/>
        <v>#VALUE!</v>
      </c>
      <c r="J330" s="46" t="e">
        <f t="shared" si="9"/>
        <v>#VALUE!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1765322</v>
      </c>
      <c r="F331" s="65">
        <f>work!I331+work!J331</f>
        <v>1236597</v>
      </c>
      <c r="H331" s="75">
        <f>work!L331</f>
        <v>20140207</v>
      </c>
      <c r="I331" s="46">
        <f t="shared" si="8"/>
        <v>1765322</v>
      </c>
      <c r="J331" s="46">
        <f t="shared" si="9"/>
        <v>1236597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1714377</v>
      </c>
      <c r="F332" s="65">
        <f>work!I332+work!J332</f>
        <v>2000265</v>
      </c>
      <c r="H332" s="75">
        <f>work!L332</f>
        <v>20140207</v>
      </c>
      <c r="I332" s="46">
        <f t="shared" si="8"/>
        <v>1714377</v>
      </c>
      <c r="J332" s="46">
        <f t="shared" si="9"/>
        <v>2000265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11638</v>
      </c>
      <c r="F333" s="65">
        <f>work!I333+work!J333</f>
        <v>0</v>
      </c>
      <c r="H333" s="75">
        <f>work!L333</f>
        <v>20140207</v>
      </c>
      <c r="I333" s="46">
        <f t="shared" si="8"/>
        <v>11638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472711</v>
      </c>
      <c r="H334" s="75">
        <f>work!L334</f>
        <v>20140307</v>
      </c>
      <c r="I334" s="46">
        <f t="shared" si="8"/>
        <v>0</v>
      </c>
      <c r="J334" s="46">
        <f t="shared" si="9"/>
        <v>472711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19428</v>
      </c>
      <c r="F335" s="65">
        <f>work!I335+work!J335</f>
        <v>2000</v>
      </c>
      <c r="H335" s="75">
        <f>work!L335</f>
        <v>20140207</v>
      </c>
      <c r="I335" s="46">
        <f t="shared" si="8"/>
        <v>19428</v>
      </c>
      <c r="J335" s="46">
        <f t="shared" si="9"/>
        <v>2000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2131611</v>
      </c>
      <c r="F336" s="65">
        <f>work!I336+work!J336</f>
        <v>0</v>
      </c>
      <c r="H336" s="75">
        <f>work!L336</f>
        <v>20140307</v>
      </c>
      <c r="I336" s="46">
        <f t="shared" si="8"/>
        <v>2131611</v>
      </c>
      <c r="J336" s="46">
        <f t="shared" si="9"/>
        <v>0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575764</v>
      </c>
      <c r="F337" s="65">
        <f>work!I337+work!J337</f>
        <v>58365</v>
      </c>
      <c r="H337" s="75">
        <f>work!L337</f>
        <v>20140207</v>
      </c>
      <c r="I337" s="46">
        <f t="shared" si="8"/>
        <v>575764</v>
      </c>
      <c r="J337" s="46">
        <f t="shared" si="9"/>
        <v>58365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128444</v>
      </c>
      <c r="F338" s="65">
        <f>work!I338+work!J338</f>
        <v>433500</v>
      </c>
      <c r="H338" s="75">
        <f>work!L338</f>
        <v>20140307</v>
      </c>
      <c r="I338" s="46">
        <f t="shared" si="8"/>
        <v>128444</v>
      </c>
      <c r="J338" s="46">
        <f t="shared" si="9"/>
        <v>433500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42693</v>
      </c>
      <c r="F339" s="65">
        <f>work!I339+work!J339</f>
        <v>0</v>
      </c>
      <c r="H339" s="75">
        <f>work!L339</f>
        <v>20140207</v>
      </c>
      <c r="I339" s="46">
        <f t="shared" si="8"/>
        <v>42693</v>
      </c>
      <c r="J339" s="46">
        <f t="shared" si="9"/>
        <v>0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4843736</v>
      </c>
      <c r="F340" s="65">
        <f>work!I340+work!J340</f>
        <v>612808</v>
      </c>
      <c r="H340" s="75">
        <f>work!L340</f>
        <v>20140207</v>
      </c>
      <c r="I340" s="46">
        <f t="shared" si="8"/>
        <v>4843736</v>
      </c>
      <c r="J340" s="46">
        <f t="shared" si="9"/>
        <v>612808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248338</v>
      </c>
      <c r="F341" s="65">
        <f>work!I341+work!J341</f>
        <v>386445</v>
      </c>
      <c r="H341" s="75">
        <f>work!L341</f>
        <v>20140207</v>
      </c>
      <c r="I341" s="46">
        <f t="shared" si="8"/>
        <v>248338</v>
      </c>
      <c r="J341" s="46">
        <f t="shared" si="9"/>
        <v>386445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625554</v>
      </c>
      <c r="F342" s="65">
        <f>work!I342+work!J342</f>
        <v>583601</v>
      </c>
      <c r="H342" s="75">
        <f>work!L342</f>
        <v>20140207</v>
      </c>
      <c r="I342" s="46">
        <f t="shared" si="8"/>
        <v>625554</v>
      </c>
      <c r="J342" s="46">
        <f t="shared" si="9"/>
        <v>583601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240917</v>
      </c>
      <c r="F343" s="65">
        <f>work!I343+work!J343</f>
        <v>615591</v>
      </c>
      <c r="H343" s="75">
        <f>work!L343</f>
        <v>20140207</v>
      </c>
      <c r="I343" s="46">
        <f t="shared" si="8"/>
        <v>240917</v>
      </c>
      <c r="J343" s="46">
        <f t="shared" si="9"/>
        <v>615591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4017653</v>
      </c>
      <c r="F344" s="65">
        <f>work!I344+work!J344</f>
        <v>1237976</v>
      </c>
      <c r="H344" s="75">
        <f>work!L344</f>
        <v>20140307</v>
      </c>
      <c r="I344" s="46">
        <f t="shared" si="8"/>
        <v>4017653</v>
      </c>
      <c r="J344" s="46">
        <f t="shared" si="9"/>
        <v>1237976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355242</v>
      </c>
      <c r="F345" s="65">
        <f>work!I345+work!J345</f>
        <v>721398</v>
      </c>
      <c r="H345" s="75">
        <f>work!L345</f>
        <v>20140307</v>
      </c>
      <c r="I345" s="46">
        <f t="shared" si="8"/>
        <v>355242</v>
      </c>
      <c r="J345" s="46">
        <f t="shared" si="9"/>
        <v>721398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1295429</v>
      </c>
      <c r="F346" s="65">
        <f>work!I346+work!J346</f>
        <v>1125001</v>
      </c>
      <c r="H346" s="75">
        <f>work!L346</f>
        <v>20140207</v>
      </c>
      <c r="I346" s="46">
        <f t="shared" si="8"/>
        <v>1295429</v>
      </c>
      <c r="J346" s="46">
        <f t="shared" si="9"/>
        <v>1125001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212576</v>
      </c>
      <c r="F347" s="65">
        <f>work!I347+work!J347</f>
        <v>267750</v>
      </c>
      <c r="H347" s="75">
        <f>work!L347</f>
        <v>20140207</v>
      </c>
      <c r="I347" s="46">
        <f t="shared" si="8"/>
        <v>212576</v>
      </c>
      <c r="J347" s="46">
        <f t="shared" si="9"/>
        <v>267750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1907455</v>
      </c>
      <c r="F348" s="65">
        <f>work!I348+work!J348</f>
        <v>357297</v>
      </c>
      <c r="H348" s="75">
        <f>work!L348</f>
        <v>20140207</v>
      </c>
      <c r="I348" s="46">
        <f t="shared" si="8"/>
        <v>1907455</v>
      </c>
      <c r="J348" s="46">
        <f t="shared" si="9"/>
        <v>357297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919824</v>
      </c>
      <c r="F349" s="65">
        <f>work!I349+work!J349</f>
        <v>2311995</v>
      </c>
      <c r="H349" s="75">
        <f>work!L349</f>
        <v>20140207</v>
      </c>
      <c r="I349" s="46">
        <f t="shared" si="8"/>
        <v>919824</v>
      </c>
      <c r="J349" s="46">
        <f t="shared" si="9"/>
        <v>2311995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244961</v>
      </c>
      <c r="F350" s="65">
        <f>work!I350+work!J350</f>
        <v>109181</v>
      </c>
      <c r="H350" s="75">
        <f>work!L350</f>
        <v>20140207</v>
      </c>
      <c r="I350" s="46">
        <f t="shared" si="8"/>
        <v>244961</v>
      </c>
      <c r="J350" s="46">
        <f t="shared" si="9"/>
        <v>109181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99582</v>
      </c>
      <c r="F351" s="65">
        <f>work!I351+work!J351</f>
        <v>3302</v>
      </c>
      <c r="H351" s="75">
        <f>work!L351</f>
        <v>20140207</v>
      </c>
      <c r="I351" s="46">
        <f t="shared" si="8"/>
        <v>99582</v>
      </c>
      <c r="J351" s="46">
        <f t="shared" si="9"/>
        <v>3302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5888815</v>
      </c>
      <c r="F352" s="65">
        <f>work!I352+work!J352</f>
        <v>10192288</v>
      </c>
      <c r="H352" s="75">
        <f>work!L352</f>
        <v>20140207</v>
      </c>
      <c r="I352" s="46">
        <f aca="true" t="shared" si="10" ref="I352:I415">E352</f>
        <v>5888815</v>
      </c>
      <c r="J352" s="46">
        <f aca="true" t="shared" si="11" ref="J352:J415">F352</f>
        <v>10192288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183224</v>
      </c>
      <c r="F353" s="65">
        <f>work!I353+work!J353</f>
        <v>25000</v>
      </c>
      <c r="H353" s="75">
        <f>work!L353</f>
        <v>20140207</v>
      </c>
      <c r="I353" s="46">
        <f t="shared" si="10"/>
        <v>183224</v>
      </c>
      <c r="J353" s="46">
        <f t="shared" si="11"/>
        <v>25000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0</v>
      </c>
      <c r="F354" s="65">
        <f>work!I354+work!J354</f>
        <v>13000</v>
      </c>
      <c r="H354" s="75">
        <f>work!L354</f>
        <v>20140307</v>
      </c>
      <c r="I354" s="46">
        <f t="shared" si="10"/>
        <v>0</v>
      </c>
      <c r="J354" s="46">
        <f t="shared" si="11"/>
        <v>13000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172116</v>
      </c>
      <c r="F355" s="65">
        <f>work!I355+work!J355</f>
        <v>346131</v>
      </c>
      <c r="H355" s="75">
        <f>work!L355</f>
        <v>20140207</v>
      </c>
      <c r="I355" s="46">
        <f t="shared" si="10"/>
        <v>172116</v>
      </c>
      <c r="J355" s="46">
        <f t="shared" si="11"/>
        <v>346131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113993</v>
      </c>
      <c r="F356" s="65">
        <f>work!I356+work!J356</f>
        <v>190200</v>
      </c>
      <c r="H356" s="75">
        <f>work!L356</f>
        <v>20140307</v>
      </c>
      <c r="I356" s="46">
        <f t="shared" si="10"/>
        <v>113993</v>
      </c>
      <c r="J356" s="46">
        <f t="shared" si="11"/>
        <v>190200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796545</v>
      </c>
      <c r="F357" s="65">
        <f>work!I357+work!J357</f>
        <v>11200</v>
      </c>
      <c r="H357" s="75">
        <f>work!L357</f>
        <v>20140207</v>
      </c>
      <c r="I357" s="46">
        <f t="shared" si="10"/>
        <v>796545</v>
      </c>
      <c r="J357" s="46">
        <f t="shared" si="11"/>
        <v>11200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394069</v>
      </c>
      <c r="F358" s="65">
        <f>work!I358+work!J358</f>
        <v>4244490</v>
      </c>
      <c r="H358" s="75">
        <f>work!L358</f>
        <v>20140307</v>
      </c>
      <c r="I358" s="46">
        <f t="shared" si="10"/>
        <v>394069</v>
      </c>
      <c r="J358" s="46">
        <f t="shared" si="11"/>
        <v>4244490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128687</v>
      </c>
      <c r="F359" s="65">
        <f>work!I359+work!J359</f>
        <v>235700</v>
      </c>
      <c r="H359" s="75">
        <f>work!L359</f>
        <v>20140207</v>
      </c>
      <c r="I359" s="46">
        <f t="shared" si="10"/>
        <v>128687</v>
      </c>
      <c r="J359" s="46">
        <f t="shared" si="11"/>
        <v>235700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246420</v>
      </c>
      <c r="F360" s="65">
        <f>work!I360+work!J360</f>
        <v>6800</v>
      </c>
      <c r="H360" s="75">
        <f>work!L360</f>
        <v>20140207</v>
      </c>
      <c r="I360" s="46">
        <f t="shared" si="10"/>
        <v>246420</v>
      </c>
      <c r="J360" s="46">
        <f t="shared" si="11"/>
        <v>6800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991547</v>
      </c>
      <c r="F361" s="65">
        <f>work!I361+work!J361</f>
        <v>1150</v>
      </c>
      <c r="H361" s="75">
        <f>work!L361</f>
        <v>20140307</v>
      </c>
      <c r="I361" s="46">
        <f t="shared" si="10"/>
        <v>991547</v>
      </c>
      <c r="J361" s="46">
        <f t="shared" si="11"/>
        <v>1150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389500</v>
      </c>
      <c r="F362" s="65">
        <f>work!I362+work!J362</f>
        <v>15000</v>
      </c>
      <c r="H362" s="75">
        <f>work!L362</f>
        <v>20140307</v>
      </c>
      <c r="I362" s="46">
        <f t="shared" si="10"/>
        <v>389500</v>
      </c>
      <c r="J362" s="46">
        <f t="shared" si="11"/>
        <v>15000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156093</v>
      </c>
      <c r="F363" s="65">
        <f>work!I363+work!J363</f>
        <v>439986</v>
      </c>
      <c r="H363" s="75">
        <f>work!L363</f>
        <v>20140207</v>
      </c>
      <c r="I363" s="46">
        <f t="shared" si="10"/>
        <v>156093</v>
      </c>
      <c r="J363" s="46">
        <f t="shared" si="11"/>
        <v>439986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31115</v>
      </c>
      <c r="F364" s="65">
        <f>work!I364+work!J364</f>
        <v>1000</v>
      </c>
      <c r="H364" s="75">
        <f>work!L364</f>
        <v>20140307</v>
      </c>
      <c r="I364" s="46">
        <f t="shared" si="10"/>
        <v>31115</v>
      </c>
      <c r="J364" s="46">
        <f t="shared" si="11"/>
        <v>1000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1247108</v>
      </c>
      <c r="F365" s="65">
        <f>work!I365+work!J365</f>
        <v>1680</v>
      </c>
      <c r="H365" s="75">
        <f>work!L365</f>
        <v>20140207</v>
      </c>
      <c r="I365" s="46">
        <f t="shared" si="10"/>
        <v>1247108</v>
      </c>
      <c r="J365" s="46">
        <f t="shared" si="11"/>
        <v>1680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11000</v>
      </c>
      <c r="F366" s="65">
        <f>work!I366+work!J366</f>
        <v>0</v>
      </c>
      <c r="H366" s="75">
        <f>work!L366</f>
        <v>20140307</v>
      </c>
      <c r="I366" s="46">
        <f t="shared" si="10"/>
        <v>11000</v>
      </c>
      <c r="J366" s="46">
        <f t="shared" si="11"/>
        <v>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126244</v>
      </c>
      <c r="F367" s="65">
        <f>work!I367+work!J367</f>
        <v>172750</v>
      </c>
      <c r="H367" s="75">
        <f>work!L367</f>
        <v>20140207</v>
      </c>
      <c r="I367" s="46">
        <f t="shared" si="10"/>
        <v>126244</v>
      </c>
      <c r="J367" s="46">
        <f t="shared" si="11"/>
        <v>172750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791897</v>
      </c>
      <c r="F368" s="65">
        <f>work!I368+work!J368</f>
        <v>1820102</v>
      </c>
      <c r="H368" s="75">
        <f>work!L368</f>
        <v>20140307</v>
      </c>
      <c r="I368" s="46">
        <f t="shared" si="10"/>
        <v>791897</v>
      </c>
      <c r="J368" s="46">
        <f t="shared" si="11"/>
        <v>1820102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445872</v>
      </c>
      <c r="F369" s="65">
        <f>work!I369+work!J369</f>
        <v>33000</v>
      </c>
      <c r="H369" s="75">
        <f>work!L369</f>
        <v>20140207</v>
      </c>
      <c r="I369" s="46">
        <f t="shared" si="10"/>
        <v>445872</v>
      </c>
      <c r="J369" s="46">
        <f t="shared" si="11"/>
        <v>33000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1164570</v>
      </c>
      <c r="F370" s="65">
        <f>work!I370+work!J370</f>
        <v>110485</v>
      </c>
      <c r="H370" s="75">
        <f>work!L370</f>
        <v>20140207</v>
      </c>
      <c r="I370" s="46">
        <f t="shared" si="10"/>
        <v>1164570</v>
      </c>
      <c r="J370" s="46">
        <f t="shared" si="11"/>
        <v>110485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3180717</v>
      </c>
      <c r="F371" s="65">
        <f>work!I371+work!J371</f>
        <v>995735</v>
      </c>
      <c r="H371" s="75">
        <f>work!L371</f>
        <v>20140307</v>
      </c>
      <c r="I371" s="46">
        <f t="shared" si="10"/>
        <v>3180717</v>
      </c>
      <c r="J371" s="46">
        <f t="shared" si="11"/>
        <v>995735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 t="e">
        <f>work!G372+work!H372</f>
        <v>#VALUE!</v>
      </c>
      <c r="F372" s="65" t="e">
        <f>work!I372+work!J372</f>
        <v>#VALUE!</v>
      </c>
      <c r="H372" s="75" t="str">
        <f>work!L372</f>
        <v>No report</v>
      </c>
      <c r="I372" s="46" t="e">
        <f t="shared" si="10"/>
        <v>#VALUE!</v>
      </c>
      <c r="J372" s="46" t="e">
        <f t="shared" si="11"/>
        <v>#VALUE!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299166</v>
      </c>
      <c r="F373" s="65">
        <f>work!I373+work!J373</f>
        <v>4645</v>
      </c>
      <c r="H373" s="75">
        <f>work!L373</f>
        <v>20140307</v>
      </c>
      <c r="I373" s="46">
        <f t="shared" si="10"/>
        <v>299166</v>
      </c>
      <c r="J373" s="46">
        <f t="shared" si="11"/>
        <v>4645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55145</v>
      </c>
      <c r="F374" s="65">
        <f>work!I374+work!J374</f>
        <v>87101</v>
      </c>
      <c r="H374" s="75">
        <f>work!L374</f>
        <v>20140307</v>
      </c>
      <c r="I374" s="46">
        <f t="shared" si="10"/>
        <v>55145</v>
      </c>
      <c r="J374" s="46">
        <f t="shared" si="11"/>
        <v>87101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1607308</v>
      </c>
      <c r="F375" s="65">
        <f>work!I375+work!J375</f>
        <v>141720</v>
      </c>
      <c r="H375" s="75">
        <f>work!L375</f>
        <v>20140207</v>
      </c>
      <c r="I375" s="46">
        <f t="shared" si="10"/>
        <v>1607308</v>
      </c>
      <c r="J375" s="46">
        <f t="shared" si="11"/>
        <v>141720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0</v>
      </c>
      <c r="F376" s="65">
        <f>work!I376+work!J376</f>
        <v>0</v>
      </c>
      <c r="H376" s="75">
        <f>work!L376</f>
        <v>20140110</v>
      </c>
      <c r="I376" s="46">
        <f t="shared" si="10"/>
        <v>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2633046</v>
      </c>
      <c r="F377" s="65">
        <f>work!I377+work!J377</f>
        <v>2092663</v>
      </c>
      <c r="H377" s="75">
        <f>work!L377</f>
        <v>20140207</v>
      </c>
      <c r="I377" s="46">
        <f t="shared" si="10"/>
        <v>2633046</v>
      </c>
      <c r="J377" s="46">
        <f t="shared" si="11"/>
        <v>2092663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3028806</v>
      </c>
      <c r="F378" s="65">
        <f>work!I378+work!J378</f>
        <v>367281</v>
      </c>
      <c r="H378" s="75">
        <f>work!L378</f>
        <v>20140307</v>
      </c>
      <c r="I378" s="46">
        <f t="shared" si="10"/>
        <v>3028806</v>
      </c>
      <c r="J378" s="46">
        <f t="shared" si="11"/>
        <v>367281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1736857</v>
      </c>
      <c r="F379" s="65">
        <f>work!I379+work!J379</f>
        <v>5500</v>
      </c>
      <c r="H379" s="75">
        <f>work!L379</f>
        <v>20140207</v>
      </c>
      <c r="I379" s="46">
        <f t="shared" si="10"/>
        <v>1736857</v>
      </c>
      <c r="J379" s="46">
        <f t="shared" si="11"/>
        <v>5500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1760587</v>
      </c>
      <c r="F380" s="65">
        <f>work!I380+work!J380</f>
        <v>376227</v>
      </c>
      <c r="H380" s="75">
        <f>work!L380</f>
        <v>20140207</v>
      </c>
      <c r="I380" s="46">
        <f t="shared" si="10"/>
        <v>1760587</v>
      </c>
      <c r="J380" s="46">
        <f t="shared" si="11"/>
        <v>376227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178781</v>
      </c>
      <c r="F381" s="65">
        <f>work!I381+work!J381</f>
        <v>3076</v>
      </c>
      <c r="H381" s="75">
        <f>work!L381</f>
        <v>20140307</v>
      </c>
      <c r="I381" s="46">
        <f t="shared" si="10"/>
        <v>178781</v>
      </c>
      <c r="J381" s="46">
        <f t="shared" si="11"/>
        <v>3076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337683</v>
      </c>
      <c r="F382" s="65">
        <f>work!I382+work!J382</f>
        <v>55200</v>
      </c>
      <c r="H382" s="75">
        <f>work!L382</f>
        <v>20140207</v>
      </c>
      <c r="I382" s="46">
        <f t="shared" si="10"/>
        <v>337683</v>
      </c>
      <c r="J382" s="46">
        <f t="shared" si="11"/>
        <v>55200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2423616</v>
      </c>
      <c r="F383" s="65">
        <f>work!I383+work!J383</f>
        <v>1442072</v>
      </c>
      <c r="H383" s="75">
        <f>work!L383</f>
        <v>20140207</v>
      </c>
      <c r="I383" s="46">
        <f t="shared" si="10"/>
        <v>2423616</v>
      </c>
      <c r="J383" s="46">
        <f t="shared" si="11"/>
        <v>1442072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183624</v>
      </c>
      <c r="F384" s="65">
        <f>work!I384+work!J384</f>
        <v>211535</v>
      </c>
      <c r="H384" s="75">
        <f>work!L384</f>
        <v>20140207</v>
      </c>
      <c r="I384" s="46">
        <f t="shared" si="10"/>
        <v>183624</v>
      </c>
      <c r="J384" s="46">
        <f t="shared" si="11"/>
        <v>211535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>
        <f>work!G385+work!H385</f>
        <v>966879</v>
      </c>
      <c r="F385" s="65">
        <f>work!I385+work!J385</f>
        <v>0</v>
      </c>
      <c r="H385" s="75">
        <f>work!L385</f>
        <v>20140207</v>
      </c>
      <c r="I385" s="46">
        <f t="shared" si="10"/>
        <v>966879</v>
      </c>
      <c r="J385" s="46">
        <f t="shared" si="11"/>
        <v>0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1297174</v>
      </c>
      <c r="F386" s="65">
        <f>work!I386+work!J386</f>
        <v>3534673</v>
      </c>
      <c r="H386" s="75">
        <f>work!L386</f>
        <v>20140307</v>
      </c>
      <c r="I386" s="46">
        <f t="shared" si="10"/>
        <v>1297174</v>
      </c>
      <c r="J386" s="46">
        <f t="shared" si="11"/>
        <v>3534673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56364</v>
      </c>
      <c r="F387" s="65">
        <f>work!I387+work!J387</f>
        <v>57485</v>
      </c>
      <c r="H387" s="75">
        <f>work!L387</f>
        <v>20140307</v>
      </c>
      <c r="I387" s="46">
        <f t="shared" si="10"/>
        <v>56364</v>
      </c>
      <c r="J387" s="46">
        <f t="shared" si="11"/>
        <v>57485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125567</v>
      </c>
      <c r="F388" s="65">
        <f>work!I388+work!J388</f>
        <v>180636</v>
      </c>
      <c r="H388" s="75">
        <f>work!L388</f>
        <v>20140207</v>
      </c>
      <c r="I388" s="46">
        <f t="shared" si="10"/>
        <v>125567</v>
      </c>
      <c r="J388" s="46">
        <f t="shared" si="11"/>
        <v>180636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949465</v>
      </c>
      <c r="F389" s="65">
        <f>work!I389+work!J389</f>
        <v>1368100</v>
      </c>
      <c r="H389" s="75">
        <f>work!L389</f>
        <v>20140207</v>
      </c>
      <c r="I389" s="46">
        <f t="shared" si="10"/>
        <v>949465</v>
      </c>
      <c r="J389" s="46">
        <f t="shared" si="11"/>
        <v>1368100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180078</v>
      </c>
      <c r="F390" s="65">
        <f>work!I390+work!J390</f>
        <v>27775</v>
      </c>
      <c r="H390" s="75">
        <f>work!L390</f>
        <v>20140207</v>
      </c>
      <c r="I390" s="46">
        <f t="shared" si="10"/>
        <v>180078</v>
      </c>
      <c r="J390" s="46">
        <f t="shared" si="11"/>
        <v>27775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600310</v>
      </c>
      <c r="F391" s="65">
        <f>work!I391+work!J391</f>
        <v>0</v>
      </c>
      <c r="H391" s="75">
        <f>work!L391</f>
        <v>20140207</v>
      </c>
      <c r="I391" s="46">
        <f t="shared" si="10"/>
        <v>600310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191015</v>
      </c>
      <c r="F392" s="65">
        <f>work!I392+work!J392</f>
        <v>356075</v>
      </c>
      <c r="H392" s="75">
        <f>work!L392</f>
        <v>20140207</v>
      </c>
      <c r="I392" s="46">
        <f t="shared" si="10"/>
        <v>191015</v>
      </c>
      <c r="J392" s="46">
        <f t="shared" si="11"/>
        <v>356075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26000</v>
      </c>
      <c r="F393" s="65">
        <f>work!I393+work!J393</f>
        <v>43000</v>
      </c>
      <c r="H393" s="75">
        <f>work!L393</f>
        <v>20140207</v>
      </c>
      <c r="I393" s="46">
        <f t="shared" si="10"/>
        <v>26000</v>
      </c>
      <c r="J393" s="46">
        <f t="shared" si="11"/>
        <v>43000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3140326</v>
      </c>
      <c r="F394" s="65">
        <f>work!I394+work!J394</f>
        <v>20885</v>
      </c>
      <c r="H394" s="75">
        <f>work!L394</f>
        <v>20140307</v>
      </c>
      <c r="I394" s="46">
        <f t="shared" si="10"/>
        <v>3140326</v>
      </c>
      <c r="J394" s="46">
        <f t="shared" si="11"/>
        <v>20885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807984</v>
      </c>
      <c r="F396" s="65">
        <f>work!I396+work!J396</f>
        <v>48500</v>
      </c>
      <c r="H396" s="75">
        <f>work!L396</f>
        <v>20140207</v>
      </c>
      <c r="I396" s="46">
        <f t="shared" si="10"/>
        <v>807984</v>
      </c>
      <c r="J396" s="46">
        <f t="shared" si="11"/>
        <v>48500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124204</v>
      </c>
      <c r="F397" s="65">
        <f>work!I397+work!J397</f>
        <v>320600</v>
      </c>
      <c r="H397" s="75">
        <f>work!L397</f>
        <v>20140307</v>
      </c>
      <c r="I397" s="46">
        <f t="shared" si="10"/>
        <v>124204</v>
      </c>
      <c r="J397" s="46">
        <f t="shared" si="11"/>
        <v>320600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9795</v>
      </c>
      <c r="F398" s="65">
        <f>work!I398+work!J398</f>
        <v>0</v>
      </c>
      <c r="H398" s="75">
        <f>work!L398</f>
        <v>20140307</v>
      </c>
      <c r="I398" s="46">
        <f t="shared" si="10"/>
        <v>9795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50405</v>
      </c>
      <c r="F399" s="65">
        <f>work!I399+work!J399</f>
        <v>0</v>
      </c>
      <c r="H399" s="75">
        <f>work!L399</f>
        <v>20140307</v>
      </c>
      <c r="I399" s="46">
        <f t="shared" si="10"/>
        <v>50405</v>
      </c>
      <c r="J399" s="46">
        <f t="shared" si="11"/>
        <v>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795673</v>
      </c>
      <c r="F400" s="65">
        <f>work!I400+work!J400</f>
        <v>94800</v>
      </c>
      <c r="H400" s="75">
        <f>work!L400</f>
        <v>20140207</v>
      </c>
      <c r="I400" s="46">
        <f t="shared" si="10"/>
        <v>795673</v>
      </c>
      <c r="J400" s="46">
        <f t="shared" si="11"/>
        <v>94800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166452</v>
      </c>
      <c r="F401" s="65">
        <f>work!I401+work!J401</f>
        <v>193000</v>
      </c>
      <c r="H401" s="75">
        <f>work!L401</f>
        <v>20140207</v>
      </c>
      <c r="I401" s="46">
        <f t="shared" si="10"/>
        <v>166452</v>
      </c>
      <c r="J401" s="46">
        <f t="shared" si="11"/>
        <v>193000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275300</v>
      </c>
      <c r="F402" s="65">
        <f>work!I402+work!J402</f>
        <v>0</v>
      </c>
      <c r="H402" s="75">
        <f>work!L402</f>
        <v>20140207</v>
      </c>
      <c r="I402" s="46">
        <f t="shared" si="10"/>
        <v>275300</v>
      </c>
      <c r="J402" s="46">
        <f t="shared" si="11"/>
        <v>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262760</v>
      </c>
      <c r="F403" s="65">
        <f>work!I403+work!J403</f>
        <v>68089</v>
      </c>
      <c r="H403" s="75">
        <f>work!L403</f>
        <v>20140207</v>
      </c>
      <c r="I403" s="46">
        <f t="shared" si="10"/>
        <v>262760</v>
      </c>
      <c r="J403" s="46">
        <f t="shared" si="11"/>
        <v>68089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1166942</v>
      </c>
      <c r="F404" s="65">
        <f>work!I404+work!J404</f>
        <v>603875</v>
      </c>
      <c r="H404" s="75">
        <f>work!L404</f>
        <v>20140207</v>
      </c>
      <c r="I404" s="46">
        <f t="shared" si="10"/>
        <v>1166942</v>
      </c>
      <c r="J404" s="46">
        <f t="shared" si="11"/>
        <v>603875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279698</v>
      </c>
      <c r="F405" s="65">
        <f>work!I405+work!J405</f>
        <v>87450</v>
      </c>
      <c r="G405" s="81"/>
      <c r="H405" s="62">
        <f>work!L405</f>
        <v>20140207</v>
      </c>
      <c r="I405" s="46">
        <f t="shared" si="10"/>
        <v>279698</v>
      </c>
      <c r="J405" s="46">
        <f t="shared" si="11"/>
        <v>87450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361467</v>
      </c>
      <c r="F406" s="65">
        <f>work!I406+work!J406</f>
        <v>65100</v>
      </c>
      <c r="H406" s="75">
        <f>work!L406</f>
        <v>20140207</v>
      </c>
      <c r="I406" s="46">
        <f t="shared" si="10"/>
        <v>361467</v>
      </c>
      <c r="J406" s="46">
        <f t="shared" si="11"/>
        <v>65100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334332</v>
      </c>
      <c r="F407" s="65">
        <f>work!I407+work!J407</f>
        <v>0</v>
      </c>
      <c r="H407" s="75">
        <f>work!L407</f>
        <v>20140207</v>
      </c>
      <c r="I407" s="46">
        <f t="shared" si="10"/>
        <v>334332</v>
      </c>
      <c r="J407" s="46">
        <f t="shared" si="11"/>
        <v>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82257</v>
      </c>
      <c r="F408" s="65">
        <f>work!I408+work!J408</f>
        <v>29060</v>
      </c>
      <c r="H408" s="75">
        <f>work!L408</f>
        <v>20140207</v>
      </c>
      <c r="I408" s="46">
        <f t="shared" si="10"/>
        <v>82257</v>
      </c>
      <c r="J408" s="46">
        <f t="shared" si="11"/>
        <v>29060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1152778</v>
      </c>
      <c r="F409" s="65">
        <f>work!I409+work!J409</f>
        <v>52950</v>
      </c>
      <c r="H409" s="75">
        <f>work!L409</f>
        <v>20140207</v>
      </c>
      <c r="I409" s="46">
        <f t="shared" si="10"/>
        <v>1152778</v>
      </c>
      <c r="J409" s="46">
        <f t="shared" si="11"/>
        <v>52950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1065513</v>
      </c>
      <c r="F410" s="65">
        <f>work!I410+work!J410</f>
        <v>1701</v>
      </c>
      <c r="H410" s="75">
        <f>work!L410</f>
        <v>20140307</v>
      </c>
      <c r="I410" s="46">
        <f t="shared" si="10"/>
        <v>1065513</v>
      </c>
      <c r="J410" s="46">
        <f t="shared" si="11"/>
        <v>1701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5800</v>
      </c>
      <c r="F411" s="65">
        <f>work!I411+work!J411</f>
        <v>0</v>
      </c>
      <c r="H411" s="75">
        <f>work!L411</f>
        <v>20140110</v>
      </c>
      <c r="I411" s="46">
        <f t="shared" si="10"/>
        <v>5800</v>
      </c>
      <c r="J411" s="46">
        <f t="shared" si="11"/>
        <v>0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263826</v>
      </c>
      <c r="F412" s="65">
        <f>work!I412+work!J412</f>
        <v>113686</v>
      </c>
      <c r="H412" s="75">
        <f>work!L412</f>
        <v>20140307</v>
      </c>
      <c r="I412" s="46">
        <f t="shared" si="10"/>
        <v>263826</v>
      </c>
      <c r="J412" s="46">
        <f t="shared" si="11"/>
        <v>113686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654340</v>
      </c>
      <c r="F413" s="65">
        <f>work!I413+work!J413</f>
        <v>319257</v>
      </c>
      <c r="H413" s="79" t="s">
        <v>9</v>
      </c>
      <c r="I413" s="46">
        <f t="shared" si="10"/>
        <v>654340</v>
      </c>
      <c r="J413" s="46">
        <f t="shared" si="11"/>
        <v>319257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165830</v>
      </c>
      <c r="F414" s="65">
        <f>work!I414+work!J414</f>
        <v>131350</v>
      </c>
      <c r="H414" s="75">
        <f>work!L414</f>
        <v>20140207</v>
      </c>
      <c r="I414" s="46">
        <f t="shared" si="10"/>
        <v>165830</v>
      </c>
      <c r="J414" s="46">
        <f t="shared" si="11"/>
        <v>131350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165258</v>
      </c>
      <c r="F415" s="65">
        <f>work!I415+work!J415</f>
        <v>684400</v>
      </c>
      <c r="H415" s="75">
        <f>work!L415</f>
        <v>20140207</v>
      </c>
      <c r="I415" s="46">
        <f t="shared" si="10"/>
        <v>165258</v>
      </c>
      <c r="J415" s="46">
        <f t="shared" si="11"/>
        <v>684400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1327566</v>
      </c>
      <c r="F416" s="65">
        <f>work!I416+work!J416</f>
        <v>9813066</v>
      </c>
      <c r="G416" s="81"/>
      <c r="H416" s="62">
        <f>work!L416</f>
        <v>20140307</v>
      </c>
      <c r="I416" s="46">
        <f aca="true" t="shared" si="12" ref="I416:I479">E416</f>
        <v>1327566</v>
      </c>
      <c r="J416" s="46">
        <f aca="true" t="shared" si="13" ref="J416:J479">F416</f>
        <v>9813066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853293</v>
      </c>
      <c r="F417" s="65">
        <f>work!I417+work!J417</f>
        <v>538190</v>
      </c>
      <c r="H417" s="75">
        <f>work!L417</f>
        <v>20140307</v>
      </c>
      <c r="I417" s="46">
        <f t="shared" si="12"/>
        <v>853293</v>
      </c>
      <c r="J417" s="46">
        <f t="shared" si="13"/>
        <v>538190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595349</v>
      </c>
      <c r="F418" s="65">
        <f>work!I418+work!J418</f>
        <v>57300</v>
      </c>
      <c r="H418" s="75">
        <f>work!L418</f>
        <v>20140207</v>
      </c>
      <c r="I418" s="46">
        <f t="shared" si="12"/>
        <v>595349</v>
      </c>
      <c r="J418" s="46">
        <f t="shared" si="13"/>
        <v>57300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264245</v>
      </c>
      <c r="F419" s="65">
        <f>work!I419+work!J419</f>
        <v>272048</v>
      </c>
      <c r="H419" s="75">
        <f>work!L419</f>
        <v>20140307</v>
      </c>
      <c r="I419" s="46">
        <f t="shared" si="12"/>
        <v>264245</v>
      </c>
      <c r="J419" s="46">
        <f t="shared" si="13"/>
        <v>272048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164960</v>
      </c>
      <c r="F420" s="65">
        <f>work!I420+work!J420</f>
        <v>48900</v>
      </c>
      <c r="H420" s="75">
        <f>work!L420</f>
        <v>20140207</v>
      </c>
      <c r="I420" s="46">
        <f t="shared" si="12"/>
        <v>164960</v>
      </c>
      <c r="J420" s="46">
        <f t="shared" si="13"/>
        <v>48900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56972</v>
      </c>
      <c r="F421" s="65">
        <f>work!I421+work!J421</f>
        <v>0</v>
      </c>
      <c r="H421" s="75">
        <f>work!L421</f>
        <v>20140207</v>
      </c>
      <c r="I421" s="46">
        <f t="shared" si="12"/>
        <v>56972</v>
      </c>
      <c r="J421" s="46">
        <f t="shared" si="13"/>
        <v>0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1704331</v>
      </c>
      <c r="F422" s="65">
        <f>work!I422+work!J422</f>
        <v>435310</v>
      </c>
      <c r="H422" s="75">
        <f>work!L422</f>
        <v>20140207</v>
      </c>
      <c r="I422" s="46">
        <f t="shared" si="12"/>
        <v>1704331</v>
      </c>
      <c r="J422" s="46">
        <f t="shared" si="13"/>
        <v>435310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179874</v>
      </c>
      <c r="F423" s="65">
        <f>work!I423+work!J423</f>
        <v>357775</v>
      </c>
      <c r="H423" s="75">
        <f>work!L423</f>
        <v>20140207</v>
      </c>
      <c r="I423" s="46">
        <f t="shared" si="12"/>
        <v>179874</v>
      </c>
      <c r="J423" s="46">
        <f t="shared" si="13"/>
        <v>357775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379914</v>
      </c>
      <c r="F424" s="65">
        <f>work!I424+work!J424</f>
        <v>5601</v>
      </c>
      <c r="H424" s="75">
        <f>work!L424</f>
        <v>20140207</v>
      </c>
      <c r="I424" s="46">
        <f t="shared" si="12"/>
        <v>379914</v>
      </c>
      <c r="J424" s="46">
        <f t="shared" si="13"/>
        <v>5601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27350</v>
      </c>
      <c r="F425" s="65">
        <f>work!I425+work!J425</f>
        <v>0</v>
      </c>
      <c r="H425" s="75">
        <f>work!L425</f>
        <v>20140307</v>
      </c>
      <c r="I425" s="46">
        <f t="shared" si="12"/>
        <v>27350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1546291</v>
      </c>
      <c r="F426" s="65">
        <f>work!I426+work!J426</f>
        <v>217015</v>
      </c>
      <c r="H426" s="75">
        <f>work!L426</f>
        <v>20140207</v>
      </c>
      <c r="I426" s="46">
        <f t="shared" si="12"/>
        <v>1546291</v>
      </c>
      <c r="J426" s="46">
        <f t="shared" si="13"/>
        <v>217015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2907402</v>
      </c>
      <c r="F427" s="65">
        <f>work!I427+work!J427</f>
        <v>346700</v>
      </c>
      <c r="H427" s="75">
        <f>work!L427</f>
        <v>20140307</v>
      </c>
      <c r="I427" s="46">
        <f t="shared" si="12"/>
        <v>2907402</v>
      </c>
      <c r="J427" s="46">
        <f t="shared" si="13"/>
        <v>346700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247398</v>
      </c>
      <c r="F428" s="65">
        <f>work!I428+work!J428</f>
        <v>81400</v>
      </c>
      <c r="H428" s="75">
        <f>work!L428</f>
        <v>20140307</v>
      </c>
      <c r="I428" s="46">
        <f t="shared" si="12"/>
        <v>247398</v>
      </c>
      <c r="J428" s="46">
        <f t="shared" si="13"/>
        <v>81400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411525</v>
      </c>
      <c r="F429" s="65">
        <f>work!I429+work!J429</f>
        <v>5188684</v>
      </c>
      <c r="H429" s="75">
        <f>work!L429</f>
        <v>20140207</v>
      </c>
      <c r="I429" s="46">
        <f t="shared" si="12"/>
        <v>411525</v>
      </c>
      <c r="J429" s="46">
        <f t="shared" si="13"/>
        <v>5188684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793990</v>
      </c>
      <c r="F430" s="65">
        <f>work!I430+work!J430</f>
        <v>18174</v>
      </c>
      <c r="H430" s="75">
        <f>work!L430</f>
        <v>20140207</v>
      </c>
      <c r="I430" s="46">
        <f t="shared" si="12"/>
        <v>793990</v>
      </c>
      <c r="J430" s="46">
        <f t="shared" si="13"/>
        <v>18174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9575</v>
      </c>
      <c r="F431" s="65">
        <f>work!I431+work!J431</f>
        <v>0</v>
      </c>
      <c r="H431" s="75">
        <f>work!L431</f>
        <v>20140207</v>
      </c>
      <c r="I431" s="46">
        <f t="shared" si="12"/>
        <v>9575</v>
      </c>
      <c r="J431" s="46">
        <f t="shared" si="13"/>
        <v>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522845</v>
      </c>
      <c r="F432" s="65">
        <f>work!I432+work!J432</f>
        <v>1046092</v>
      </c>
      <c r="H432" s="75">
        <f>work!L432</f>
        <v>20140207</v>
      </c>
      <c r="I432" s="46">
        <f t="shared" si="12"/>
        <v>522845</v>
      </c>
      <c r="J432" s="46">
        <f t="shared" si="13"/>
        <v>1046092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17450</v>
      </c>
      <c r="F433" s="65">
        <f>work!I433+work!J433</f>
        <v>2099</v>
      </c>
      <c r="H433" s="75">
        <f>work!L433</f>
        <v>20140307</v>
      </c>
      <c r="I433" s="46">
        <f t="shared" si="12"/>
        <v>17450</v>
      </c>
      <c r="J433" s="46">
        <f t="shared" si="13"/>
        <v>2099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1091017</v>
      </c>
      <c r="F434" s="65">
        <f>work!I434+work!J434</f>
        <v>7066189</v>
      </c>
      <c r="H434" s="75">
        <f>work!L434</f>
        <v>20140207</v>
      </c>
      <c r="I434" s="46">
        <f t="shared" si="12"/>
        <v>1091017</v>
      </c>
      <c r="J434" s="46">
        <f t="shared" si="13"/>
        <v>7066189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490764</v>
      </c>
      <c r="F435" s="65">
        <f>work!I435+work!J435</f>
        <v>46626</v>
      </c>
      <c r="H435" s="75">
        <f>work!L435</f>
        <v>20140207</v>
      </c>
      <c r="I435" s="46">
        <f t="shared" si="12"/>
        <v>490764</v>
      </c>
      <c r="J435" s="46">
        <f t="shared" si="13"/>
        <v>46626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260685</v>
      </c>
      <c r="F436" s="65">
        <f>work!I436+work!J436</f>
        <v>5710062</v>
      </c>
      <c r="H436" s="75">
        <f>work!L436</f>
        <v>20140307</v>
      </c>
      <c r="I436" s="46">
        <f t="shared" si="12"/>
        <v>260685</v>
      </c>
      <c r="J436" s="46">
        <f t="shared" si="13"/>
        <v>5710062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617511</v>
      </c>
      <c r="F437" s="65">
        <f>work!I437+work!J437</f>
        <v>289765</v>
      </c>
      <c r="H437" s="75">
        <f>work!L437</f>
        <v>20140207</v>
      </c>
      <c r="I437" s="46">
        <f t="shared" si="12"/>
        <v>617511</v>
      </c>
      <c r="J437" s="46">
        <f t="shared" si="13"/>
        <v>289765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12175</v>
      </c>
      <c r="F438" s="65">
        <f>work!I438+work!J438</f>
        <v>42000</v>
      </c>
      <c r="H438" s="75">
        <f>work!L438</f>
        <v>20140207</v>
      </c>
      <c r="I438" s="46">
        <f t="shared" si="12"/>
        <v>12175</v>
      </c>
      <c r="J438" s="46">
        <f t="shared" si="13"/>
        <v>42000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92429</v>
      </c>
      <c r="F439" s="65">
        <f>work!I439+work!J439</f>
        <v>578044</v>
      </c>
      <c r="H439" s="75">
        <f>work!L439</f>
        <v>20140207</v>
      </c>
      <c r="I439" s="46">
        <f t="shared" si="12"/>
        <v>92429</v>
      </c>
      <c r="J439" s="46">
        <f t="shared" si="13"/>
        <v>578044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551264</v>
      </c>
      <c r="F440" s="65">
        <f>work!I440+work!J440</f>
        <v>954505</v>
      </c>
      <c r="H440" s="75">
        <f>work!L440</f>
        <v>20140207</v>
      </c>
      <c r="I440" s="46">
        <f t="shared" si="12"/>
        <v>551264</v>
      </c>
      <c r="J440" s="46">
        <f t="shared" si="13"/>
        <v>954505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487961</v>
      </c>
      <c r="F441" s="65">
        <f>work!I441+work!J441</f>
        <v>195436</v>
      </c>
      <c r="H441" s="75">
        <f>work!L441</f>
        <v>20140207</v>
      </c>
      <c r="I441" s="46">
        <f t="shared" si="12"/>
        <v>487961</v>
      </c>
      <c r="J441" s="46">
        <f t="shared" si="13"/>
        <v>195436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0</v>
      </c>
      <c r="F442" s="65">
        <f>work!I442+work!J442</f>
        <v>0</v>
      </c>
      <c r="H442" s="75">
        <f>work!L442</f>
        <v>20140207</v>
      </c>
      <c r="I442" s="46">
        <f t="shared" si="12"/>
        <v>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881577</v>
      </c>
      <c r="F443" s="65">
        <f>work!I443+work!J443</f>
        <v>58050</v>
      </c>
      <c r="H443" s="75">
        <f>work!L443</f>
        <v>20140207</v>
      </c>
      <c r="I443" s="46">
        <f t="shared" si="12"/>
        <v>881577</v>
      </c>
      <c r="J443" s="46">
        <f t="shared" si="13"/>
        <v>58050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161613</v>
      </c>
      <c r="F444" s="65">
        <f>work!I444+work!J444</f>
        <v>5000</v>
      </c>
      <c r="H444" s="75">
        <f>work!L444</f>
        <v>20140207</v>
      </c>
      <c r="I444" s="46">
        <f t="shared" si="12"/>
        <v>161613</v>
      </c>
      <c r="J444" s="46">
        <f t="shared" si="13"/>
        <v>5000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169416</v>
      </c>
      <c r="F445" s="65">
        <f>work!I445+work!J445</f>
        <v>0</v>
      </c>
      <c r="H445" s="75">
        <f>work!L445</f>
        <v>20140207</v>
      </c>
      <c r="I445" s="46">
        <f t="shared" si="12"/>
        <v>169416</v>
      </c>
      <c r="J445" s="46">
        <f t="shared" si="13"/>
        <v>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923025</v>
      </c>
      <c r="F446" s="65">
        <f>work!I446+work!J446</f>
        <v>116800</v>
      </c>
      <c r="H446" s="75">
        <f>work!L446</f>
        <v>20140307</v>
      </c>
      <c r="I446" s="46">
        <f t="shared" si="12"/>
        <v>923025</v>
      </c>
      <c r="J446" s="46">
        <f t="shared" si="13"/>
        <v>116800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2157765</v>
      </c>
      <c r="F447" s="65">
        <f>work!I447+work!J447</f>
        <v>22710</v>
      </c>
      <c r="H447" s="75">
        <f>work!L447</f>
        <v>20140207</v>
      </c>
      <c r="I447" s="46">
        <f t="shared" si="12"/>
        <v>2157765</v>
      </c>
      <c r="J447" s="46">
        <f t="shared" si="13"/>
        <v>22710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280145</v>
      </c>
      <c r="F448" s="65">
        <f>work!I448+work!J448</f>
        <v>1125</v>
      </c>
      <c r="H448" s="75">
        <f>work!L448</f>
        <v>20140207</v>
      </c>
      <c r="I448" s="46">
        <f t="shared" si="12"/>
        <v>280145</v>
      </c>
      <c r="J448" s="46">
        <f t="shared" si="13"/>
        <v>1125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2373558</v>
      </c>
      <c r="F449" s="65">
        <f>work!I449+work!J449</f>
        <v>1</v>
      </c>
      <c r="H449" s="75">
        <f>work!L449</f>
        <v>20140207</v>
      </c>
      <c r="I449" s="46">
        <f t="shared" si="12"/>
        <v>2373558</v>
      </c>
      <c r="J449" s="46">
        <f t="shared" si="13"/>
        <v>1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5041196</v>
      </c>
      <c r="F450" s="65">
        <f>work!I450+work!J450</f>
        <v>2454143</v>
      </c>
      <c r="H450" s="75">
        <f>work!L450</f>
        <v>20140307</v>
      </c>
      <c r="I450" s="46">
        <f t="shared" si="12"/>
        <v>5041196</v>
      </c>
      <c r="J450" s="46">
        <f t="shared" si="13"/>
        <v>2454143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15337924</v>
      </c>
      <c r="F451" s="65">
        <f>work!I451+work!J451</f>
        <v>2185299</v>
      </c>
      <c r="H451" s="75">
        <f>work!L451</f>
        <v>20140307</v>
      </c>
      <c r="I451" s="46">
        <f t="shared" si="12"/>
        <v>15337924</v>
      </c>
      <c r="J451" s="46">
        <f t="shared" si="13"/>
        <v>2185299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49150</v>
      </c>
      <c r="F452" s="65">
        <f>work!I452+work!J452</f>
        <v>28500</v>
      </c>
      <c r="H452" s="75">
        <f>work!L452</f>
        <v>20140207</v>
      </c>
      <c r="I452" s="46">
        <f t="shared" si="12"/>
        <v>49150</v>
      </c>
      <c r="J452" s="46">
        <f t="shared" si="13"/>
        <v>28500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600450</v>
      </c>
      <c r="F453" s="65">
        <f>work!I453+work!J453</f>
        <v>0</v>
      </c>
      <c r="H453" s="75">
        <f>work!L453</f>
        <v>20140307</v>
      </c>
      <c r="I453" s="46">
        <f t="shared" si="12"/>
        <v>600450</v>
      </c>
      <c r="J453" s="46">
        <f t="shared" si="13"/>
        <v>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32530</v>
      </c>
      <c r="F454" s="65">
        <f>work!I454+work!J454</f>
        <v>96650</v>
      </c>
      <c r="H454" s="75">
        <f>work!L454</f>
        <v>20140207</v>
      </c>
      <c r="I454" s="46">
        <f t="shared" si="12"/>
        <v>32530</v>
      </c>
      <c r="J454" s="46">
        <f t="shared" si="13"/>
        <v>96650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1332416</v>
      </c>
      <c r="F455" s="65">
        <f>work!I455+work!J455</f>
        <v>1208698</v>
      </c>
      <c r="H455" s="75">
        <f>work!L455</f>
        <v>20140207</v>
      </c>
      <c r="I455" s="46">
        <f t="shared" si="12"/>
        <v>1332416</v>
      </c>
      <c r="J455" s="46">
        <f t="shared" si="13"/>
        <v>1208698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2138769</v>
      </c>
      <c r="F456" s="65">
        <f>work!I456+work!J456</f>
        <v>656925</v>
      </c>
      <c r="H456" s="75">
        <f>work!L456</f>
        <v>20140207</v>
      </c>
      <c r="I456" s="46">
        <f t="shared" si="12"/>
        <v>2138769</v>
      </c>
      <c r="J456" s="46">
        <f t="shared" si="13"/>
        <v>656925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5792</v>
      </c>
      <c r="F457" s="65">
        <f>work!I457+work!J457</f>
        <v>0</v>
      </c>
      <c r="H457" s="75">
        <f>work!L457</f>
        <v>20140307</v>
      </c>
      <c r="I457" s="46">
        <f t="shared" si="12"/>
        <v>5792</v>
      </c>
      <c r="J457" s="46">
        <f t="shared" si="13"/>
        <v>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8021928</v>
      </c>
      <c r="F458" s="65">
        <f>work!I458+work!J458</f>
        <v>5257988</v>
      </c>
      <c r="H458" s="75">
        <f>work!L458</f>
        <v>20140307</v>
      </c>
      <c r="I458" s="46">
        <f t="shared" si="12"/>
        <v>8021928</v>
      </c>
      <c r="J458" s="46">
        <f t="shared" si="13"/>
        <v>5257988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2422028</v>
      </c>
      <c r="F459" s="65">
        <f>work!I459+work!J459</f>
        <v>97000</v>
      </c>
      <c r="H459" s="75">
        <f>work!L459</f>
        <v>20140307</v>
      </c>
      <c r="I459" s="46">
        <f t="shared" si="12"/>
        <v>2422028</v>
      </c>
      <c r="J459" s="46">
        <f t="shared" si="13"/>
        <v>97000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1999312</v>
      </c>
      <c r="F460" s="65">
        <f>work!I460+work!J460</f>
        <v>1500</v>
      </c>
      <c r="H460" s="75">
        <f>work!L460</f>
        <v>20140207</v>
      </c>
      <c r="I460" s="46">
        <f t="shared" si="12"/>
        <v>1999312</v>
      </c>
      <c r="J460" s="46">
        <f t="shared" si="13"/>
        <v>1500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5440675</v>
      </c>
      <c r="F461" s="65">
        <f>work!I461+work!J461</f>
        <v>1003</v>
      </c>
      <c r="H461" s="75">
        <f>work!L461</f>
        <v>20140207</v>
      </c>
      <c r="I461" s="46">
        <f t="shared" si="12"/>
        <v>5440675</v>
      </c>
      <c r="J461" s="46">
        <f t="shared" si="13"/>
        <v>1003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569606</v>
      </c>
      <c r="F462" s="65">
        <f>work!I462+work!J462</f>
        <v>298626</v>
      </c>
      <c r="H462" s="75">
        <f>work!L462</f>
        <v>20140207</v>
      </c>
      <c r="I462" s="46">
        <f t="shared" si="12"/>
        <v>569606</v>
      </c>
      <c r="J462" s="46">
        <f t="shared" si="13"/>
        <v>298626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3189153</v>
      </c>
      <c r="F463" s="65">
        <f>work!I463+work!J463</f>
        <v>79000</v>
      </c>
      <c r="H463" s="75">
        <f>work!L463</f>
        <v>20140207</v>
      </c>
      <c r="I463" s="46">
        <f t="shared" si="12"/>
        <v>3189153</v>
      </c>
      <c r="J463" s="46">
        <f t="shared" si="13"/>
        <v>79000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1239662</v>
      </c>
      <c r="F464" s="65">
        <f>work!I464+work!J464</f>
        <v>13700</v>
      </c>
      <c r="H464" s="75">
        <f>work!L464</f>
        <v>20140207</v>
      </c>
      <c r="I464" s="46">
        <f t="shared" si="12"/>
        <v>1239662</v>
      </c>
      <c r="J464" s="46">
        <f t="shared" si="13"/>
        <v>13700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73075</v>
      </c>
      <c r="F465" s="65">
        <f>work!I465+work!J465</f>
        <v>600</v>
      </c>
      <c r="H465" s="75">
        <f>work!L465</f>
        <v>20140207</v>
      </c>
      <c r="I465" s="46">
        <f t="shared" si="12"/>
        <v>73075</v>
      </c>
      <c r="J465" s="46">
        <f t="shared" si="13"/>
        <v>600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21601</v>
      </c>
      <c r="F466" s="65">
        <f>work!I466+work!J466</f>
        <v>0</v>
      </c>
      <c r="G466" s="81"/>
      <c r="H466" s="62">
        <f>work!L466</f>
        <v>20140307</v>
      </c>
      <c r="I466" s="46">
        <f t="shared" si="12"/>
        <v>21601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82525</v>
      </c>
      <c r="F467" s="65">
        <f>work!I467+work!J467</f>
        <v>44060</v>
      </c>
      <c r="H467" s="75">
        <f>work!L467</f>
        <v>20140207</v>
      </c>
      <c r="I467" s="46">
        <f t="shared" si="12"/>
        <v>82525</v>
      </c>
      <c r="J467" s="46">
        <f t="shared" si="13"/>
        <v>44060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1126734</v>
      </c>
      <c r="F468" s="65">
        <f>work!I468+work!J468</f>
        <v>40503</v>
      </c>
      <c r="H468" s="75">
        <f>work!L468</f>
        <v>20140207</v>
      </c>
      <c r="I468" s="46">
        <f t="shared" si="12"/>
        <v>1126734</v>
      </c>
      <c r="J468" s="46">
        <f t="shared" si="13"/>
        <v>40503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1059798</v>
      </c>
      <c r="F469" s="65">
        <f>work!I469+work!J469</f>
        <v>425250</v>
      </c>
      <c r="H469" s="75">
        <f>work!L469</f>
        <v>20140207</v>
      </c>
      <c r="I469" s="46">
        <f t="shared" si="12"/>
        <v>1059798</v>
      </c>
      <c r="J469" s="46">
        <f t="shared" si="13"/>
        <v>425250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418192</v>
      </c>
      <c r="F470" s="65">
        <f>work!I470+work!J470</f>
        <v>0</v>
      </c>
      <c r="H470" s="75">
        <f>work!L470</f>
        <v>20140307</v>
      </c>
      <c r="I470" s="46">
        <f t="shared" si="12"/>
        <v>418192</v>
      </c>
      <c r="J470" s="46">
        <f t="shared" si="13"/>
        <v>0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793106</v>
      </c>
      <c r="F471" s="65">
        <f>work!I471+work!J471</f>
        <v>12500</v>
      </c>
      <c r="H471" s="75">
        <f>work!L471</f>
        <v>20140307</v>
      </c>
      <c r="I471" s="46">
        <f t="shared" si="12"/>
        <v>793106</v>
      </c>
      <c r="J471" s="46">
        <f t="shared" si="13"/>
        <v>12500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1240417</v>
      </c>
      <c r="F472" s="65">
        <f>work!I472+work!J472</f>
        <v>2700</v>
      </c>
      <c r="H472" s="75">
        <f>work!L472</f>
        <v>20140307</v>
      </c>
      <c r="I472" s="46">
        <f t="shared" si="12"/>
        <v>1240417</v>
      </c>
      <c r="J472" s="46">
        <f t="shared" si="13"/>
        <v>2700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12921</v>
      </c>
      <c r="F473" s="65">
        <f>work!I473+work!J473</f>
        <v>5550</v>
      </c>
      <c r="H473" s="75">
        <f>work!L473</f>
        <v>20140207</v>
      </c>
      <c r="I473" s="46">
        <f t="shared" si="12"/>
        <v>12921</v>
      </c>
      <c r="J473" s="46">
        <f t="shared" si="13"/>
        <v>5550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7077267</v>
      </c>
      <c r="F474" s="65">
        <f>work!I474+work!J474</f>
        <v>201145</v>
      </c>
      <c r="H474" s="75">
        <f>work!L474</f>
        <v>20140207</v>
      </c>
      <c r="I474" s="46">
        <f t="shared" si="12"/>
        <v>7077267</v>
      </c>
      <c r="J474" s="46">
        <f t="shared" si="13"/>
        <v>201145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733808</v>
      </c>
      <c r="F475" s="65">
        <f>work!I475+work!J475</f>
        <v>0</v>
      </c>
      <c r="H475" s="75">
        <f>work!L475</f>
        <v>20140207</v>
      </c>
      <c r="I475" s="46">
        <f t="shared" si="12"/>
        <v>733808</v>
      </c>
      <c r="J475" s="46">
        <f t="shared" si="13"/>
        <v>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365606</v>
      </c>
      <c r="H476" s="75">
        <f>work!L476</f>
        <v>20140207</v>
      </c>
      <c r="I476" s="46">
        <f t="shared" si="12"/>
        <v>0</v>
      </c>
      <c r="J476" s="46">
        <f t="shared" si="13"/>
        <v>365606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694148</v>
      </c>
      <c r="F477" s="65">
        <f>work!I477+work!J477</f>
        <v>15100</v>
      </c>
      <c r="H477" s="75">
        <f>work!L477</f>
        <v>20140207</v>
      </c>
      <c r="I477" s="46">
        <f t="shared" si="12"/>
        <v>694148</v>
      </c>
      <c r="J477" s="46">
        <f t="shared" si="13"/>
        <v>15100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91038</v>
      </c>
      <c r="F478" s="65">
        <f>work!I478+work!J478</f>
        <v>30700</v>
      </c>
      <c r="H478" s="75">
        <f>work!L478</f>
        <v>20140207</v>
      </c>
      <c r="I478" s="46">
        <f t="shared" si="12"/>
        <v>91038</v>
      </c>
      <c r="J478" s="46">
        <f t="shared" si="13"/>
        <v>30700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1441784</v>
      </c>
      <c r="F479" s="65">
        <f>work!I479+work!J479</f>
        <v>666048</v>
      </c>
      <c r="H479" s="75">
        <f>work!L479</f>
        <v>20140207</v>
      </c>
      <c r="I479" s="46">
        <f t="shared" si="12"/>
        <v>1441784</v>
      </c>
      <c r="J479" s="46">
        <f t="shared" si="13"/>
        <v>666048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80680</v>
      </c>
      <c r="F480" s="65">
        <f>work!I480+work!J480</f>
        <v>5089</v>
      </c>
      <c r="H480" s="75">
        <f>work!L480</f>
        <v>20140307</v>
      </c>
      <c r="I480" s="46">
        <f aca="true" t="shared" si="14" ref="I480:I543">E480</f>
        <v>80680</v>
      </c>
      <c r="J480" s="46">
        <f aca="true" t="shared" si="15" ref="J480:J543">F480</f>
        <v>5089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311412</v>
      </c>
      <c r="F481" s="65">
        <f>work!I481+work!J481</f>
        <v>38138</v>
      </c>
      <c r="H481" s="75">
        <f>work!L481</f>
        <v>20140307</v>
      </c>
      <c r="I481" s="46">
        <f t="shared" si="14"/>
        <v>311412</v>
      </c>
      <c r="J481" s="46">
        <f t="shared" si="15"/>
        <v>38138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954960</v>
      </c>
      <c r="F482" s="65">
        <f>work!I482+work!J482</f>
        <v>1233091</v>
      </c>
      <c r="H482" s="75">
        <f>work!L482</f>
        <v>20140207</v>
      </c>
      <c r="I482" s="46">
        <f t="shared" si="14"/>
        <v>954960</v>
      </c>
      <c r="J482" s="46">
        <f t="shared" si="15"/>
        <v>1233091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105581</v>
      </c>
      <c r="F483" s="65">
        <f>work!I483+work!J483</f>
        <v>558700</v>
      </c>
      <c r="H483" s="75">
        <f>work!L483</f>
        <v>20140207</v>
      </c>
      <c r="I483" s="46">
        <f t="shared" si="14"/>
        <v>105581</v>
      </c>
      <c r="J483" s="46">
        <f t="shared" si="15"/>
        <v>558700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729942</v>
      </c>
      <c r="F484" s="65">
        <f>work!I484+work!J484</f>
        <v>154235</v>
      </c>
      <c r="H484" s="75">
        <f>work!L484</f>
        <v>20140207</v>
      </c>
      <c r="I484" s="46">
        <f t="shared" si="14"/>
        <v>729942</v>
      </c>
      <c r="J484" s="46">
        <f t="shared" si="15"/>
        <v>154235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179513</v>
      </c>
      <c r="F486" s="65">
        <f>work!I486+work!J486</f>
        <v>38550</v>
      </c>
      <c r="H486" s="75">
        <f>work!L486</f>
        <v>20140207</v>
      </c>
      <c r="I486" s="46">
        <f t="shared" si="14"/>
        <v>179513</v>
      </c>
      <c r="J486" s="46">
        <f t="shared" si="15"/>
        <v>38550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58021</v>
      </c>
      <c r="F487" s="65">
        <f>work!I487+work!J487</f>
        <v>0</v>
      </c>
      <c r="H487" s="75">
        <f>work!L487</f>
        <v>20140307</v>
      </c>
      <c r="I487" s="46">
        <f t="shared" si="14"/>
        <v>58021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364822</v>
      </c>
      <c r="F488" s="65">
        <f>work!I488+work!J488</f>
        <v>105835</v>
      </c>
      <c r="H488" s="75">
        <f>work!L488</f>
        <v>20140207</v>
      </c>
      <c r="I488" s="46">
        <f t="shared" si="14"/>
        <v>364822</v>
      </c>
      <c r="J488" s="46">
        <f t="shared" si="15"/>
        <v>105835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270898</v>
      </c>
      <c r="F489" s="65">
        <f>work!I489+work!J489</f>
        <v>144638</v>
      </c>
      <c r="H489" s="75">
        <f>work!L489</f>
        <v>20140207</v>
      </c>
      <c r="I489" s="46">
        <f t="shared" si="14"/>
        <v>270898</v>
      </c>
      <c r="J489" s="46">
        <f t="shared" si="15"/>
        <v>144638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62834</v>
      </c>
      <c r="F490" s="65">
        <f>work!I490+work!J490</f>
        <v>25500</v>
      </c>
      <c r="H490" s="75">
        <f>work!L490</f>
        <v>20140207</v>
      </c>
      <c r="I490" s="46">
        <f t="shared" si="14"/>
        <v>62834</v>
      </c>
      <c r="J490" s="46">
        <f t="shared" si="15"/>
        <v>25500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2338259</v>
      </c>
      <c r="F491" s="65">
        <f>work!I491+work!J491</f>
        <v>4607097</v>
      </c>
      <c r="H491" s="75">
        <f>work!L491</f>
        <v>20140207</v>
      </c>
      <c r="I491" s="46">
        <f t="shared" si="14"/>
        <v>2338259</v>
      </c>
      <c r="J491" s="46">
        <f t="shared" si="15"/>
        <v>4607097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463212</v>
      </c>
      <c r="F492" s="65">
        <f>work!I492+work!J492</f>
        <v>1058493</v>
      </c>
      <c r="H492" s="75">
        <f>work!L492</f>
        <v>20140307</v>
      </c>
      <c r="I492" s="46">
        <f t="shared" si="14"/>
        <v>463212</v>
      </c>
      <c r="J492" s="46">
        <f t="shared" si="15"/>
        <v>1058493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41689</v>
      </c>
      <c r="F493" s="65">
        <f>work!I493+work!J493</f>
        <v>123525</v>
      </c>
      <c r="H493" s="75">
        <f>work!L493</f>
        <v>20140207</v>
      </c>
      <c r="I493" s="46">
        <f t="shared" si="14"/>
        <v>41689</v>
      </c>
      <c r="J493" s="46">
        <f t="shared" si="15"/>
        <v>123525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10000</v>
      </c>
      <c r="F494" s="65">
        <f>work!I494+work!J494</f>
        <v>17800</v>
      </c>
      <c r="H494" s="75">
        <f>work!L494</f>
        <v>20140207</v>
      </c>
      <c r="I494" s="46">
        <f t="shared" si="14"/>
        <v>10000</v>
      </c>
      <c r="J494" s="46">
        <f t="shared" si="15"/>
        <v>17800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0</v>
      </c>
      <c r="F495" s="65">
        <f>work!I495+work!J495</f>
        <v>25676</v>
      </c>
      <c r="H495" s="75">
        <f>work!L495</f>
        <v>20140207</v>
      </c>
      <c r="I495" s="46">
        <f t="shared" si="14"/>
        <v>0</v>
      </c>
      <c r="J495" s="46">
        <f t="shared" si="15"/>
        <v>25676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16060</v>
      </c>
      <c r="F496" s="65">
        <f>work!I496+work!J496</f>
        <v>0</v>
      </c>
      <c r="H496" s="75">
        <f>work!L496</f>
        <v>20140207</v>
      </c>
      <c r="I496" s="46">
        <f t="shared" si="14"/>
        <v>16060</v>
      </c>
      <c r="J496" s="46">
        <f t="shared" si="15"/>
        <v>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40884</v>
      </c>
      <c r="F497" s="65">
        <f>work!I497+work!J497</f>
        <v>39884</v>
      </c>
      <c r="H497" s="75">
        <f>work!L497</f>
        <v>20140207</v>
      </c>
      <c r="I497" s="46">
        <f t="shared" si="14"/>
        <v>40884</v>
      </c>
      <c r="J497" s="46">
        <f t="shared" si="15"/>
        <v>39884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28280</v>
      </c>
      <c r="F498" s="65">
        <f>work!I498+work!J498</f>
        <v>195200</v>
      </c>
      <c r="H498" s="75">
        <f>work!L498</f>
        <v>20140207</v>
      </c>
      <c r="I498" s="46">
        <f t="shared" si="14"/>
        <v>28280</v>
      </c>
      <c r="J498" s="46">
        <f t="shared" si="15"/>
        <v>195200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17100</v>
      </c>
      <c r="F499" s="65">
        <f>work!I499+work!J499</f>
        <v>12000</v>
      </c>
      <c r="H499" s="75">
        <f>work!L499</f>
        <v>20140207</v>
      </c>
      <c r="I499" s="46">
        <f t="shared" si="14"/>
        <v>17100</v>
      </c>
      <c r="J499" s="46">
        <f t="shared" si="15"/>
        <v>12000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19700</v>
      </c>
      <c r="F500" s="65">
        <f>work!I500+work!J500</f>
        <v>5000</v>
      </c>
      <c r="H500" s="75">
        <f>work!L500</f>
        <v>20140207</v>
      </c>
      <c r="I500" s="46">
        <f t="shared" si="14"/>
        <v>19700</v>
      </c>
      <c r="J500" s="46">
        <f t="shared" si="15"/>
        <v>5000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302537</v>
      </c>
      <c r="F501" s="65">
        <f>work!I501+work!J501</f>
        <v>61500</v>
      </c>
      <c r="H501" s="75">
        <f>work!L501</f>
        <v>20140207</v>
      </c>
      <c r="I501" s="46">
        <f t="shared" si="14"/>
        <v>302537</v>
      </c>
      <c r="J501" s="46">
        <f t="shared" si="15"/>
        <v>61500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83078</v>
      </c>
      <c r="F502" s="65">
        <f>work!I502+work!J502</f>
        <v>171783</v>
      </c>
      <c r="H502" s="79" t="s">
        <v>9</v>
      </c>
      <c r="I502" s="46">
        <f t="shared" si="14"/>
        <v>83078</v>
      </c>
      <c r="J502" s="46">
        <f t="shared" si="15"/>
        <v>171783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14820</v>
      </c>
      <c r="F503" s="65">
        <f>work!I503+work!J503</f>
        <v>119355</v>
      </c>
      <c r="H503" s="75">
        <f>work!L503</f>
        <v>20140207</v>
      </c>
      <c r="I503" s="46">
        <f t="shared" si="14"/>
        <v>14820</v>
      </c>
      <c r="J503" s="46">
        <f t="shared" si="15"/>
        <v>119355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169695</v>
      </c>
      <c r="F504" s="65">
        <f>work!I504+work!J504</f>
        <v>0</v>
      </c>
      <c r="H504" s="75">
        <f>work!L504</f>
        <v>20140207</v>
      </c>
      <c r="I504" s="46">
        <f t="shared" si="14"/>
        <v>169695</v>
      </c>
      <c r="J504" s="46">
        <f t="shared" si="15"/>
        <v>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47330</v>
      </c>
      <c r="F505" s="65">
        <f>work!I505+work!J505</f>
        <v>200185</v>
      </c>
      <c r="H505" s="75">
        <f>work!L505</f>
        <v>20140307</v>
      </c>
      <c r="I505" s="46">
        <f t="shared" si="14"/>
        <v>47330</v>
      </c>
      <c r="J505" s="46">
        <f t="shared" si="15"/>
        <v>200185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159940</v>
      </c>
      <c r="F506" s="65">
        <f>work!I506+work!J506</f>
        <v>665133</v>
      </c>
      <c r="H506" s="75">
        <f>work!L506</f>
        <v>20140307</v>
      </c>
      <c r="I506" s="46">
        <f t="shared" si="14"/>
        <v>159940</v>
      </c>
      <c r="J506" s="46">
        <f t="shared" si="15"/>
        <v>665133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53552</v>
      </c>
      <c r="F507" s="65">
        <f>work!I507+work!J507</f>
        <v>107026</v>
      </c>
      <c r="H507" s="75">
        <f>work!L507</f>
        <v>20140207</v>
      </c>
      <c r="I507" s="46">
        <f t="shared" si="14"/>
        <v>53552</v>
      </c>
      <c r="J507" s="46">
        <f t="shared" si="15"/>
        <v>107026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64940</v>
      </c>
      <c r="F508" s="65">
        <f>work!I508+work!J508</f>
        <v>0</v>
      </c>
      <c r="H508" s="75">
        <f>work!L508</f>
        <v>20140207</v>
      </c>
      <c r="I508" s="46">
        <f t="shared" si="14"/>
        <v>64940</v>
      </c>
      <c r="J508" s="46">
        <f t="shared" si="15"/>
        <v>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252838</v>
      </c>
      <c r="F509" s="65">
        <f>work!I509+work!J509</f>
        <v>829646</v>
      </c>
      <c r="H509" s="75">
        <f>work!L509</f>
        <v>20140207</v>
      </c>
      <c r="I509" s="46">
        <f t="shared" si="14"/>
        <v>252838</v>
      </c>
      <c r="J509" s="46">
        <f t="shared" si="15"/>
        <v>829646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1772868</v>
      </c>
      <c r="F510" s="65">
        <f>work!I510+work!J510</f>
        <v>1005036</v>
      </c>
      <c r="H510" s="75">
        <f>work!L510</f>
        <v>20140207</v>
      </c>
      <c r="I510" s="46">
        <f t="shared" si="14"/>
        <v>1772868</v>
      </c>
      <c r="J510" s="46">
        <f t="shared" si="15"/>
        <v>1005036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374949</v>
      </c>
      <c r="F511" s="65">
        <f>work!I511+work!J511</f>
        <v>343239</v>
      </c>
      <c r="H511" s="75">
        <f>work!L511</f>
        <v>20140307</v>
      </c>
      <c r="I511" s="46">
        <f t="shared" si="14"/>
        <v>374949</v>
      </c>
      <c r="J511" s="46">
        <f t="shared" si="15"/>
        <v>343239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94050</v>
      </c>
      <c r="F512" s="65">
        <f>work!I512+work!J512</f>
        <v>1500</v>
      </c>
      <c r="H512" s="75">
        <f>work!L512</f>
        <v>20140307</v>
      </c>
      <c r="I512" s="46">
        <f t="shared" si="14"/>
        <v>94050</v>
      </c>
      <c r="J512" s="46">
        <f t="shared" si="15"/>
        <v>1500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692984</v>
      </c>
      <c r="F513" s="65">
        <f>work!I513+work!J513</f>
        <v>220297</v>
      </c>
      <c r="H513" s="75">
        <f>work!L513</f>
        <v>20140207</v>
      </c>
      <c r="I513" s="46">
        <f t="shared" si="14"/>
        <v>692984</v>
      </c>
      <c r="J513" s="46">
        <f t="shared" si="15"/>
        <v>220297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1180788</v>
      </c>
      <c r="F514" s="65">
        <f>work!I514+work!J514</f>
        <v>9826035</v>
      </c>
      <c r="H514" s="75">
        <f>work!L514</f>
        <v>20140207</v>
      </c>
      <c r="I514" s="46">
        <f t="shared" si="14"/>
        <v>1180788</v>
      </c>
      <c r="J514" s="46">
        <f t="shared" si="15"/>
        <v>9826035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404800</v>
      </c>
      <c r="F515" s="65">
        <f>work!I515+work!J515</f>
        <v>0</v>
      </c>
      <c r="H515" s="75">
        <f>work!L515</f>
        <v>20140307</v>
      </c>
      <c r="I515" s="46">
        <f t="shared" si="14"/>
        <v>404800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4669807</v>
      </c>
      <c r="F516" s="65">
        <f>work!I516+work!J516</f>
        <v>9044516</v>
      </c>
      <c r="H516" s="75">
        <f>work!L516</f>
        <v>20140207</v>
      </c>
      <c r="I516" s="46">
        <f t="shared" si="14"/>
        <v>4669807</v>
      </c>
      <c r="J516" s="46">
        <f t="shared" si="15"/>
        <v>9044516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86541</v>
      </c>
      <c r="F517" s="65">
        <f>work!I517+work!J517</f>
        <v>425250</v>
      </c>
      <c r="H517" s="75">
        <f>work!L517</f>
        <v>20140207</v>
      </c>
      <c r="I517" s="46">
        <f t="shared" si="14"/>
        <v>86541</v>
      </c>
      <c r="J517" s="46">
        <f t="shared" si="15"/>
        <v>425250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1825132</v>
      </c>
      <c r="F518" s="65">
        <f>work!I518+work!J518</f>
        <v>186045</v>
      </c>
      <c r="H518" s="75">
        <f>work!L518</f>
        <v>20140207</v>
      </c>
      <c r="I518" s="46">
        <f t="shared" si="14"/>
        <v>1825132</v>
      </c>
      <c r="J518" s="46">
        <f t="shared" si="15"/>
        <v>186045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244223</v>
      </c>
      <c r="F519" s="65">
        <f>work!I519+work!J519</f>
        <v>209950</v>
      </c>
      <c r="H519" s="75">
        <f>work!L519</f>
        <v>20140207</v>
      </c>
      <c r="I519" s="46">
        <f t="shared" si="14"/>
        <v>244223</v>
      </c>
      <c r="J519" s="46">
        <f t="shared" si="15"/>
        <v>209950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 t="e">
        <f>work!G520+work!H520</f>
        <v>#VALUE!</v>
      </c>
      <c r="F520" s="65" t="e">
        <f>work!I520+work!J520</f>
        <v>#VALUE!</v>
      </c>
      <c r="H520" s="75" t="str">
        <f>work!L520</f>
        <v>No report</v>
      </c>
      <c r="I520" s="46" t="e">
        <f t="shared" si="14"/>
        <v>#VALUE!</v>
      </c>
      <c r="J520" s="46" t="e">
        <f t="shared" si="15"/>
        <v>#VALUE!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3104557</v>
      </c>
      <c r="F521" s="65">
        <f>work!I521+work!J521</f>
        <v>137051</v>
      </c>
      <c r="H521" s="75">
        <f>work!L521</f>
        <v>20140207</v>
      </c>
      <c r="I521" s="46">
        <f t="shared" si="14"/>
        <v>3104557</v>
      </c>
      <c r="J521" s="46">
        <f t="shared" si="15"/>
        <v>137051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325945</v>
      </c>
      <c r="F522" s="65">
        <f>work!I522+work!J522</f>
        <v>39475</v>
      </c>
      <c r="H522" s="75">
        <f>work!L522</f>
        <v>20140307</v>
      </c>
      <c r="I522" s="46">
        <f t="shared" si="14"/>
        <v>325945</v>
      </c>
      <c r="J522" s="46">
        <f t="shared" si="15"/>
        <v>39475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90615</v>
      </c>
      <c r="F523" s="65">
        <f>work!I523+work!J523</f>
        <v>254700</v>
      </c>
      <c r="H523" s="75">
        <f>work!L523</f>
        <v>20140207</v>
      </c>
      <c r="I523" s="46">
        <f t="shared" si="14"/>
        <v>90615</v>
      </c>
      <c r="J523" s="46">
        <f t="shared" si="15"/>
        <v>254700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681289</v>
      </c>
      <c r="F524" s="65">
        <f>work!I524+work!J524</f>
        <v>20808</v>
      </c>
      <c r="H524" s="75">
        <f>work!L524</f>
        <v>20140307</v>
      </c>
      <c r="I524" s="46">
        <f t="shared" si="14"/>
        <v>681289</v>
      </c>
      <c r="J524" s="46">
        <f t="shared" si="15"/>
        <v>20808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5700</v>
      </c>
      <c r="F525" s="65">
        <f>work!I525+work!J525</f>
        <v>97050</v>
      </c>
      <c r="H525" s="75">
        <f>work!L525</f>
        <v>20140207</v>
      </c>
      <c r="I525" s="46">
        <f t="shared" si="14"/>
        <v>5700</v>
      </c>
      <c r="J525" s="46">
        <f t="shared" si="15"/>
        <v>97050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144197</v>
      </c>
      <c r="F526" s="65">
        <f>work!I526+work!J526</f>
        <v>137511</v>
      </c>
      <c r="H526" s="75">
        <f>work!L526</f>
        <v>20140207</v>
      </c>
      <c r="I526" s="46">
        <f t="shared" si="14"/>
        <v>144197</v>
      </c>
      <c r="J526" s="46">
        <f t="shared" si="15"/>
        <v>137511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96406</v>
      </c>
      <c r="F527" s="65">
        <f>work!I527+work!J527</f>
        <v>0</v>
      </c>
      <c r="H527" s="75">
        <f>work!L527</f>
        <v>20140307</v>
      </c>
      <c r="I527" s="46">
        <f t="shared" si="14"/>
        <v>96406</v>
      </c>
      <c r="J527" s="46">
        <f t="shared" si="15"/>
        <v>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1736312</v>
      </c>
      <c r="F528" s="65">
        <f>work!I528+work!J528</f>
        <v>4875458</v>
      </c>
      <c r="H528" s="75">
        <f>work!L528</f>
        <v>20140307</v>
      </c>
      <c r="I528" s="46">
        <f t="shared" si="14"/>
        <v>1736312</v>
      </c>
      <c r="J528" s="46">
        <f t="shared" si="15"/>
        <v>4875458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836098</v>
      </c>
      <c r="F529" s="65">
        <f>work!I529+work!J529</f>
        <v>87940</v>
      </c>
      <c r="H529" s="75">
        <f>work!L529</f>
        <v>20140207</v>
      </c>
      <c r="I529" s="46">
        <f t="shared" si="14"/>
        <v>836098</v>
      </c>
      <c r="J529" s="46">
        <f t="shared" si="15"/>
        <v>87940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 t="e">
        <f>work!G530+work!H530</f>
        <v>#VALUE!</v>
      </c>
      <c r="F530" s="65" t="e">
        <f>work!I530+work!J530</f>
        <v>#VALUE!</v>
      </c>
      <c r="H530" s="75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36389</v>
      </c>
      <c r="F531" s="65">
        <f>work!I531+work!J531</f>
        <v>0</v>
      </c>
      <c r="H531" s="75">
        <f>work!L531</f>
        <v>20140207</v>
      </c>
      <c r="I531" s="46">
        <f t="shared" si="14"/>
        <v>36389</v>
      </c>
      <c r="J531" s="46">
        <f t="shared" si="15"/>
        <v>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16950</v>
      </c>
      <c r="F532" s="65">
        <f>work!I532+work!J532</f>
        <v>0</v>
      </c>
      <c r="H532" s="75">
        <f>work!L532</f>
        <v>20140207</v>
      </c>
      <c r="I532" s="46">
        <f t="shared" si="14"/>
        <v>16950</v>
      </c>
      <c r="J532" s="46">
        <f t="shared" si="15"/>
        <v>0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49582</v>
      </c>
      <c r="F533" s="65">
        <f>work!I533+work!J533</f>
        <v>21400</v>
      </c>
      <c r="H533" s="75">
        <f>work!L533</f>
        <v>20140307</v>
      </c>
      <c r="I533" s="46">
        <f t="shared" si="14"/>
        <v>49582</v>
      </c>
      <c r="J533" s="46">
        <f t="shared" si="15"/>
        <v>21400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274643</v>
      </c>
      <c r="F534" s="65">
        <f>work!I534+work!J534</f>
        <v>92175</v>
      </c>
      <c r="H534" s="75">
        <f>work!L534</f>
        <v>20140207</v>
      </c>
      <c r="I534" s="46">
        <f t="shared" si="14"/>
        <v>274643</v>
      </c>
      <c r="J534" s="46">
        <f t="shared" si="15"/>
        <v>92175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37545</v>
      </c>
      <c r="F535" s="65">
        <f>work!I535+work!J535</f>
        <v>322615</v>
      </c>
      <c r="H535" s="75">
        <f>work!L535</f>
        <v>20140207</v>
      </c>
      <c r="I535" s="46">
        <f t="shared" si="14"/>
        <v>37545</v>
      </c>
      <c r="J535" s="46">
        <f t="shared" si="15"/>
        <v>322615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30205</v>
      </c>
      <c r="F536" s="65">
        <f>work!I536+work!J536</f>
        <v>11980</v>
      </c>
      <c r="H536" s="75">
        <f>work!L536</f>
        <v>20140307</v>
      </c>
      <c r="I536" s="46">
        <f t="shared" si="14"/>
        <v>30205</v>
      </c>
      <c r="J536" s="46">
        <f t="shared" si="15"/>
        <v>11980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1550</v>
      </c>
      <c r="F537" s="65">
        <f>work!I537+work!J537</f>
        <v>66725</v>
      </c>
      <c r="H537" s="75">
        <f>work!L537</f>
        <v>20140207</v>
      </c>
      <c r="I537" s="46">
        <f t="shared" si="14"/>
        <v>1550</v>
      </c>
      <c r="J537" s="46">
        <f t="shared" si="15"/>
        <v>66725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66618</v>
      </c>
      <c r="F538" s="65">
        <f>work!I538+work!J538</f>
        <v>5642</v>
      </c>
      <c r="H538" s="75">
        <f>work!L538</f>
        <v>20140207</v>
      </c>
      <c r="I538" s="46">
        <f t="shared" si="14"/>
        <v>66618</v>
      </c>
      <c r="J538" s="46">
        <f t="shared" si="15"/>
        <v>5642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61935</v>
      </c>
      <c r="F539" s="65">
        <f>work!I539+work!J539</f>
        <v>66000</v>
      </c>
      <c r="H539" s="75">
        <f>work!L539</f>
        <v>20140207</v>
      </c>
      <c r="I539" s="46">
        <f t="shared" si="14"/>
        <v>61935</v>
      </c>
      <c r="J539" s="46">
        <f t="shared" si="15"/>
        <v>66000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96601</v>
      </c>
      <c r="F540" s="65">
        <f>work!I540+work!J540</f>
        <v>37380</v>
      </c>
      <c r="H540" s="75">
        <f>work!L540</f>
        <v>20140207</v>
      </c>
      <c r="I540" s="46">
        <f t="shared" si="14"/>
        <v>96601</v>
      </c>
      <c r="J540" s="46">
        <f t="shared" si="15"/>
        <v>37380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322125</v>
      </c>
      <c r="F541" s="65">
        <f>work!I541+work!J541</f>
        <v>76000</v>
      </c>
      <c r="H541" s="75">
        <f>work!L541</f>
        <v>20140207</v>
      </c>
      <c r="I541" s="46">
        <f t="shared" si="14"/>
        <v>322125</v>
      </c>
      <c r="J541" s="46">
        <f t="shared" si="15"/>
        <v>76000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35450</v>
      </c>
      <c r="F542" s="65">
        <f>work!I542+work!J542</f>
        <v>2300</v>
      </c>
      <c r="H542" s="75">
        <f>work!L542</f>
        <v>20140207</v>
      </c>
      <c r="I542" s="46">
        <f t="shared" si="14"/>
        <v>35450</v>
      </c>
      <c r="J542" s="46">
        <f t="shared" si="15"/>
        <v>2300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14435</v>
      </c>
      <c r="F543" s="65">
        <f>work!I543+work!J543</f>
        <v>28850</v>
      </c>
      <c r="H543" s="75">
        <f>work!L543</f>
        <v>20140207</v>
      </c>
      <c r="I543" s="46">
        <f t="shared" si="14"/>
        <v>14435</v>
      </c>
      <c r="J543" s="46">
        <f t="shared" si="15"/>
        <v>28850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41522</v>
      </c>
      <c r="F544" s="65">
        <f>work!I544+work!J544</f>
        <v>363972</v>
      </c>
      <c r="H544" s="75">
        <f>work!L544</f>
        <v>20140207</v>
      </c>
      <c r="I544" s="46">
        <f aca="true" t="shared" si="16" ref="I544:I598">E544</f>
        <v>41522</v>
      </c>
      <c r="J544" s="46">
        <f aca="true" t="shared" si="17" ref="J544:J598">F544</f>
        <v>363972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4592</v>
      </c>
      <c r="F545" s="65">
        <f>work!I545+work!J545</f>
        <v>0</v>
      </c>
      <c r="H545" s="75">
        <f>work!L545</f>
        <v>20140207</v>
      </c>
      <c r="I545" s="46">
        <f t="shared" si="16"/>
        <v>4592</v>
      </c>
      <c r="J545" s="46">
        <f t="shared" si="17"/>
        <v>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2500</v>
      </c>
      <c r="F546" s="65">
        <f>work!I546+work!J546</f>
        <v>0</v>
      </c>
      <c r="H546" s="75">
        <f>work!L546</f>
        <v>20140207</v>
      </c>
      <c r="I546" s="46">
        <f t="shared" si="16"/>
        <v>2500</v>
      </c>
      <c r="J546" s="46">
        <f t="shared" si="17"/>
        <v>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 t="e">
        <f>work!G547+work!H547</f>
        <v>#VALUE!</v>
      </c>
      <c r="F547" s="65" t="e">
        <f>work!I547+work!J547</f>
        <v>#VALUE!</v>
      </c>
      <c r="H547" s="75" t="str">
        <f>work!L547</f>
        <v>No report</v>
      </c>
      <c r="I547" s="46" t="e">
        <f t="shared" si="16"/>
        <v>#VALUE!</v>
      </c>
      <c r="J547" s="46" t="e">
        <f t="shared" si="17"/>
        <v>#VALUE!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58075</v>
      </c>
      <c r="F548" s="65">
        <f>work!I548+work!J548</f>
        <v>0</v>
      </c>
      <c r="H548" s="75">
        <f>work!L548</f>
        <v>20140207</v>
      </c>
      <c r="I548" s="46">
        <f t="shared" si="16"/>
        <v>58075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351065</v>
      </c>
      <c r="F549" s="65">
        <f>work!I549+work!J549</f>
        <v>500</v>
      </c>
      <c r="H549" s="75">
        <f>work!L549</f>
        <v>20140307</v>
      </c>
      <c r="I549" s="46">
        <f t="shared" si="16"/>
        <v>351065</v>
      </c>
      <c r="J549" s="46">
        <f t="shared" si="17"/>
        <v>500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48101</v>
      </c>
      <c r="F550" s="65">
        <f>work!I550+work!J550</f>
        <v>36500</v>
      </c>
      <c r="H550" s="75">
        <f>work!L550</f>
        <v>20140207</v>
      </c>
      <c r="I550" s="46">
        <f t="shared" si="16"/>
        <v>48101</v>
      </c>
      <c r="J550" s="46">
        <f t="shared" si="17"/>
        <v>36500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409000</v>
      </c>
      <c r="F551" s="65">
        <f>work!I551+work!J551</f>
        <v>69282</v>
      </c>
      <c r="H551" s="75">
        <f>work!L551</f>
        <v>20140207</v>
      </c>
      <c r="I551" s="46">
        <f t="shared" si="16"/>
        <v>409000</v>
      </c>
      <c r="J551" s="46">
        <f t="shared" si="17"/>
        <v>69282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 t="e">
        <f>work!G552+work!H552</f>
        <v>#VALUE!</v>
      </c>
      <c r="F552" s="65" t="e">
        <f>work!I552+work!J552</f>
        <v>#VALUE!</v>
      </c>
      <c r="G552" s="81"/>
      <c r="H552" s="62" t="str">
        <f>work!L552</f>
        <v>No report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140509</v>
      </c>
      <c r="F553" s="65">
        <f>work!I553+work!J553</f>
        <v>249210</v>
      </c>
      <c r="H553" s="75">
        <f>work!L553</f>
        <v>20140207</v>
      </c>
      <c r="I553" s="46">
        <f t="shared" si="16"/>
        <v>140509</v>
      </c>
      <c r="J553" s="46">
        <f t="shared" si="17"/>
        <v>249210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811742</v>
      </c>
      <c r="F554" s="65">
        <f>work!I554+work!J554</f>
        <v>99254</v>
      </c>
      <c r="H554" s="75">
        <f>work!L554</f>
        <v>20140307</v>
      </c>
      <c r="I554" s="46">
        <f t="shared" si="16"/>
        <v>811742</v>
      </c>
      <c r="J554" s="46">
        <f t="shared" si="17"/>
        <v>99254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488614</v>
      </c>
      <c r="F555" s="65">
        <f>work!I555+work!J555</f>
        <v>571353</v>
      </c>
      <c r="H555" s="75">
        <f>work!L555</f>
        <v>20140207</v>
      </c>
      <c r="I555" s="46">
        <f t="shared" si="16"/>
        <v>488614</v>
      </c>
      <c r="J555" s="46">
        <f t="shared" si="17"/>
        <v>571353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2606971</v>
      </c>
      <c r="F556" s="65">
        <f>work!I556+work!J556</f>
        <v>131453</v>
      </c>
      <c r="H556" s="75">
        <f>work!L556</f>
        <v>20140207</v>
      </c>
      <c r="I556" s="46">
        <f t="shared" si="16"/>
        <v>2606971</v>
      </c>
      <c r="J556" s="46">
        <f t="shared" si="17"/>
        <v>131453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540484</v>
      </c>
      <c r="F557" s="65">
        <f>work!I557+work!J557</f>
        <v>40225495</v>
      </c>
      <c r="H557" s="79" t="s">
        <v>9</v>
      </c>
      <c r="I557" s="46">
        <f t="shared" si="16"/>
        <v>540484</v>
      </c>
      <c r="J557" s="46">
        <f t="shared" si="17"/>
        <v>40225495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423552</v>
      </c>
      <c r="F558" s="65">
        <f>work!I558+work!J558</f>
        <v>28112</v>
      </c>
      <c r="H558" s="75">
        <f>work!L558</f>
        <v>20140207</v>
      </c>
      <c r="I558" s="46">
        <f t="shared" si="16"/>
        <v>423552</v>
      </c>
      <c r="J558" s="46">
        <f t="shared" si="17"/>
        <v>28112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31490</v>
      </c>
      <c r="F559" s="65">
        <f>work!I559+work!J559</f>
        <v>208700</v>
      </c>
      <c r="H559" s="75">
        <f>work!L559</f>
        <v>20140207</v>
      </c>
      <c r="I559" s="46">
        <f t="shared" si="16"/>
        <v>31490</v>
      </c>
      <c r="J559" s="46">
        <f t="shared" si="17"/>
        <v>208700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383211</v>
      </c>
      <c r="F560" s="65">
        <f>work!I560+work!J560</f>
        <v>97100</v>
      </c>
      <c r="H560" s="75">
        <f>work!L560</f>
        <v>20140207</v>
      </c>
      <c r="I560" s="46">
        <f t="shared" si="16"/>
        <v>383211</v>
      </c>
      <c r="J560" s="46">
        <f t="shared" si="17"/>
        <v>97100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54776</v>
      </c>
      <c r="F561" s="65">
        <f>work!I561+work!J561</f>
        <v>35175</v>
      </c>
      <c r="H561" s="75">
        <f>work!L561</f>
        <v>20140207</v>
      </c>
      <c r="I561" s="46">
        <f t="shared" si="16"/>
        <v>54776</v>
      </c>
      <c r="J561" s="46">
        <f t="shared" si="17"/>
        <v>35175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539044</v>
      </c>
      <c r="F562" s="65">
        <f>work!I562+work!J562</f>
        <v>5593813</v>
      </c>
      <c r="H562" s="75">
        <f>work!L562</f>
        <v>20140307</v>
      </c>
      <c r="I562" s="46">
        <f t="shared" si="16"/>
        <v>539044</v>
      </c>
      <c r="J562" s="46">
        <f t="shared" si="17"/>
        <v>5593813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663187</v>
      </c>
      <c r="F563" s="65">
        <f>work!I563+work!J563</f>
        <v>199155</v>
      </c>
      <c r="H563" s="75">
        <f>work!L563</f>
        <v>20140207</v>
      </c>
      <c r="I563" s="46">
        <f t="shared" si="16"/>
        <v>663187</v>
      </c>
      <c r="J563" s="46">
        <f t="shared" si="17"/>
        <v>199155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780066</v>
      </c>
      <c r="F564" s="65">
        <f>work!I564+work!J564</f>
        <v>491309</v>
      </c>
      <c r="H564" s="75">
        <f>work!L564</f>
        <v>20140207</v>
      </c>
      <c r="I564" s="46">
        <f t="shared" si="16"/>
        <v>780066</v>
      </c>
      <c r="J564" s="46">
        <f t="shared" si="17"/>
        <v>491309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743341</v>
      </c>
      <c r="F565" s="65">
        <f>work!I565+work!J565</f>
        <v>5700</v>
      </c>
      <c r="H565" s="75">
        <f>work!L565</f>
        <v>20140207</v>
      </c>
      <c r="I565" s="46">
        <f t="shared" si="16"/>
        <v>743341</v>
      </c>
      <c r="J565" s="46">
        <f t="shared" si="17"/>
        <v>5700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539409</v>
      </c>
      <c r="F566" s="65">
        <f>work!I566+work!J566</f>
        <v>1236133</v>
      </c>
      <c r="H566" s="75">
        <f>work!L566</f>
        <v>20140207</v>
      </c>
      <c r="I566" s="46">
        <f t="shared" si="16"/>
        <v>539409</v>
      </c>
      <c r="J566" s="46">
        <f t="shared" si="17"/>
        <v>1236133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171289</v>
      </c>
      <c r="F567" s="65">
        <f>work!I567+work!J567</f>
        <v>124725</v>
      </c>
      <c r="H567" s="75">
        <f>work!L567</f>
        <v>20140207</v>
      </c>
      <c r="I567" s="46">
        <f t="shared" si="16"/>
        <v>171289</v>
      </c>
      <c r="J567" s="46">
        <f t="shared" si="17"/>
        <v>124725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156961</v>
      </c>
      <c r="F568" s="65">
        <f>work!I568+work!J568</f>
        <v>26500</v>
      </c>
      <c r="H568" s="75">
        <f>work!L568</f>
        <v>20140207</v>
      </c>
      <c r="I568" s="46">
        <f t="shared" si="16"/>
        <v>156961</v>
      </c>
      <c r="J568" s="46">
        <f t="shared" si="17"/>
        <v>26500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1331311</v>
      </c>
      <c r="F569" s="65">
        <f>work!I569+work!J569</f>
        <v>12950</v>
      </c>
      <c r="H569" s="75">
        <f>work!L569</f>
        <v>20140307</v>
      </c>
      <c r="I569" s="46">
        <f t="shared" si="16"/>
        <v>1331311</v>
      </c>
      <c r="J569" s="46">
        <f t="shared" si="17"/>
        <v>12950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405215</v>
      </c>
      <c r="F570" s="65">
        <f>work!I570+work!J570</f>
        <v>170240</v>
      </c>
      <c r="H570" s="75">
        <f>work!L570</f>
        <v>20140207</v>
      </c>
      <c r="I570" s="46">
        <f t="shared" si="16"/>
        <v>405215</v>
      </c>
      <c r="J570" s="46">
        <f t="shared" si="17"/>
        <v>170240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3923559</v>
      </c>
      <c r="F571" s="65">
        <f>work!I571+work!J571</f>
        <v>2144177</v>
      </c>
      <c r="H571" s="75">
        <f>work!L571</f>
        <v>20140207</v>
      </c>
      <c r="I571" s="46">
        <f t="shared" si="16"/>
        <v>3923559</v>
      </c>
      <c r="J571" s="46">
        <f t="shared" si="17"/>
        <v>2144177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641559</v>
      </c>
      <c r="F572" s="65">
        <f>work!I572+work!J572</f>
        <v>807559</v>
      </c>
      <c r="H572" s="75">
        <f>work!L572</f>
        <v>20140207</v>
      </c>
      <c r="I572" s="46">
        <f t="shared" si="16"/>
        <v>641559</v>
      </c>
      <c r="J572" s="46">
        <f t="shared" si="17"/>
        <v>807559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7982596</v>
      </c>
      <c r="F573" s="65">
        <f>work!I573+work!J573</f>
        <v>4657483</v>
      </c>
      <c r="H573" s="75">
        <f>work!L573</f>
        <v>20140307</v>
      </c>
      <c r="I573" s="46">
        <f t="shared" si="16"/>
        <v>7982596</v>
      </c>
      <c r="J573" s="46">
        <f t="shared" si="17"/>
        <v>4657483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10000</v>
      </c>
      <c r="F574" s="65">
        <f>work!I574+work!J574</f>
        <v>0</v>
      </c>
      <c r="H574" s="75">
        <f>work!L574</f>
        <v>20140307</v>
      </c>
      <c r="I574" s="46">
        <f t="shared" si="16"/>
        <v>10000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41978</v>
      </c>
      <c r="F575" s="65">
        <f>work!I575+work!J575</f>
        <v>0</v>
      </c>
      <c r="H575" s="75">
        <f>work!L575</f>
        <v>20140207</v>
      </c>
      <c r="I575" s="46">
        <f t="shared" si="16"/>
        <v>41978</v>
      </c>
      <c r="J575" s="46">
        <f t="shared" si="17"/>
        <v>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20346</v>
      </c>
      <c r="F576" s="65">
        <f>work!I576+work!J576</f>
        <v>0</v>
      </c>
      <c r="H576" s="75">
        <f>work!L576</f>
        <v>20140207</v>
      </c>
      <c r="I576" s="46">
        <f t="shared" si="16"/>
        <v>20346</v>
      </c>
      <c r="J576" s="46">
        <f t="shared" si="17"/>
        <v>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 t="e">
        <f>work!G577+work!H577</f>
        <v>#VALUE!</v>
      </c>
      <c r="F577" s="65" t="e">
        <f>work!I577+work!J577</f>
        <v>#VALUE!</v>
      </c>
      <c r="H577" s="75" t="str">
        <f>work!L577</f>
        <v>No report</v>
      </c>
      <c r="I577" s="46" t="e">
        <f t="shared" si="16"/>
        <v>#VALUE!</v>
      </c>
      <c r="J577" s="46" t="e">
        <f t="shared" si="17"/>
        <v>#VALUE!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83516</v>
      </c>
      <c r="F578" s="65">
        <f>work!I578+work!J578</f>
        <v>47050</v>
      </c>
      <c r="H578" s="75">
        <f>work!L578</f>
        <v>20140307</v>
      </c>
      <c r="I578" s="46">
        <f t="shared" si="16"/>
        <v>83516</v>
      </c>
      <c r="J578" s="46">
        <f t="shared" si="17"/>
        <v>47050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29750</v>
      </c>
      <c r="F579" s="65">
        <f>work!I579+work!J579</f>
        <v>167500</v>
      </c>
      <c r="H579" s="75">
        <f>work!L579</f>
        <v>20140207</v>
      </c>
      <c r="I579" s="46">
        <f t="shared" si="16"/>
        <v>29750</v>
      </c>
      <c r="J579" s="46">
        <f t="shared" si="17"/>
        <v>167500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0</v>
      </c>
      <c r="F580" s="65">
        <f>work!I580+work!J580</f>
        <v>32919</v>
      </c>
      <c r="H580" s="75">
        <f>work!L580</f>
        <v>20140207</v>
      </c>
      <c r="I580" s="46">
        <f t="shared" si="16"/>
        <v>0</v>
      </c>
      <c r="J580" s="46">
        <f t="shared" si="17"/>
        <v>32919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7005</v>
      </c>
      <c r="F581" s="65">
        <f>work!I581+work!J581</f>
        <v>41080</v>
      </c>
      <c r="H581" s="75">
        <f>work!L581</f>
        <v>20140207</v>
      </c>
      <c r="I581" s="46">
        <f t="shared" si="16"/>
        <v>7005</v>
      </c>
      <c r="J581" s="46">
        <f t="shared" si="17"/>
        <v>41080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0</v>
      </c>
      <c r="F582" s="65">
        <f>work!I582+work!J582</f>
        <v>317571</v>
      </c>
      <c r="H582" s="75">
        <f>work!L582</f>
        <v>20140307</v>
      </c>
      <c r="I582" s="46">
        <f t="shared" si="16"/>
        <v>0</v>
      </c>
      <c r="J582" s="46">
        <f t="shared" si="17"/>
        <v>317571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17112</v>
      </c>
      <c r="F583" s="65">
        <f>work!I583+work!J583</f>
        <v>61800</v>
      </c>
      <c r="H583" s="75">
        <f>work!L583</f>
        <v>20140207</v>
      </c>
      <c r="I583" s="46">
        <f t="shared" si="16"/>
        <v>17112</v>
      </c>
      <c r="J583" s="46">
        <f t="shared" si="17"/>
        <v>61800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36500</v>
      </c>
      <c r="F584" s="65">
        <f>work!I584+work!J584</f>
        <v>16400</v>
      </c>
      <c r="H584" s="75">
        <f>work!L584</f>
        <v>20140207</v>
      </c>
      <c r="I584" s="46">
        <f t="shared" si="16"/>
        <v>36500</v>
      </c>
      <c r="J584" s="46">
        <f t="shared" si="17"/>
        <v>16400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101983</v>
      </c>
      <c r="F585" s="65">
        <f>work!I585+work!J585</f>
        <v>0</v>
      </c>
      <c r="H585" s="75">
        <f>work!L585</f>
        <v>20140207</v>
      </c>
      <c r="I585" s="46">
        <f t="shared" si="16"/>
        <v>101983</v>
      </c>
      <c r="J585" s="46">
        <f t="shared" si="17"/>
        <v>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185722</v>
      </c>
      <c r="F586" s="65">
        <f>work!I586+work!J586</f>
        <v>41000</v>
      </c>
      <c r="H586" s="75">
        <f>work!L586</f>
        <v>20140207</v>
      </c>
      <c r="I586" s="46">
        <f t="shared" si="16"/>
        <v>185722</v>
      </c>
      <c r="J586" s="46">
        <f t="shared" si="17"/>
        <v>41000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7683</v>
      </c>
      <c r="F587" s="65">
        <f>work!I587+work!J587</f>
        <v>116900</v>
      </c>
      <c r="H587" s="75">
        <f>work!L587</f>
        <v>20140207</v>
      </c>
      <c r="I587" s="46">
        <f t="shared" si="16"/>
        <v>7683</v>
      </c>
      <c r="J587" s="46">
        <f t="shared" si="17"/>
        <v>116900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32265</v>
      </c>
      <c r="F588" s="65">
        <f>work!I588+work!J588</f>
        <v>0</v>
      </c>
      <c r="H588" s="75">
        <f>work!L588</f>
        <v>20140207</v>
      </c>
      <c r="I588" s="46">
        <f t="shared" si="16"/>
        <v>32265</v>
      </c>
      <c r="J588" s="46">
        <f t="shared" si="17"/>
        <v>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340296</v>
      </c>
      <c r="F589" s="65">
        <f>work!I589+work!J589</f>
        <v>45972</v>
      </c>
      <c r="H589" s="75">
        <f>work!L589</f>
        <v>20140207</v>
      </c>
      <c r="I589" s="46">
        <f t="shared" si="16"/>
        <v>340296</v>
      </c>
      <c r="J589" s="46">
        <f t="shared" si="17"/>
        <v>45972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116015</v>
      </c>
      <c r="F590" s="65">
        <f>work!I590+work!J590</f>
        <v>0</v>
      </c>
      <c r="H590" s="75">
        <f>work!L590</f>
        <v>20140207</v>
      </c>
      <c r="I590" s="46">
        <f t="shared" si="16"/>
        <v>116015</v>
      </c>
      <c r="J590" s="46">
        <f t="shared" si="17"/>
        <v>0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0</v>
      </c>
      <c r="F591" s="65">
        <f>work!I591+work!J591</f>
        <v>337654</v>
      </c>
      <c r="H591" s="75">
        <f>work!L591</f>
        <v>20140207</v>
      </c>
      <c r="I591" s="46">
        <f t="shared" si="16"/>
        <v>0</v>
      </c>
      <c r="J591" s="46">
        <f t="shared" si="17"/>
        <v>337654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 Twp.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128596</v>
      </c>
      <c r="F593" s="65">
        <f>work!I593+work!J593</f>
        <v>18052</v>
      </c>
      <c r="H593" s="75">
        <f>work!L593</f>
        <v>20140207</v>
      </c>
      <c r="I593" s="46">
        <f t="shared" si="16"/>
        <v>128596</v>
      </c>
      <c r="J593" s="46">
        <f t="shared" si="17"/>
        <v>18052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27575</v>
      </c>
      <c r="F594" s="65">
        <f>work!I594+work!J594</f>
        <v>1769225</v>
      </c>
      <c r="H594" s="75">
        <f>work!L594</f>
        <v>20140207</v>
      </c>
      <c r="I594" s="46">
        <f t="shared" si="16"/>
        <v>27575</v>
      </c>
      <c r="J594" s="46">
        <f t="shared" si="17"/>
        <v>1769225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22500</v>
      </c>
      <c r="F595" s="65">
        <f>work!I595+work!J595</f>
        <v>89509</v>
      </c>
      <c r="H595" s="75">
        <f>work!L595</f>
        <v>20140207</v>
      </c>
      <c r="I595" s="46">
        <f t="shared" si="16"/>
        <v>22500</v>
      </c>
      <c r="J595" s="46">
        <f t="shared" si="17"/>
        <v>89509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56164</v>
      </c>
      <c r="F596" s="65">
        <f>work!I596+work!J596</f>
        <v>26350</v>
      </c>
      <c r="H596" s="75">
        <f>work!L596</f>
        <v>20140207</v>
      </c>
      <c r="I596" s="46">
        <f t="shared" si="16"/>
        <v>56164</v>
      </c>
      <c r="J596" s="46">
        <f t="shared" si="17"/>
        <v>26350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45747</v>
      </c>
      <c r="F597" s="65">
        <f>work!I597+work!J597</f>
        <v>68800</v>
      </c>
      <c r="H597" s="75">
        <f>work!L597</f>
        <v>20140307</v>
      </c>
      <c r="I597" s="46">
        <f t="shared" si="16"/>
        <v>45747</v>
      </c>
      <c r="J597" s="46">
        <f t="shared" si="17"/>
        <v>68800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19502</v>
      </c>
      <c r="F598" s="65">
        <f>work!I598+work!J598</f>
        <v>42893415</v>
      </c>
      <c r="H598" s="75">
        <f>work!L598</f>
        <v>20140207</v>
      </c>
      <c r="I598" s="46">
        <f t="shared" si="16"/>
        <v>19502</v>
      </c>
      <c r="J598" s="46">
        <f t="shared" si="17"/>
        <v>42893415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 2014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3/7/14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Weehawken Township</v>
      </c>
      <c r="B7" s="18" t="str">
        <f>top_20_ytd!B7</f>
        <v>Hudson</v>
      </c>
      <c r="C7" s="44">
        <f>D7+E7</f>
        <v>45346643</v>
      </c>
      <c r="D7" s="44">
        <f>SUM(top_20_ytd!D7+top_20_ytd!E7)</f>
        <v>42147563</v>
      </c>
      <c r="E7" s="44">
        <f>SUM(top_20_ytd!F7+top_20_ytd!G7)</f>
        <v>3199080</v>
      </c>
      <c r="F7" s="81"/>
      <c r="G7" s="46"/>
    </row>
    <row r="8" spans="1:7" ht="15">
      <c r="A8" s="18" t="str">
        <f>top_20_ytd!A8</f>
        <v>Elizabeth City</v>
      </c>
      <c r="B8" s="18" t="str">
        <f>top_20_ytd!B8</f>
        <v>Union</v>
      </c>
      <c r="C8" s="46">
        <f aca="true" t="shared" si="0" ref="C8:C26">D8+E8</f>
        <v>40765979</v>
      </c>
      <c r="D8" s="46">
        <f>SUM(top_20_ytd!D8+top_20_ytd!E8)</f>
        <v>540484</v>
      </c>
      <c r="E8" s="46">
        <f>SUM(top_20_ytd!F8+top_20_ytd!G8)</f>
        <v>40225495</v>
      </c>
      <c r="F8" s="81"/>
      <c r="G8" s="46"/>
    </row>
    <row r="9" spans="1:7" ht="15">
      <c r="A9" s="18" t="str">
        <f>top_20_ytd!A9</f>
        <v>Mahwah Township</v>
      </c>
      <c r="B9" s="18" t="str">
        <f>top_20_ytd!B9</f>
        <v>Bergen</v>
      </c>
      <c r="C9" s="46">
        <f t="shared" si="0"/>
        <v>19734617</v>
      </c>
      <c r="D9" s="46">
        <f>SUM(top_20_ytd!D9+top_20_ytd!E9)</f>
        <v>566230</v>
      </c>
      <c r="E9" s="46">
        <f>SUM(top_20_ytd!F9+top_20_ytd!G9)</f>
        <v>19168387</v>
      </c>
      <c r="F9" s="81"/>
      <c r="G9" s="46"/>
    </row>
    <row r="10" spans="1:7" ht="15">
      <c r="A10" s="18" t="str">
        <f>top_20_ytd!A10</f>
        <v>Jersey City</v>
      </c>
      <c r="B10" s="18" t="str">
        <f>top_20_ytd!B10</f>
        <v>Hudson</v>
      </c>
      <c r="C10" s="46">
        <f t="shared" si="0"/>
        <v>19300980</v>
      </c>
      <c r="D10" s="46">
        <f>SUM(top_20_ytd!D10+top_20_ytd!E10)</f>
        <v>8894785</v>
      </c>
      <c r="E10" s="46">
        <f>SUM(top_20_ytd!F10+top_20_ytd!G10)</f>
        <v>10406195</v>
      </c>
      <c r="F10" s="81"/>
      <c r="G10" s="46"/>
    </row>
    <row r="11" spans="1:7" ht="15">
      <c r="A11" s="18" t="str">
        <f>top_20_ytd!A11</f>
        <v>Toms River Township</v>
      </c>
      <c r="B11" s="18" t="str">
        <f>top_20_ytd!B11</f>
        <v>Ocean</v>
      </c>
      <c r="C11" s="46">
        <f t="shared" si="0"/>
        <v>17523223</v>
      </c>
      <c r="D11" s="46">
        <f>SUM(top_20_ytd!D11+top_20_ytd!E11)</f>
        <v>15337924</v>
      </c>
      <c r="E11" s="46">
        <f>SUM(top_20_ytd!F11+top_20_ytd!G11)</f>
        <v>2185299</v>
      </c>
      <c r="F11" s="81"/>
      <c r="G11" s="46"/>
    </row>
    <row r="12" spans="1:7" ht="15">
      <c r="A12" s="18" t="str">
        <f>top_20_ytd!A12</f>
        <v>Newark City</v>
      </c>
      <c r="B12" s="18" t="str">
        <f>top_20_ytd!B12</f>
        <v>Essex</v>
      </c>
      <c r="C12" s="46">
        <f t="shared" si="0"/>
        <v>16878765</v>
      </c>
      <c r="D12" s="46">
        <f>SUM(top_20_ytd!D12+top_20_ytd!E12)</f>
        <v>2519320</v>
      </c>
      <c r="E12" s="46">
        <f>SUM(top_20_ytd!F12+top_20_ytd!G12)</f>
        <v>14359445</v>
      </c>
      <c r="F12" s="81"/>
      <c r="G12" s="46"/>
    </row>
    <row r="13" spans="1:7" ht="15">
      <c r="A13" s="18" t="str">
        <f>top_20_ytd!A13</f>
        <v>Woodbridge Township</v>
      </c>
      <c r="B13" s="18" t="str">
        <f>top_20_ytd!B13</f>
        <v>Middlesex</v>
      </c>
      <c r="C13" s="46">
        <f t="shared" si="0"/>
        <v>16081103</v>
      </c>
      <c r="D13" s="46">
        <f>SUM(top_20_ytd!D13+top_20_ytd!E13)</f>
        <v>5888815</v>
      </c>
      <c r="E13" s="46">
        <f>SUM(top_20_ytd!F13+top_20_ytd!G13)</f>
        <v>10192288</v>
      </c>
      <c r="F13" s="81"/>
      <c r="G13" s="46"/>
    </row>
    <row r="14" spans="1:7" ht="15">
      <c r="A14" s="18" t="str">
        <f>top_20_ytd!A14</f>
        <v>Franklin Township</v>
      </c>
      <c r="B14" s="18" t="str">
        <f>top_20_ytd!B14</f>
        <v>Somerset</v>
      </c>
      <c r="C14" s="46">
        <f t="shared" si="0"/>
        <v>13714323</v>
      </c>
      <c r="D14" s="46">
        <f>SUM(top_20_ytd!D14+top_20_ytd!E14)</f>
        <v>4669807</v>
      </c>
      <c r="E14" s="46">
        <f>SUM(top_20_ytd!F14+top_20_ytd!G14)</f>
        <v>9044516</v>
      </c>
      <c r="F14" s="81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13279916</v>
      </c>
      <c r="D15" s="46">
        <f>SUM(top_20_ytd!D15+top_20_ytd!E15)</f>
        <v>8021928</v>
      </c>
      <c r="E15" s="46">
        <f>SUM(top_20_ytd!F15+top_20_ytd!G15)</f>
        <v>5257988</v>
      </c>
      <c r="G15" s="46"/>
    </row>
    <row r="16" spans="1:7" ht="15">
      <c r="A16" s="18" t="str">
        <f>top_20_ytd!A16</f>
        <v>Westfield Town</v>
      </c>
      <c r="B16" s="18" t="str">
        <f>top_20_ytd!B16</f>
        <v>Union</v>
      </c>
      <c r="C16" s="46">
        <f t="shared" si="0"/>
        <v>12640079</v>
      </c>
      <c r="D16" s="46">
        <f>SUM(top_20_ytd!D16+top_20_ytd!E16)</f>
        <v>7982596</v>
      </c>
      <c r="E16" s="46">
        <f>SUM(top_20_ytd!F16+top_20_ytd!G16)</f>
        <v>4657483</v>
      </c>
      <c r="G16" s="46"/>
    </row>
    <row r="17" spans="1:7" ht="15">
      <c r="A17" s="18" t="str">
        <f>top_20_ytd!A17</f>
        <v>Florham Park Borough</v>
      </c>
      <c r="B17" s="18" t="str">
        <f>top_20_ytd!B17</f>
        <v>Morris</v>
      </c>
      <c r="C17" s="46">
        <f t="shared" si="0"/>
        <v>11140632</v>
      </c>
      <c r="D17" s="46">
        <f>SUM(top_20_ytd!D17+top_20_ytd!E17)</f>
        <v>1327566</v>
      </c>
      <c r="E17" s="46">
        <f>SUM(top_20_ytd!F17+top_20_ytd!G17)</f>
        <v>9813066</v>
      </c>
      <c r="G17" s="46"/>
    </row>
    <row r="18" spans="1:7" ht="15">
      <c r="A18" s="18" t="str">
        <f>top_20_ytd!A18</f>
        <v>Bridgewater Township</v>
      </c>
      <c r="B18" s="18" t="str">
        <f>top_20_ytd!B18</f>
        <v>Somerset</v>
      </c>
      <c r="C18" s="46">
        <f t="shared" si="0"/>
        <v>11006823</v>
      </c>
      <c r="D18" s="46">
        <f>SUM(top_20_ytd!D18+top_20_ytd!E18)</f>
        <v>1180788</v>
      </c>
      <c r="E18" s="46">
        <f>SUM(top_20_ytd!F18+top_20_ytd!G18)</f>
        <v>9826035</v>
      </c>
      <c r="G18" s="46"/>
    </row>
    <row r="19" spans="1:7" ht="15">
      <c r="A19" s="18" t="str">
        <f>top_20_ytd!A19</f>
        <v>Ocean City</v>
      </c>
      <c r="B19" s="18" t="str">
        <f>top_20_ytd!B19</f>
        <v>Cape May</v>
      </c>
      <c r="C19" s="46">
        <f t="shared" si="0"/>
        <v>10597404</v>
      </c>
      <c r="D19" s="46">
        <f>SUM(top_20_ytd!D19+top_20_ytd!E19)</f>
        <v>10526554</v>
      </c>
      <c r="E19" s="46">
        <f>SUM(top_20_ytd!F19+top_20_ytd!G19)</f>
        <v>70850</v>
      </c>
      <c r="G19" s="46"/>
    </row>
    <row r="20" spans="1:7" ht="15">
      <c r="A20" s="18" t="str">
        <f>top_20_ytd!A20</f>
        <v>Princeton (Consolidated 1114)</v>
      </c>
      <c r="B20" s="18" t="str">
        <f>top_20_ytd!B20</f>
        <v>Mercer</v>
      </c>
      <c r="C20" s="46">
        <f t="shared" si="0"/>
        <v>9570439</v>
      </c>
      <c r="D20" s="46">
        <f>SUM(top_20_ytd!D20+top_20_ytd!E20)</f>
        <v>6370197</v>
      </c>
      <c r="E20" s="46">
        <f>SUM(top_20_ytd!F20+top_20_ytd!G20)</f>
        <v>3200242</v>
      </c>
      <c r="G20" s="46"/>
    </row>
    <row r="21" spans="1:7" ht="15">
      <c r="A21" s="18" t="str">
        <f>top_20_ytd!A21</f>
        <v>Livingston Township</v>
      </c>
      <c r="B21" s="18" t="str">
        <f>top_20_ytd!B21</f>
        <v>Essex</v>
      </c>
      <c r="C21" s="46">
        <f t="shared" si="0"/>
        <v>9128116</v>
      </c>
      <c r="D21" s="46">
        <f>SUM(top_20_ytd!D21+top_20_ytd!E21)</f>
        <v>3570899</v>
      </c>
      <c r="E21" s="46">
        <f>SUM(top_20_ytd!F21+top_20_ytd!G21)</f>
        <v>5557217</v>
      </c>
      <c r="G21" s="46"/>
    </row>
    <row r="22" spans="1:7" ht="15">
      <c r="A22" s="18" t="str">
        <f>top_20_ytd!A22</f>
        <v>Hoboken City</v>
      </c>
      <c r="B22" s="18" t="str">
        <f>top_20_ytd!B22</f>
        <v>Hudson</v>
      </c>
      <c r="C22" s="46">
        <f t="shared" si="0"/>
        <v>8798615</v>
      </c>
      <c r="D22" s="46">
        <f>SUM(top_20_ytd!D22+top_20_ytd!E22)</f>
        <v>7253064</v>
      </c>
      <c r="E22" s="46">
        <f>SUM(top_20_ytd!F22+top_20_ytd!G22)</f>
        <v>1545551</v>
      </c>
      <c r="G22" s="46"/>
    </row>
    <row r="23" spans="1:7" ht="15">
      <c r="A23" s="18" t="str">
        <f>top_20_ytd!A23</f>
        <v>Medford Township</v>
      </c>
      <c r="B23" s="18" t="str">
        <f>top_20_ytd!B23</f>
        <v>Burlington</v>
      </c>
      <c r="C23" s="46">
        <f t="shared" si="0"/>
        <v>8671731</v>
      </c>
      <c r="D23" s="46">
        <f>SUM(top_20_ytd!D23+top_20_ytd!E23)</f>
        <v>1459804</v>
      </c>
      <c r="E23" s="46">
        <f>SUM(top_20_ytd!F23+top_20_ytd!G23)</f>
        <v>7211927</v>
      </c>
      <c r="G23" s="46"/>
    </row>
    <row r="24" spans="1:7" ht="15">
      <c r="A24" s="18" t="str">
        <f>top_20_ytd!A24</f>
        <v>Parsippany-Troy Hills Twp</v>
      </c>
      <c r="B24" s="18" t="str">
        <f>top_20_ytd!B24</f>
        <v>Morris</v>
      </c>
      <c r="C24" s="46">
        <f t="shared" si="0"/>
        <v>8157206</v>
      </c>
      <c r="D24" s="46">
        <f>SUM(top_20_ytd!D24+top_20_ytd!E24)</f>
        <v>1091017</v>
      </c>
      <c r="E24" s="46">
        <f>SUM(top_20_ytd!F24+top_20_ytd!G24)</f>
        <v>7066189</v>
      </c>
      <c r="G24" s="46"/>
    </row>
    <row r="25" spans="1:7" ht="15">
      <c r="A25" s="18" t="str">
        <f>top_20_ytd!A25</f>
        <v>Paramus Borough</v>
      </c>
      <c r="B25" s="18" t="str">
        <f>top_20_ytd!B25</f>
        <v>Bergen</v>
      </c>
      <c r="C25" s="46">
        <f t="shared" si="0"/>
        <v>8046426</v>
      </c>
      <c r="D25" s="46">
        <f>SUM(top_20_ytd!D25+top_20_ytd!E25)</f>
        <v>945786</v>
      </c>
      <c r="E25" s="46">
        <f>SUM(top_20_ytd!F25+top_20_ytd!G25)</f>
        <v>7100640</v>
      </c>
      <c r="G25" s="46"/>
    </row>
    <row r="26" spans="1:7" ht="15">
      <c r="A26" s="18" t="str">
        <f>top_20_ytd!A26</f>
        <v>Brick Township</v>
      </c>
      <c r="B26" s="18" t="str">
        <f>top_20_ytd!B26</f>
        <v>Ocean</v>
      </c>
      <c r="C26" s="46">
        <f t="shared" si="0"/>
        <v>7495339</v>
      </c>
      <c r="D26" s="46">
        <f>SUM(top_20_ytd!D26+top_20_ytd!E26)</f>
        <v>5041196</v>
      </c>
      <c r="E26" s="46">
        <f>SUM(top_20_ytd!F26+top_20_ytd!G26)</f>
        <v>2454143</v>
      </c>
      <c r="G26" s="46"/>
    </row>
    <row r="27" spans="1:5" ht="15">
      <c r="A27" s="18" t="s">
        <v>11</v>
      </c>
      <c r="B27" s="17"/>
      <c r="C27" s="49">
        <f>SUM(C7:C26)</f>
        <v>307878359</v>
      </c>
      <c r="D27" s="49">
        <f>SUM(D7:D26)</f>
        <v>135336323</v>
      </c>
      <c r="E27" s="49">
        <f>SUM(E7:E26)</f>
        <v>172542036</v>
      </c>
    </row>
    <row r="28" spans="1:5" ht="15">
      <c r="A28" s="18" t="s">
        <v>6</v>
      </c>
      <c r="C28" s="52">
        <f>D28+E28</f>
        <v>831754098</v>
      </c>
      <c r="D28" s="27">
        <f>SUM(top_20_ytd!D28:E28)</f>
        <v>426505863</v>
      </c>
      <c r="E28" s="27">
        <f>SUM(top_20_ytd!F28:G28)</f>
        <v>405248235</v>
      </c>
    </row>
    <row r="29" spans="1:5" ht="15">
      <c r="A29" s="18" t="s">
        <v>12</v>
      </c>
      <c r="C29" s="42">
        <f>C27/C28</f>
        <v>0.37015550598465463</v>
      </c>
      <c r="D29" s="42">
        <f>D27/D28</f>
        <v>0.3173140975086666</v>
      </c>
      <c r="E29" s="42">
        <f>E27/E28</f>
        <v>0.42576875381085866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January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3/7/14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Weehawken Township</v>
      </c>
      <c r="B7" s="18" t="str">
        <f>top_20!B7</f>
        <v>Hudson</v>
      </c>
      <c r="C7" s="69">
        <f>D7+E7</f>
        <v>45346643</v>
      </c>
      <c r="D7" s="44">
        <f>SUM(top_20!D7+top_20!E7)</f>
        <v>42147563</v>
      </c>
      <c r="E7" s="44">
        <f>SUM(top_20!F7+top_20!G7)</f>
        <v>3199080</v>
      </c>
      <c r="F7" s="26"/>
      <c r="H7" s="5"/>
    </row>
    <row r="8" spans="1:8" ht="15">
      <c r="A8" s="18" t="str">
        <f>top_20!A8</f>
        <v>Elizabeth City</v>
      </c>
      <c r="B8" s="18" t="str">
        <f>top_20!B8</f>
        <v>Union</v>
      </c>
      <c r="C8" s="49">
        <f aca="true" t="shared" si="0" ref="C8:C25">D8+E8</f>
        <v>40765979</v>
      </c>
      <c r="D8" s="46">
        <f>SUM(top_20!D8+top_20!E8)</f>
        <v>540484</v>
      </c>
      <c r="E8" s="46">
        <f>SUM(top_20!F8+top_20!G8)</f>
        <v>40225495</v>
      </c>
      <c r="F8" s="26"/>
      <c r="G8" s="5"/>
      <c r="H8" s="5"/>
    </row>
    <row r="9" spans="1:8" ht="15">
      <c r="A9" s="18" t="str">
        <f>top_20!A9</f>
        <v>Mahwah Township</v>
      </c>
      <c r="B9" s="18" t="str">
        <f>top_20!B9</f>
        <v>Bergen</v>
      </c>
      <c r="C9" s="49">
        <f t="shared" si="0"/>
        <v>19734617</v>
      </c>
      <c r="D9" s="46">
        <f>SUM(top_20!D9+top_20!E9)</f>
        <v>566230</v>
      </c>
      <c r="E9" s="46">
        <f>SUM(top_20!F9+top_20!G9)</f>
        <v>19168387</v>
      </c>
      <c r="F9" s="26"/>
      <c r="G9" s="5"/>
      <c r="H9" s="5"/>
    </row>
    <row r="10" spans="1:8" ht="15">
      <c r="A10" s="18" t="str">
        <f>top_20!A10</f>
        <v>Jersey City</v>
      </c>
      <c r="B10" s="18" t="str">
        <f>top_20!B10</f>
        <v>Hudson</v>
      </c>
      <c r="C10" s="49">
        <f t="shared" si="0"/>
        <v>19300980</v>
      </c>
      <c r="D10" s="46">
        <f>SUM(top_20!D10+top_20!E10)</f>
        <v>8894785</v>
      </c>
      <c r="E10" s="46">
        <f>SUM(top_20!F10+top_20!G10)</f>
        <v>10406195</v>
      </c>
      <c r="F10" s="26"/>
      <c r="G10" s="5"/>
      <c r="H10" s="5"/>
    </row>
    <row r="11" spans="1:8" ht="15">
      <c r="A11" s="18" t="str">
        <f>top_20!A11</f>
        <v>Toms River Township</v>
      </c>
      <c r="B11" s="18" t="str">
        <f>top_20!B11</f>
        <v>Ocean</v>
      </c>
      <c r="C11" s="49">
        <f t="shared" si="0"/>
        <v>17523223</v>
      </c>
      <c r="D11" s="46">
        <f>SUM(top_20!D11+top_20!E11)</f>
        <v>15337924</v>
      </c>
      <c r="E11" s="46">
        <f>SUM(top_20!F11+top_20!G11)</f>
        <v>2185299</v>
      </c>
      <c r="F11" s="26"/>
      <c r="G11" s="5"/>
      <c r="H11" s="5"/>
    </row>
    <row r="12" spans="1:8" ht="15">
      <c r="A12" s="18" t="str">
        <f>top_20!A12</f>
        <v>Newark City</v>
      </c>
      <c r="B12" s="18" t="str">
        <f>top_20!B12</f>
        <v>Essex</v>
      </c>
      <c r="C12" s="49">
        <f t="shared" si="0"/>
        <v>16878765</v>
      </c>
      <c r="D12" s="46">
        <f>SUM(top_20!D12+top_20!E12)</f>
        <v>2519320</v>
      </c>
      <c r="E12" s="46">
        <f>SUM(top_20!F12+top_20!G12)</f>
        <v>14359445</v>
      </c>
      <c r="F12" s="26"/>
      <c r="G12" s="5"/>
      <c r="H12" s="5"/>
    </row>
    <row r="13" spans="1:8" ht="15">
      <c r="A13" s="18" t="str">
        <f>top_20!A13</f>
        <v>Woodbridge Township</v>
      </c>
      <c r="B13" s="18" t="str">
        <f>top_20!B13</f>
        <v>Middlesex</v>
      </c>
      <c r="C13" s="49">
        <f t="shared" si="0"/>
        <v>16081103</v>
      </c>
      <c r="D13" s="46">
        <f>SUM(top_20!D13+top_20!E13)</f>
        <v>5888815</v>
      </c>
      <c r="E13" s="46">
        <f>SUM(top_20!F13+top_20!G13)</f>
        <v>10192288</v>
      </c>
      <c r="F13" s="26"/>
      <c r="G13" s="5"/>
      <c r="H13" s="5"/>
    </row>
    <row r="14" spans="1:8" ht="15">
      <c r="A14" s="18" t="str">
        <f>top_20!A14</f>
        <v>Franklin Township</v>
      </c>
      <c r="B14" s="18" t="str">
        <f>top_20!B14</f>
        <v>Somerset</v>
      </c>
      <c r="C14" s="49">
        <f t="shared" si="0"/>
        <v>13714323</v>
      </c>
      <c r="D14" s="46">
        <f>SUM(top_20!D14+top_20!E14)</f>
        <v>4669807</v>
      </c>
      <c r="E14" s="46">
        <f>SUM(top_20!F14+top_20!G14)</f>
        <v>9044516</v>
      </c>
      <c r="F14" s="26"/>
      <c r="G14" s="5"/>
      <c r="H14" s="5"/>
    </row>
    <row r="15" spans="1:8" ht="15">
      <c r="A15" s="18" t="str">
        <f>top_20!A15</f>
        <v>Lakewood Township</v>
      </c>
      <c r="B15" s="18" t="str">
        <f>top_20!B15</f>
        <v>Ocean</v>
      </c>
      <c r="C15" s="49">
        <f t="shared" si="0"/>
        <v>13279916</v>
      </c>
      <c r="D15" s="46">
        <f>SUM(top_20!D15+top_20!E15)</f>
        <v>8021928</v>
      </c>
      <c r="E15" s="46">
        <f>SUM(top_20!F15+top_20!G15)</f>
        <v>5257988</v>
      </c>
      <c r="F15" s="26"/>
      <c r="G15" s="5"/>
      <c r="H15" s="5"/>
    </row>
    <row r="16" spans="1:8" ht="15">
      <c r="A16" s="18" t="str">
        <f>top_20!A16</f>
        <v>Westfield Town</v>
      </c>
      <c r="B16" s="18" t="str">
        <f>top_20!B16</f>
        <v>Union</v>
      </c>
      <c r="C16" s="49">
        <f t="shared" si="0"/>
        <v>12640079</v>
      </c>
      <c r="D16" s="46">
        <f>SUM(top_20!D16+top_20!E16)</f>
        <v>7982596</v>
      </c>
      <c r="E16" s="46">
        <f>SUM(top_20!F16+top_20!G16)</f>
        <v>4657483</v>
      </c>
      <c r="F16" s="26"/>
      <c r="G16" s="5"/>
      <c r="H16" s="5"/>
    </row>
    <row r="17" spans="1:8" ht="15">
      <c r="A17" s="18" t="str">
        <f>top_20!A17</f>
        <v>Florham Park Borough</v>
      </c>
      <c r="B17" s="18" t="str">
        <f>top_20!B17</f>
        <v>Morris</v>
      </c>
      <c r="C17" s="49">
        <f t="shared" si="0"/>
        <v>11140632</v>
      </c>
      <c r="D17" s="46">
        <f>SUM(top_20!D17+top_20!E17)</f>
        <v>1327566</v>
      </c>
      <c r="E17" s="46">
        <f>SUM(top_20!F17+top_20!G17)</f>
        <v>9813066</v>
      </c>
      <c r="F17" s="26"/>
      <c r="G17" s="5"/>
      <c r="H17" s="5"/>
    </row>
    <row r="18" spans="1:8" ht="15">
      <c r="A18" s="18" t="str">
        <f>top_20!A18</f>
        <v>Bridgewater Township</v>
      </c>
      <c r="B18" s="18" t="str">
        <f>top_20!B18</f>
        <v>Somerset</v>
      </c>
      <c r="C18" s="49">
        <f t="shared" si="0"/>
        <v>11006823</v>
      </c>
      <c r="D18" s="46">
        <f>SUM(top_20!D18+top_20!E18)</f>
        <v>1180788</v>
      </c>
      <c r="E18" s="46">
        <f>SUM(top_20!F18+top_20!G18)</f>
        <v>9826035</v>
      </c>
      <c r="F18" s="26"/>
      <c r="G18" s="5"/>
      <c r="H18" s="5"/>
    </row>
    <row r="19" spans="1:8" ht="15">
      <c r="A19" s="18" t="str">
        <f>top_20!A19</f>
        <v>Ocean City</v>
      </c>
      <c r="B19" s="18" t="str">
        <f>top_20!B19</f>
        <v>Cape May</v>
      </c>
      <c r="C19" s="49">
        <f t="shared" si="0"/>
        <v>10597404</v>
      </c>
      <c r="D19" s="46">
        <f>SUM(top_20!D19+top_20!E19)</f>
        <v>10526554</v>
      </c>
      <c r="E19" s="46">
        <f>SUM(top_20!F19+top_20!G19)</f>
        <v>70850</v>
      </c>
      <c r="F19" s="26"/>
      <c r="G19" s="5"/>
      <c r="H19" s="5"/>
    </row>
    <row r="20" spans="1:8" ht="15">
      <c r="A20" s="18" t="str">
        <f>top_20!A20</f>
        <v>Princeton (Consolidated 1114)</v>
      </c>
      <c r="B20" s="18" t="str">
        <f>top_20!B20</f>
        <v>Mercer</v>
      </c>
      <c r="C20" s="49">
        <f t="shared" si="0"/>
        <v>9570439</v>
      </c>
      <c r="D20" s="46">
        <f>SUM(top_20!D20+top_20!E20)</f>
        <v>6370197</v>
      </c>
      <c r="E20" s="46">
        <f>SUM(top_20!F20+top_20!G20)</f>
        <v>3200242</v>
      </c>
      <c r="F20" s="26"/>
      <c r="G20" s="5"/>
      <c r="H20" s="5"/>
    </row>
    <row r="21" spans="1:8" ht="15">
      <c r="A21" s="18" t="str">
        <f>top_20!A21</f>
        <v>Livingston Township</v>
      </c>
      <c r="B21" s="18" t="str">
        <f>top_20!B21</f>
        <v>Essex</v>
      </c>
      <c r="C21" s="49">
        <f t="shared" si="0"/>
        <v>9128116</v>
      </c>
      <c r="D21" s="46">
        <f>SUM(top_20!D21+top_20!E21)</f>
        <v>3570899</v>
      </c>
      <c r="E21" s="46">
        <f>SUM(top_20!F21+top_20!G21)</f>
        <v>5557217</v>
      </c>
      <c r="F21" s="26"/>
      <c r="G21" s="5"/>
      <c r="H21" s="5"/>
    </row>
    <row r="22" spans="1:8" ht="15">
      <c r="A22" s="18" t="str">
        <f>top_20!A22</f>
        <v>Hoboken City</v>
      </c>
      <c r="B22" s="18" t="str">
        <f>top_20!B22</f>
        <v>Hudson</v>
      </c>
      <c r="C22" s="49">
        <f t="shared" si="0"/>
        <v>8798615</v>
      </c>
      <c r="D22" s="46">
        <f>SUM(top_20!D22+top_20!E22)</f>
        <v>7253064</v>
      </c>
      <c r="E22" s="46">
        <f>SUM(top_20!F22+top_20!G22)</f>
        <v>1545551</v>
      </c>
      <c r="F22" s="26"/>
      <c r="G22" s="5"/>
      <c r="H22" s="5"/>
    </row>
    <row r="23" spans="1:8" ht="15">
      <c r="A23" s="18" t="str">
        <f>top_20!A23</f>
        <v>Medford Township</v>
      </c>
      <c r="B23" s="18" t="str">
        <f>top_20!B23</f>
        <v>Burlington</v>
      </c>
      <c r="C23" s="49">
        <f>D23+E23</f>
        <v>8671731</v>
      </c>
      <c r="D23" s="46">
        <f>SUM(top_20!D23+top_20!E23)</f>
        <v>1459804</v>
      </c>
      <c r="E23" s="46">
        <f>SUM(top_20!F23+top_20!G23)</f>
        <v>7211927</v>
      </c>
      <c r="F23" s="26"/>
      <c r="G23" s="5"/>
      <c r="H23" s="5"/>
    </row>
    <row r="24" spans="1:8" ht="15">
      <c r="A24" s="18" t="str">
        <f>top_20!A24</f>
        <v>Parsippany-Troy Hills Twp</v>
      </c>
      <c r="B24" s="18" t="str">
        <f>top_20!B24</f>
        <v>Morris</v>
      </c>
      <c r="C24" s="49">
        <f t="shared" si="0"/>
        <v>8157206</v>
      </c>
      <c r="D24" s="46">
        <f>SUM(top_20!D24+top_20!E24)</f>
        <v>1091017</v>
      </c>
      <c r="E24" s="46">
        <f>SUM(top_20!F24+top_20!G24)</f>
        <v>7066189</v>
      </c>
      <c r="F24" s="26"/>
      <c r="G24" s="5"/>
      <c r="H24" s="5"/>
    </row>
    <row r="25" spans="1:8" ht="15">
      <c r="A25" s="18" t="str">
        <f>top_20!A25</f>
        <v>Paramus Borough</v>
      </c>
      <c r="B25" s="18" t="str">
        <f>top_20!B25</f>
        <v>Bergen</v>
      </c>
      <c r="C25" s="49">
        <f t="shared" si="0"/>
        <v>8046426</v>
      </c>
      <c r="D25" s="46">
        <f>SUM(top_20!D25+top_20!E25)</f>
        <v>945786</v>
      </c>
      <c r="E25" s="46">
        <f>SUM(top_20!F25+top_20!G25)</f>
        <v>7100640</v>
      </c>
      <c r="F25" s="26"/>
      <c r="G25" s="5"/>
      <c r="H25" s="5"/>
    </row>
    <row r="26" spans="1:8" ht="15">
      <c r="A26" s="18" t="str">
        <f>top_20!A26</f>
        <v>Brick Township</v>
      </c>
      <c r="B26" s="18" t="str">
        <f>top_20!B26</f>
        <v>Ocean</v>
      </c>
      <c r="C26" s="49">
        <f>D26+E26</f>
        <v>7495339</v>
      </c>
      <c r="D26" s="46">
        <f>SUM(top_20!D26+top_20!E26)</f>
        <v>5041196</v>
      </c>
      <c r="E26" s="46">
        <f>SUM(top_20!F26+top_20!G26)</f>
        <v>2454143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300383020</v>
      </c>
      <c r="D27" s="46">
        <f>SUM(top_20!D27+top_20!E27)</f>
        <v>135336323</v>
      </c>
      <c r="E27" s="46">
        <f>SUM(top_20!F27+top_20!G27)</f>
        <v>172542036</v>
      </c>
      <c r="F27" s="26"/>
      <c r="G27" s="5"/>
      <c r="H27" s="5"/>
    </row>
    <row r="28" spans="1:6" ht="15">
      <c r="A28" s="18" t="s">
        <v>6</v>
      </c>
      <c r="C28" s="45">
        <f>(top_20!C28)</f>
        <v>831754098</v>
      </c>
      <c r="D28" s="27">
        <f>SUM(top_20!D28:E28)</f>
        <v>426505863</v>
      </c>
      <c r="E28" s="27">
        <f>SUM(top_20!F28:G28)</f>
        <v>405248235</v>
      </c>
      <c r="F28" s="41"/>
    </row>
    <row r="29" spans="1:6" ht="15">
      <c r="A29" s="18" t="s">
        <v>12</v>
      </c>
      <c r="C29" s="42">
        <f>C27/C28</f>
        <v>0.3611440216793498</v>
      </c>
      <c r="D29" s="42">
        <f>D27/D28</f>
        <v>0.3173140975086666</v>
      </c>
      <c r="E29" s="42">
        <f>E27/E28</f>
        <v>0.42576875381085866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3/7/14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1029</v>
      </c>
      <c r="B7" s="17" t="s">
        <v>996</v>
      </c>
      <c r="C7" s="63">
        <f aca="true" t="shared" si="0" ref="C7:C26">D7+E7+F7+G7</f>
        <v>45346643</v>
      </c>
      <c r="D7" s="50">
        <v>41350000</v>
      </c>
      <c r="E7" s="50">
        <v>797563</v>
      </c>
      <c r="F7" s="50">
        <v>0</v>
      </c>
      <c r="G7" s="50">
        <v>3199080</v>
      </c>
      <c r="H7" s="50"/>
      <c r="I7" s="58"/>
    </row>
    <row r="8" spans="1:9" ht="15">
      <c r="A8" s="17" t="s">
        <v>141</v>
      </c>
      <c r="B8" s="17" t="s">
        <v>130</v>
      </c>
      <c r="C8" s="64">
        <f t="shared" si="0"/>
        <v>40765979</v>
      </c>
      <c r="D8" s="36">
        <v>322150</v>
      </c>
      <c r="E8" s="36">
        <v>218334</v>
      </c>
      <c r="F8" s="36">
        <v>38803000</v>
      </c>
      <c r="G8" s="36">
        <v>1422495</v>
      </c>
      <c r="H8" s="36"/>
      <c r="I8" s="58"/>
    </row>
    <row r="9" spans="1:9" ht="15">
      <c r="A9" s="17" t="s">
        <v>424</v>
      </c>
      <c r="B9" s="17" t="s">
        <v>325</v>
      </c>
      <c r="C9" s="64">
        <f t="shared" si="0"/>
        <v>19734617</v>
      </c>
      <c r="D9" s="36">
        <v>65500</v>
      </c>
      <c r="E9" s="36">
        <v>500730</v>
      </c>
      <c r="F9" s="36">
        <v>16113000</v>
      </c>
      <c r="G9" s="36">
        <v>3055387</v>
      </c>
      <c r="H9" s="36"/>
      <c r="I9" s="58"/>
    </row>
    <row r="10" spans="1:9" ht="15">
      <c r="A10" s="17" t="s">
        <v>1014</v>
      </c>
      <c r="B10" s="17" t="s">
        <v>996</v>
      </c>
      <c r="C10" s="64">
        <f t="shared" si="0"/>
        <v>19300980</v>
      </c>
      <c r="D10" s="36">
        <v>2862000</v>
      </c>
      <c r="E10" s="36">
        <v>6032785</v>
      </c>
      <c r="F10" s="36">
        <v>0</v>
      </c>
      <c r="G10" s="36">
        <v>10406195</v>
      </c>
      <c r="H10" s="36"/>
      <c r="I10" s="58"/>
    </row>
    <row r="11" spans="1:9" ht="15">
      <c r="A11" s="17" t="s">
        <v>1115</v>
      </c>
      <c r="B11" s="17" t="s">
        <v>1503</v>
      </c>
      <c r="C11" s="64">
        <f t="shared" si="0"/>
        <v>17523223</v>
      </c>
      <c r="D11" s="36">
        <v>12129270</v>
      </c>
      <c r="E11" s="36">
        <v>3208654</v>
      </c>
      <c r="F11" s="36">
        <v>5301</v>
      </c>
      <c r="G11" s="36">
        <v>2179998</v>
      </c>
      <c r="H11" s="36"/>
      <c r="I11" s="58"/>
    </row>
    <row r="12" spans="1:9" ht="15">
      <c r="A12" s="17" t="s">
        <v>901</v>
      </c>
      <c r="B12" s="17" t="s">
        <v>860</v>
      </c>
      <c r="C12" s="64">
        <f t="shared" si="0"/>
        <v>16878765</v>
      </c>
      <c r="D12" s="36">
        <v>294701</v>
      </c>
      <c r="E12" s="36">
        <v>2224619</v>
      </c>
      <c r="F12" s="36">
        <v>3909402</v>
      </c>
      <c r="G12" s="36">
        <v>10450043</v>
      </c>
      <c r="H12" s="36"/>
      <c r="I12" s="58"/>
    </row>
    <row r="13" spans="1:9" ht="15">
      <c r="A13" s="17" t="s">
        <v>1227</v>
      </c>
      <c r="B13" s="17" t="s">
        <v>1154</v>
      </c>
      <c r="C13" s="64">
        <f t="shared" si="0"/>
        <v>16081103</v>
      </c>
      <c r="D13" s="36">
        <v>11500</v>
      </c>
      <c r="E13" s="36">
        <v>5877315</v>
      </c>
      <c r="F13" s="36">
        <v>4392001</v>
      </c>
      <c r="G13" s="36">
        <v>5800287</v>
      </c>
      <c r="H13" s="36"/>
      <c r="I13" s="58"/>
    </row>
    <row r="14" spans="1:9" ht="15">
      <c r="A14" s="17" t="s">
        <v>940</v>
      </c>
      <c r="B14" s="17" t="s">
        <v>1700</v>
      </c>
      <c r="C14" s="64">
        <f t="shared" si="0"/>
        <v>13714323</v>
      </c>
      <c r="D14" s="36">
        <v>2320850</v>
      </c>
      <c r="E14" s="36">
        <v>2348957</v>
      </c>
      <c r="F14" s="36">
        <v>0</v>
      </c>
      <c r="G14" s="36">
        <v>9044516</v>
      </c>
      <c r="H14" s="36"/>
      <c r="I14" s="58"/>
    </row>
    <row r="15" spans="1:9" ht="15">
      <c r="A15" s="17" t="s">
        <v>1544</v>
      </c>
      <c r="B15" s="17" t="s">
        <v>1503</v>
      </c>
      <c r="C15" s="64">
        <f t="shared" si="0"/>
        <v>13279916</v>
      </c>
      <c r="D15" s="36">
        <v>6760616</v>
      </c>
      <c r="E15" s="36">
        <v>1261312</v>
      </c>
      <c r="F15" s="36">
        <v>3276750</v>
      </c>
      <c r="G15" s="36">
        <v>1981238</v>
      </c>
      <c r="H15" s="36"/>
      <c r="I15" s="58"/>
    </row>
    <row r="16" spans="1:9" ht="15">
      <c r="A16" s="17" t="s">
        <v>187</v>
      </c>
      <c r="B16" s="17" t="s">
        <v>130</v>
      </c>
      <c r="C16" s="64">
        <f t="shared" si="0"/>
        <v>12640079</v>
      </c>
      <c r="D16" s="36">
        <v>3768431</v>
      </c>
      <c r="E16" s="36">
        <v>4214165</v>
      </c>
      <c r="F16" s="36">
        <v>199400</v>
      </c>
      <c r="G16" s="36">
        <v>4458083</v>
      </c>
      <c r="H16" s="36"/>
      <c r="I16" s="58"/>
    </row>
    <row r="17" spans="1:9" ht="15">
      <c r="A17" s="17" t="s">
        <v>1419</v>
      </c>
      <c r="B17" s="17" t="s">
        <v>1386</v>
      </c>
      <c r="C17" s="64">
        <f t="shared" si="0"/>
        <v>11140632</v>
      </c>
      <c r="D17" s="36">
        <v>760600</v>
      </c>
      <c r="E17" s="36">
        <v>566966</v>
      </c>
      <c r="F17" s="36">
        <v>8821256</v>
      </c>
      <c r="G17" s="36">
        <v>991810</v>
      </c>
      <c r="H17" s="36"/>
      <c r="I17" s="58"/>
    </row>
    <row r="18" spans="1:9" ht="15">
      <c r="A18" s="17" t="s">
        <v>1718</v>
      </c>
      <c r="B18" s="17" t="s">
        <v>1700</v>
      </c>
      <c r="C18" s="64">
        <f t="shared" si="0"/>
        <v>11006823</v>
      </c>
      <c r="D18" s="36">
        <v>25200</v>
      </c>
      <c r="E18" s="36">
        <v>1155588</v>
      </c>
      <c r="F18" s="36">
        <v>6838500</v>
      </c>
      <c r="G18" s="36">
        <v>2987535</v>
      </c>
      <c r="H18" s="36"/>
      <c r="I18" s="58"/>
    </row>
    <row r="19" spans="1:9" ht="15">
      <c r="A19" s="17" t="s">
        <v>792</v>
      </c>
      <c r="B19" s="17" t="s">
        <v>768</v>
      </c>
      <c r="C19" s="64">
        <f t="shared" si="0"/>
        <v>10597404</v>
      </c>
      <c r="D19" s="36">
        <v>9534780</v>
      </c>
      <c r="E19" s="36">
        <v>991774</v>
      </c>
      <c r="F19" s="36">
        <v>48500</v>
      </c>
      <c r="G19" s="36">
        <v>22350</v>
      </c>
      <c r="H19" s="36"/>
      <c r="I19" s="58"/>
    </row>
    <row r="20" spans="1:9" ht="15">
      <c r="A20" s="17" t="s">
        <v>1739</v>
      </c>
      <c r="B20" s="17" t="s">
        <v>1111</v>
      </c>
      <c r="C20" s="64">
        <f t="shared" si="0"/>
        <v>9570439</v>
      </c>
      <c r="D20" s="36">
        <v>3731401</v>
      </c>
      <c r="E20" s="36">
        <v>2638796</v>
      </c>
      <c r="F20" s="36">
        <v>0</v>
      </c>
      <c r="G20" s="36">
        <v>3200242</v>
      </c>
      <c r="H20" s="36"/>
      <c r="I20" s="58"/>
    </row>
    <row r="21" spans="1:9" ht="15">
      <c r="A21" s="17" t="s">
        <v>889</v>
      </c>
      <c r="B21" s="17" t="s">
        <v>860</v>
      </c>
      <c r="C21" s="64">
        <f t="shared" si="0"/>
        <v>9128116</v>
      </c>
      <c r="D21" s="36">
        <v>818000</v>
      </c>
      <c r="E21" s="36">
        <v>2752899</v>
      </c>
      <c r="F21" s="36">
        <v>4000</v>
      </c>
      <c r="G21" s="36">
        <v>5553217</v>
      </c>
      <c r="H21" s="36"/>
      <c r="I21" s="58"/>
    </row>
    <row r="22" spans="1:9" ht="15">
      <c r="A22" s="17" t="s">
        <v>1011</v>
      </c>
      <c r="B22" s="17" t="s">
        <v>996</v>
      </c>
      <c r="C22" s="64">
        <f t="shared" si="0"/>
        <v>8798615</v>
      </c>
      <c r="D22" s="36">
        <v>2542000</v>
      </c>
      <c r="E22" s="36">
        <v>4711064</v>
      </c>
      <c r="F22" s="36">
        <v>0</v>
      </c>
      <c r="G22" s="36">
        <v>1545551</v>
      </c>
      <c r="H22" s="36"/>
      <c r="I22" s="58"/>
    </row>
    <row r="23" spans="1:9" ht="15">
      <c r="A23" s="17" t="s">
        <v>596</v>
      </c>
      <c r="B23" s="17" t="s">
        <v>536</v>
      </c>
      <c r="C23" s="64">
        <f t="shared" si="0"/>
        <v>8671731</v>
      </c>
      <c r="D23" s="36">
        <v>1037238</v>
      </c>
      <c r="E23" s="36">
        <v>422566</v>
      </c>
      <c r="F23" s="36">
        <v>52401</v>
      </c>
      <c r="G23" s="36">
        <v>7159526</v>
      </c>
      <c r="H23" s="36"/>
      <c r="I23" s="58"/>
    </row>
    <row r="24" spans="1:9" ht="15">
      <c r="A24" s="17" t="s">
        <v>1473</v>
      </c>
      <c r="B24" s="17" t="s">
        <v>1386</v>
      </c>
      <c r="C24" s="64">
        <f t="shared" si="0"/>
        <v>8157206</v>
      </c>
      <c r="D24" s="36">
        <v>2</v>
      </c>
      <c r="E24" s="36">
        <v>1091015</v>
      </c>
      <c r="F24" s="36">
        <v>0</v>
      </c>
      <c r="G24" s="36">
        <v>7066189</v>
      </c>
      <c r="H24" s="62"/>
      <c r="I24" s="58"/>
    </row>
    <row r="25" spans="1:9" ht="15">
      <c r="A25" s="17" t="s">
        <v>464</v>
      </c>
      <c r="B25" s="17" t="s">
        <v>325</v>
      </c>
      <c r="C25" s="64">
        <f t="shared" si="0"/>
        <v>8046426</v>
      </c>
      <c r="D25" s="36">
        <v>385000</v>
      </c>
      <c r="E25" s="36">
        <v>560786</v>
      </c>
      <c r="F25" s="36">
        <v>0</v>
      </c>
      <c r="G25" s="36">
        <v>7100640</v>
      </c>
      <c r="H25" s="36"/>
      <c r="I25" s="58"/>
    </row>
    <row r="26" spans="1:9" ht="15">
      <c r="A26" s="17" t="s">
        <v>1521</v>
      </c>
      <c r="B26" s="17" t="s">
        <v>1503</v>
      </c>
      <c r="C26" s="64">
        <f t="shared" si="0"/>
        <v>7495339</v>
      </c>
      <c r="D26" s="36">
        <v>3146542</v>
      </c>
      <c r="E26" s="36">
        <v>1894654</v>
      </c>
      <c r="F26" s="36">
        <v>0</v>
      </c>
      <c r="G26" s="36">
        <v>2454143</v>
      </c>
      <c r="H26" s="36"/>
      <c r="I26" s="58"/>
    </row>
    <row r="27" spans="1:7" ht="15">
      <c r="A27" s="18" t="s">
        <v>11</v>
      </c>
      <c r="B27" s="17"/>
      <c r="C27" s="49">
        <f>SUM(C7:C26)</f>
        <v>307878359</v>
      </c>
      <c r="D27" s="36">
        <f>SUM(D7:D26)</f>
        <v>91865781</v>
      </c>
      <c r="E27" s="36">
        <f>SUM(E7:E26)</f>
        <v>43470542</v>
      </c>
      <c r="F27" s="36">
        <f>SUM(F7:F26)</f>
        <v>82463511</v>
      </c>
      <c r="G27" s="36">
        <f>SUM(G7:G26)</f>
        <v>90078525</v>
      </c>
    </row>
    <row r="28" spans="1:7" ht="15">
      <c r="A28" s="18" t="s">
        <v>6</v>
      </c>
      <c r="C28" s="39">
        <f>work_ytd!F29</f>
        <v>831754098</v>
      </c>
      <c r="D28" s="39">
        <f>work_ytd!G29</f>
        <v>223256409</v>
      </c>
      <c r="E28" s="39">
        <f>work_ytd!H29</f>
        <v>203249454</v>
      </c>
      <c r="F28" s="39">
        <f>work_ytd!I29</f>
        <v>153073880</v>
      </c>
      <c r="G28" s="39">
        <f>work_ytd!J29</f>
        <v>252174355</v>
      </c>
    </row>
    <row r="29" spans="1:7" ht="15">
      <c r="A29" s="18" t="s">
        <v>12</v>
      </c>
      <c r="C29" s="42">
        <f>C27/C28</f>
        <v>0.37015550598465463</v>
      </c>
      <c r="D29" s="42">
        <f>D27/D28</f>
        <v>0.41148104733692104</v>
      </c>
      <c r="E29" s="42">
        <f>E27/E28</f>
        <v>0.21387777996195748</v>
      </c>
      <c r="F29" s="42">
        <f>F27/F28</f>
        <v>0.5387170626366824</v>
      </c>
      <c r="G29" s="42">
        <f>G27/G28</f>
        <v>0.3572073179288988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January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3/7/14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1029</v>
      </c>
      <c r="B7" s="17" t="s">
        <v>996</v>
      </c>
      <c r="C7" s="63">
        <f aca="true" t="shared" si="0" ref="C7:C26">D7+E7+F7+G7</f>
        <v>45346643</v>
      </c>
      <c r="D7" s="50">
        <v>41350000</v>
      </c>
      <c r="E7" s="50">
        <v>797563</v>
      </c>
      <c r="F7" s="50">
        <v>0</v>
      </c>
      <c r="G7" s="50">
        <v>3199080</v>
      </c>
      <c r="H7" s="36"/>
      <c r="I7" s="75"/>
      <c r="J7" s="36">
        <v>1</v>
      </c>
    </row>
    <row r="8" spans="1:10" ht="15">
      <c r="A8" s="17" t="s">
        <v>141</v>
      </c>
      <c r="B8" s="17" t="s">
        <v>130</v>
      </c>
      <c r="C8" s="64">
        <f t="shared" si="0"/>
        <v>40765979</v>
      </c>
      <c r="D8" s="36">
        <v>322150</v>
      </c>
      <c r="E8" s="36">
        <v>218334</v>
      </c>
      <c r="F8" s="36">
        <v>38803000</v>
      </c>
      <c r="G8" s="36">
        <v>1422495</v>
      </c>
      <c r="H8" s="36"/>
      <c r="I8" s="75"/>
      <c r="J8" s="36">
        <v>2</v>
      </c>
    </row>
    <row r="9" spans="1:10" ht="15">
      <c r="A9" s="17" t="s">
        <v>424</v>
      </c>
      <c r="B9" s="17" t="s">
        <v>325</v>
      </c>
      <c r="C9" s="64">
        <f t="shared" si="0"/>
        <v>19734617</v>
      </c>
      <c r="D9" s="36">
        <v>65500</v>
      </c>
      <c r="E9" s="36">
        <v>500730</v>
      </c>
      <c r="F9" s="36">
        <v>16113000</v>
      </c>
      <c r="G9" s="36">
        <v>3055387</v>
      </c>
      <c r="H9" s="36"/>
      <c r="I9" s="75"/>
      <c r="J9" s="36">
        <v>3</v>
      </c>
    </row>
    <row r="10" spans="1:10" ht="15">
      <c r="A10" s="17" t="s">
        <v>1014</v>
      </c>
      <c r="B10" s="17" t="s">
        <v>996</v>
      </c>
      <c r="C10" s="64">
        <f t="shared" si="0"/>
        <v>19300980</v>
      </c>
      <c r="D10" s="36">
        <v>2862000</v>
      </c>
      <c r="E10" s="36">
        <v>6032785</v>
      </c>
      <c r="F10" s="36">
        <v>0</v>
      </c>
      <c r="G10" s="36">
        <v>10406195</v>
      </c>
      <c r="H10" s="36"/>
      <c r="I10" s="75"/>
      <c r="J10" s="36">
        <v>4</v>
      </c>
    </row>
    <row r="11" spans="1:10" ht="15">
      <c r="A11" s="17" t="s">
        <v>1115</v>
      </c>
      <c r="B11" s="17" t="s">
        <v>1503</v>
      </c>
      <c r="C11" s="64">
        <f t="shared" si="0"/>
        <v>17523223</v>
      </c>
      <c r="D11" s="36">
        <v>12129270</v>
      </c>
      <c r="E11" s="36">
        <v>3208654</v>
      </c>
      <c r="F11" s="36">
        <v>5301</v>
      </c>
      <c r="G11" s="36">
        <v>2179998</v>
      </c>
      <c r="H11" s="36"/>
      <c r="I11" s="75"/>
      <c r="J11" s="36">
        <v>5</v>
      </c>
    </row>
    <row r="12" spans="1:10" ht="15">
      <c r="A12" s="17" t="s">
        <v>901</v>
      </c>
      <c r="B12" s="17" t="s">
        <v>860</v>
      </c>
      <c r="C12" s="64">
        <f t="shared" si="0"/>
        <v>16878765</v>
      </c>
      <c r="D12" s="36">
        <v>294701</v>
      </c>
      <c r="E12" s="36">
        <v>2224619</v>
      </c>
      <c r="F12" s="36">
        <v>3909402</v>
      </c>
      <c r="G12" s="36">
        <v>10450043</v>
      </c>
      <c r="H12" s="36"/>
      <c r="I12" s="75"/>
      <c r="J12" s="36">
        <v>6</v>
      </c>
    </row>
    <row r="13" spans="1:10" ht="15">
      <c r="A13" s="17" t="s">
        <v>1227</v>
      </c>
      <c r="B13" s="17" t="s">
        <v>1154</v>
      </c>
      <c r="C13" s="64">
        <f t="shared" si="0"/>
        <v>16081103</v>
      </c>
      <c r="D13" s="36">
        <v>11500</v>
      </c>
      <c r="E13" s="36">
        <v>5877315</v>
      </c>
      <c r="F13" s="36">
        <v>4392001</v>
      </c>
      <c r="G13" s="36">
        <v>5800287</v>
      </c>
      <c r="H13" s="36"/>
      <c r="I13" s="75"/>
      <c r="J13" s="36">
        <v>7</v>
      </c>
    </row>
    <row r="14" spans="1:10" ht="15">
      <c r="A14" s="17" t="s">
        <v>940</v>
      </c>
      <c r="B14" s="17" t="s">
        <v>1700</v>
      </c>
      <c r="C14" s="64">
        <f t="shared" si="0"/>
        <v>13714323</v>
      </c>
      <c r="D14" s="36">
        <v>2320850</v>
      </c>
      <c r="E14" s="36">
        <v>2348957</v>
      </c>
      <c r="F14" s="36">
        <v>0</v>
      </c>
      <c r="G14" s="36">
        <v>9044516</v>
      </c>
      <c r="H14" s="36"/>
      <c r="I14" s="75"/>
      <c r="J14" s="36">
        <v>8</v>
      </c>
    </row>
    <row r="15" spans="1:10" ht="15">
      <c r="A15" s="17" t="s">
        <v>1544</v>
      </c>
      <c r="B15" s="17" t="s">
        <v>1503</v>
      </c>
      <c r="C15" s="64">
        <f t="shared" si="0"/>
        <v>13279916</v>
      </c>
      <c r="D15" s="36">
        <v>6760616</v>
      </c>
      <c r="E15" s="36">
        <v>1261312</v>
      </c>
      <c r="F15" s="36">
        <v>3276750</v>
      </c>
      <c r="G15" s="36">
        <v>1981238</v>
      </c>
      <c r="H15" s="36"/>
      <c r="I15" s="75"/>
      <c r="J15" s="36">
        <v>9</v>
      </c>
    </row>
    <row r="16" spans="1:10" ht="15">
      <c r="A16" s="17" t="s">
        <v>187</v>
      </c>
      <c r="B16" s="17" t="s">
        <v>130</v>
      </c>
      <c r="C16" s="64">
        <f t="shared" si="0"/>
        <v>12640079</v>
      </c>
      <c r="D16" s="36">
        <v>3768431</v>
      </c>
      <c r="E16" s="36">
        <v>4214165</v>
      </c>
      <c r="F16" s="36">
        <v>199400</v>
      </c>
      <c r="G16" s="36">
        <v>4458083</v>
      </c>
      <c r="H16" s="36"/>
      <c r="I16" s="75"/>
      <c r="J16" s="36">
        <v>10</v>
      </c>
    </row>
    <row r="17" spans="1:10" ht="15">
      <c r="A17" s="17" t="s">
        <v>1419</v>
      </c>
      <c r="B17" s="17" t="s">
        <v>1386</v>
      </c>
      <c r="C17" s="64">
        <f t="shared" si="0"/>
        <v>11140632</v>
      </c>
      <c r="D17" s="36">
        <v>760600</v>
      </c>
      <c r="E17" s="36">
        <v>566966</v>
      </c>
      <c r="F17" s="36">
        <v>8821256</v>
      </c>
      <c r="G17" s="36">
        <v>991810</v>
      </c>
      <c r="H17" s="36"/>
      <c r="I17" s="75"/>
      <c r="J17" s="36">
        <v>11</v>
      </c>
    </row>
    <row r="18" spans="1:10" ht="15">
      <c r="A18" s="17" t="s">
        <v>1718</v>
      </c>
      <c r="B18" s="17" t="s">
        <v>1700</v>
      </c>
      <c r="C18" s="64">
        <f t="shared" si="0"/>
        <v>11006823</v>
      </c>
      <c r="D18" s="36">
        <v>25200</v>
      </c>
      <c r="E18" s="36">
        <v>1155588</v>
      </c>
      <c r="F18" s="36">
        <v>6838500</v>
      </c>
      <c r="G18" s="36">
        <v>2987535</v>
      </c>
      <c r="H18" s="36"/>
      <c r="I18" s="75"/>
      <c r="J18" s="36">
        <v>12</v>
      </c>
    </row>
    <row r="19" spans="1:10" ht="15">
      <c r="A19" s="17" t="s">
        <v>792</v>
      </c>
      <c r="B19" s="17" t="s">
        <v>768</v>
      </c>
      <c r="C19" s="64">
        <f t="shared" si="0"/>
        <v>10597404</v>
      </c>
      <c r="D19" s="36">
        <v>9534780</v>
      </c>
      <c r="E19" s="36">
        <v>991774</v>
      </c>
      <c r="F19" s="36">
        <v>48500</v>
      </c>
      <c r="G19" s="36">
        <v>22350</v>
      </c>
      <c r="H19" s="36"/>
      <c r="I19" s="75"/>
      <c r="J19" s="36">
        <v>13</v>
      </c>
    </row>
    <row r="20" spans="1:10" ht="15">
      <c r="A20" s="17" t="s">
        <v>1739</v>
      </c>
      <c r="B20" s="17" t="s">
        <v>1111</v>
      </c>
      <c r="C20" s="64">
        <f t="shared" si="0"/>
        <v>9570439</v>
      </c>
      <c r="D20" s="36">
        <v>3731401</v>
      </c>
      <c r="E20" s="36">
        <v>2638796</v>
      </c>
      <c r="F20" s="36">
        <v>0</v>
      </c>
      <c r="G20" s="36">
        <v>3200242</v>
      </c>
      <c r="H20" s="36"/>
      <c r="I20" s="75"/>
      <c r="J20" s="36">
        <v>14</v>
      </c>
    </row>
    <row r="21" spans="1:10" ht="15">
      <c r="A21" s="17" t="s">
        <v>889</v>
      </c>
      <c r="B21" s="17" t="s">
        <v>860</v>
      </c>
      <c r="C21" s="64">
        <f t="shared" si="0"/>
        <v>9128116</v>
      </c>
      <c r="D21" s="36">
        <v>818000</v>
      </c>
      <c r="E21" s="36">
        <v>2752899</v>
      </c>
      <c r="F21" s="36">
        <v>4000</v>
      </c>
      <c r="G21" s="36">
        <v>5553217</v>
      </c>
      <c r="H21" s="36"/>
      <c r="I21" s="75"/>
      <c r="J21" s="36">
        <v>15</v>
      </c>
    </row>
    <row r="22" spans="1:10" ht="15">
      <c r="A22" s="17" t="s">
        <v>1011</v>
      </c>
      <c r="B22" s="17" t="s">
        <v>996</v>
      </c>
      <c r="C22" s="64">
        <f t="shared" si="0"/>
        <v>8798615</v>
      </c>
      <c r="D22" s="36">
        <v>2542000</v>
      </c>
      <c r="E22" s="36">
        <v>4711064</v>
      </c>
      <c r="F22" s="36">
        <v>0</v>
      </c>
      <c r="G22" s="36">
        <v>1545551</v>
      </c>
      <c r="H22" s="36"/>
      <c r="I22" s="75"/>
      <c r="J22" s="36">
        <v>16</v>
      </c>
    </row>
    <row r="23" spans="1:10" ht="15">
      <c r="A23" s="17" t="s">
        <v>596</v>
      </c>
      <c r="B23" s="17" t="s">
        <v>536</v>
      </c>
      <c r="C23" s="64">
        <f t="shared" si="0"/>
        <v>8671731</v>
      </c>
      <c r="D23" s="36">
        <v>1037238</v>
      </c>
      <c r="E23" s="36">
        <v>422566</v>
      </c>
      <c r="F23" s="36">
        <v>52401</v>
      </c>
      <c r="G23" s="36">
        <v>7159526</v>
      </c>
      <c r="H23" s="36"/>
      <c r="I23" s="75"/>
      <c r="J23" s="36">
        <v>17</v>
      </c>
    </row>
    <row r="24" spans="1:10" ht="15">
      <c r="A24" s="17" t="s">
        <v>1473</v>
      </c>
      <c r="B24" s="17" t="s">
        <v>1386</v>
      </c>
      <c r="C24" s="64">
        <f t="shared" si="0"/>
        <v>8157206</v>
      </c>
      <c r="D24" s="36">
        <v>2</v>
      </c>
      <c r="E24" s="36">
        <v>1091015</v>
      </c>
      <c r="F24" s="36">
        <v>0</v>
      </c>
      <c r="G24" s="36">
        <v>7066189</v>
      </c>
      <c r="H24" s="36"/>
      <c r="I24" s="75"/>
      <c r="J24" s="36">
        <v>18</v>
      </c>
    </row>
    <row r="25" spans="1:10" ht="15">
      <c r="A25" s="17" t="s">
        <v>464</v>
      </c>
      <c r="B25" s="17" t="s">
        <v>325</v>
      </c>
      <c r="C25" s="64">
        <f t="shared" si="0"/>
        <v>8046426</v>
      </c>
      <c r="D25" s="36">
        <v>385000</v>
      </c>
      <c r="E25" s="36">
        <v>560786</v>
      </c>
      <c r="F25" s="36">
        <v>0</v>
      </c>
      <c r="G25" s="36">
        <v>7100640</v>
      </c>
      <c r="H25" s="36"/>
      <c r="I25" s="75"/>
      <c r="J25" s="36">
        <v>19</v>
      </c>
    </row>
    <row r="26" spans="1:10" ht="15">
      <c r="A26" s="17" t="s">
        <v>1521</v>
      </c>
      <c r="B26" s="17" t="s">
        <v>1503</v>
      </c>
      <c r="C26" s="64">
        <f t="shared" si="0"/>
        <v>7495339</v>
      </c>
      <c r="D26" s="36">
        <v>3146542</v>
      </c>
      <c r="E26" s="36">
        <v>1894654</v>
      </c>
      <c r="F26" s="36">
        <v>0</v>
      </c>
      <c r="G26" s="36">
        <v>2454143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307878359</v>
      </c>
      <c r="D27" s="36">
        <f>SUM(D7:D26)</f>
        <v>91865781</v>
      </c>
      <c r="E27" s="36">
        <f>SUM(E7:E26)</f>
        <v>43470542</v>
      </c>
      <c r="F27" s="36">
        <f>SUM(F7:F26)</f>
        <v>82463511</v>
      </c>
      <c r="G27" s="36">
        <f>SUM(G7:G26)</f>
        <v>90078525</v>
      </c>
      <c r="I27" s="3"/>
      <c r="J27" s="36"/>
    </row>
    <row r="28" spans="1:7" ht="15">
      <c r="A28" s="18" t="s">
        <v>6</v>
      </c>
      <c r="C28" s="39">
        <f>work!F29</f>
        <v>831754098</v>
      </c>
      <c r="D28" s="39">
        <f>work!G29</f>
        <v>223256409</v>
      </c>
      <c r="E28" s="39">
        <f>work!H29</f>
        <v>203249454</v>
      </c>
      <c r="F28" s="39">
        <f>work!I29</f>
        <v>153073880</v>
      </c>
      <c r="G28" s="39">
        <f>work!J29</f>
        <v>252174355</v>
      </c>
    </row>
    <row r="29" spans="1:7" ht="15">
      <c r="A29" s="18" t="s">
        <v>12</v>
      </c>
      <c r="C29" s="42">
        <f>C27/C28</f>
        <v>0.37015550598465463</v>
      </c>
      <c r="D29" s="42">
        <f>D27/D28</f>
        <v>0.41148104733692104</v>
      </c>
      <c r="E29" s="42">
        <f>E27/E28</f>
        <v>0.21387777996195748</v>
      </c>
      <c r="F29" s="42">
        <f>F27/F28</f>
        <v>0.5387170626366824</v>
      </c>
      <c r="G29" s="42">
        <f>G27/G28</f>
        <v>0.3572073179288988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January 2014</v>
      </c>
    </row>
    <row r="2" ht="15">
      <c r="A2" s="16" t="str">
        <f>work!A2</f>
        <v>Source:  New Jersey Department of Community Affairs, 3/7/14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1" t="s">
        <v>2287</v>
      </c>
      <c r="C5" s="111"/>
      <c r="D5" s="111"/>
      <c r="E5" s="111" t="s">
        <v>2274</v>
      </c>
      <c r="F5" s="111"/>
      <c r="G5" s="111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23058547</v>
      </c>
      <c r="C7" s="40">
        <f>SUM(work!G7:H7)</f>
        <v>20422109</v>
      </c>
      <c r="D7" s="44">
        <f>SUM(work!I7:J7)</f>
        <v>2636438</v>
      </c>
      <c r="E7" s="39">
        <f>F7+G7</f>
        <v>23058547</v>
      </c>
      <c r="F7" s="44">
        <f>SUM(work_ytd!G7:H7)</f>
        <v>20422109</v>
      </c>
      <c r="G7" s="44">
        <f>SUM(work_ytd!I7:J7)</f>
        <v>2636438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92548040</v>
      </c>
      <c r="C8" s="38">
        <f>SUM(work!G8:H8)</f>
        <v>42585397</v>
      </c>
      <c r="D8" s="46">
        <f>SUM(work!I8:J8)</f>
        <v>49962643</v>
      </c>
      <c r="E8" s="37">
        <f aca="true" t="shared" si="1" ref="E8:E28">F8+G8</f>
        <v>92548040</v>
      </c>
      <c r="F8" s="46">
        <f>SUM(work_ytd!G8:H8)</f>
        <v>42585397</v>
      </c>
      <c r="G8" s="46">
        <f>SUM(work_ytd!I8:J8)</f>
        <v>49962643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30460554</v>
      </c>
      <c r="C9" s="38">
        <f>SUM(work!G9:H9)</f>
        <v>9777140</v>
      </c>
      <c r="D9" s="46">
        <f>SUM(work!I9:J9)</f>
        <v>20683414</v>
      </c>
      <c r="E9" s="37">
        <f t="shared" si="1"/>
        <v>30460554</v>
      </c>
      <c r="F9" s="46">
        <f>SUM(work_ytd!G9:H9)</f>
        <v>9777140</v>
      </c>
      <c r="G9" s="46">
        <f>SUM(work_ytd!I9:J9)</f>
        <v>20683414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25528041</v>
      </c>
      <c r="C10" s="38">
        <f>SUM(work!G10:H10)</f>
        <v>8978864</v>
      </c>
      <c r="D10" s="46">
        <f>SUM(work!I10:J10)</f>
        <v>16549177</v>
      </c>
      <c r="E10" s="37">
        <f t="shared" si="1"/>
        <v>25528041</v>
      </c>
      <c r="F10" s="46">
        <f>SUM(work_ytd!G10:H10)</f>
        <v>8978864</v>
      </c>
      <c r="G10" s="46">
        <f>SUM(work_ytd!I10:J10)</f>
        <v>16549177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30542452</v>
      </c>
      <c r="C11" s="38">
        <f>SUM(work!G11:H11)</f>
        <v>29847126</v>
      </c>
      <c r="D11" s="46">
        <f>SUM(work!I11:J11)</f>
        <v>695326</v>
      </c>
      <c r="E11" s="37">
        <f t="shared" si="1"/>
        <v>30542452</v>
      </c>
      <c r="F11" s="46">
        <f>SUM(work_ytd!G11:H11)</f>
        <v>29847126</v>
      </c>
      <c r="G11" s="46">
        <f>SUM(work_ytd!I11:J11)</f>
        <v>695326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5408995</v>
      </c>
      <c r="C12" s="38">
        <f>SUM(work!G12:H12)</f>
        <v>904354</v>
      </c>
      <c r="D12" s="46">
        <f>SUM(work!I12:J12)</f>
        <v>4504641</v>
      </c>
      <c r="E12" s="37">
        <f t="shared" si="1"/>
        <v>5408995</v>
      </c>
      <c r="F12" s="46">
        <f>SUM(work_ytd!G12:H12)</f>
        <v>904354</v>
      </c>
      <c r="G12" s="46">
        <f>SUM(work_ytd!I12:J12)</f>
        <v>4504641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44520055</v>
      </c>
      <c r="C13" s="38">
        <f>SUM(work!G13:H13)</f>
        <v>18713251</v>
      </c>
      <c r="D13" s="46">
        <f>SUM(work!I13:J13)</f>
        <v>25806804</v>
      </c>
      <c r="E13" s="37">
        <f t="shared" si="1"/>
        <v>44520055</v>
      </c>
      <c r="F13" s="46">
        <f>SUM(work_ytd!G13:H13)</f>
        <v>18713251</v>
      </c>
      <c r="G13" s="46">
        <f>SUM(work_ytd!I13:J13)</f>
        <v>25806804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13307308</v>
      </c>
      <c r="C14" s="38">
        <f>SUM(work!G14:H14)</f>
        <v>6607821</v>
      </c>
      <c r="D14" s="46">
        <f>SUM(work!I14:J14)</f>
        <v>6699487</v>
      </c>
      <c r="E14" s="37">
        <f t="shared" si="1"/>
        <v>13307308</v>
      </c>
      <c r="F14" s="46">
        <f>SUM(work_ytd!G14:H14)</f>
        <v>6607821</v>
      </c>
      <c r="G14" s="46">
        <f>SUM(work_ytd!I14:J14)</f>
        <v>6699487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85999728</v>
      </c>
      <c r="C15" s="38">
        <f>SUM(work!G15:H15)</f>
        <v>63645100</v>
      </c>
      <c r="D15" s="46">
        <f>SUM(work!I15:J15)</f>
        <v>22354628</v>
      </c>
      <c r="E15" s="37">
        <f t="shared" si="1"/>
        <v>85999728</v>
      </c>
      <c r="F15" s="46">
        <f>SUM(work_ytd!G15:H15)</f>
        <v>63645100</v>
      </c>
      <c r="G15" s="46">
        <f>SUM(work_ytd!I15:J15)</f>
        <v>22354628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10476352</v>
      </c>
      <c r="C16" s="38">
        <f>SUM(work!G16:H16)</f>
        <v>6493496</v>
      </c>
      <c r="D16" s="46">
        <f>SUM(work!I16:J16)</f>
        <v>3982856</v>
      </c>
      <c r="E16" s="37">
        <f t="shared" si="1"/>
        <v>10476352</v>
      </c>
      <c r="F16" s="46">
        <f>SUM(work_ytd!G16:H16)</f>
        <v>6493496</v>
      </c>
      <c r="G16" s="46">
        <f>SUM(work_ytd!I16:J16)</f>
        <v>3982856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28992014</v>
      </c>
      <c r="C17" s="38">
        <f>SUM(work!G17:H17)</f>
        <v>12625347</v>
      </c>
      <c r="D17" s="46">
        <f>SUM(work!I17:J17)</f>
        <v>16366667</v>
      </c>
      <c r="E17" s="37">
        <f t="shared" si="1"/>
        <v>28992014</v>
      </c>
      <c r="F17" s="46">
        <f>SUM(work_ytd!G17:H17)</f>
        <v>12625347</v>
      </c>
      <c r="G17" s="46">
        <f>SUM(work_ytd!I17:J17)</f>
        <v>16366667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51847391</v>
      </c>
      <c r="C18" s="38">
        <f>SUM(work!G18:H18)</f>
        <v>28260628</v>
      </c>
      <c r="D18" s="46">
        <f>SUM(work!I18:J18)</f>
        <v>23586763</v>
      </c>
      <c r="E18" s="37">
        <f t="shared" si="1"/>
        <v>51847391</v>
      </c>
      <c r="F18" s="46">
        <f>SUM(work_ytd!G18:H18)</f>
        <v>28260628</v>
      </c>
      <c r="G18" s="46">
        <f>SUM(work_ytd!I18:J18)</f>
        <v>23586763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56743099</v>
      </c>
      <c r="C19" s="38">
        <f>SUM(work!G19:H19)</f>
        <v>36287727</v>
      </c>
      <c r="D19" s="46">
        <f>SUM(work!I19:J19)</f>
        <v>20455372</v>
      </c>
      <c r="E19" s="37">
        <f t="shared" si="1"/>
        <v>56743099</v>
      </c>
      <c r="F19" s="46">
        <f>SUM(work_ytd!G19:H19)</f>
        <v>36287727</v>
      </c>
      <c r="G19" s="46">
        <f>SUM(work_ytd!I19:J19)</f>
        <v>20455372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55680262</v>
      </c>
      <c r="C20" s="38">
        <f>SUM(work!G20:H20)</f>
        <v>20908727</v>
      </c>
      <c r="D20" s="46">
        <f>SUM(work!I20:J20)</f>
        <v>34771535</v>
      </c>
      <c r="E20" s="37">
        <f t="shared" si="1"/>
        <v>55680262</v>
      </c>
      <c r="F20" s="46">
        <f>SUM(work_ytd!G20:H20)</f>
        <v>20908727</v>
      </c>
      <c r="G20" s="46">
        <f>SUM(work_ytd!I20:J20)</f>
        <v>34771535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80290774</v>
      </c>
      <c r="C21" s="38">
        <f>SUM(work!G21:H21)</f>
        <v>66658092</v>
      </c>
      <c r="D21" s="46">
        <f>SUM(work!I21:J21)</f>
        <v>13632682</v>
      </c>
      <c r="E21" s="37">
        <f t="shared" si="1"/>
        <v>80290774</v>
      </c>
      <c r="F21" s="46">
        <f>SUM(work_ytd!G21:H21)</f>
        <v>66658092</v>
      </c>
      <c r="G21" s="46">
        <f>SUM(work_ytd!I21:J21)</f>
        <v>13632682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16284284</v>
      </c>
      <c r="C22" s="38">
        <f>SUM(work!G22:H22)</f>
        <v>7494645</v>
      </c>
      <c r="D22" s="46">
        <f>SUM(work!I22:J22)</f>
        <v>8789639</v>
      </c>
      <c r="E22" s="37">
        <f t="shared" si="1"/>
        <v>16284284</v>
      </c>
      <c r="F22" s="46">
        <f>SUM(work_ytd!G22:H22)</f>
        <v>7494645</v>
      </c>
      <c r="G22" s="46">
        <f>SUM(work_ytd!I22:J22)</f>
        <v>8789639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2648458</v>
      </c>
      <c r="C23" s="38">
        <f>SUM(work!G23:H23)</f>
        <v>1027916</v>
      </c>
      <c r="D23" s="46">
        <f>SUM(work!I23:J23)</f>
        <v>1620542</v>
      </c>
      <c r="E23" s="37">
        <f t="shared" si="1"/>
        <v>2648458</v>
      </c>
      <c r="F23" s="46">
        <f>SUM(work_ytd!G23:H23)</f>
        <v>1027916</v>
      </c>
      <c r="G23" s="46">
        <f>SUM(work_ytd!I23:J23)</f>
        <v>1620542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46361606</v>
      </c>
      <c r="C24" s="38">
        <f>SUM(work!G24:H24)</f>
        <v>18620099</v>
      </c>
      <c r="D24" s="46">
        <f>SUM(work!I24:J24)</f>
        <v>27741507</v>
      </c>
      <c r="E24" s="37">
        <f t="shared" si="1"/>
        <v>46361606</v>
      </c>
      <c r="F24" s="46">
        <f>SUM(work_ytd!G24:H24)</f>
        <v>18620099</v>
      </c>
      <c r="G24" s="46">
        <f>SUM(work_ytd!I24:J24)</f>
        <v>27741507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3549923</v>
      </c>
      <c r="C25" s="38">
        <f>SUM(work!G25:H25)</f>
        <v>2099392</v>
      </c>
      <c r="D25" s="46">
        <f>SUM(work!I25:J25)</f>
        <v>1450531</v>
      </c>
      <c r="E25" s="37">
        <f t="shared" si="1"/>
        <v>3549923</v>
      </c>
      <c r="F25" s="46">
        <f>SUM(work_ytd!G25:H25)</f>
        <v>2099392</v>
      </c>
      <c r="G25" s="46">
        <f>SUM(work_ytd!I25:J25)</f>
        <v>1450531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80094763</v>
      </c>
      <c r="C26" s="38">
        <f>SUM(work!G26:H26)</f>
        <v>23228377</v>
      </c>
      <c r="D26" s="46">
        <f>SUM(work!I26:J26)</f>
        <v>56866386</v>
      </c>
      <c r="E26" s="37">
        <f t="shared" si="1"/>
        <v>80094763</v>
      </c>
      <c r="F26" s="46">
        <f>SUM(work_ytd!G26:H26)</f>
        <v>23228377</v>
      </c>
      <c r="G26" s="46">
        <f>SUM(work_ytd!I26:J26)</f>
        <v>56866386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4498535</v>
      </c>
      <c r="C27" s="38">
        <f>SUM(work!G27:H27)</f>
        <v>1300753</v>
      </c>
      <c r="D27" s="46">
        <f>SUM(work!I27:J27)</f>
        <v>3197782</v>
      </c>
      <c r="E27" s="37">
        <f t="shared" si="1"/>
        <v>4498535</v>
      </c>
      <c r="F27" s="46">
        <f>SUM(work_ytd!G27:H27)</f>
        <v>1300753</v>
      </c>
      <c r="G27" s="46">
        <f>SUM(work_ytd!I27:J27)</f>
        <v>3197782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42912917</v>
      </c>
      <c r="C28" s="38">
        <f>SUM(work!G28:H28)</f>
        <v>19502</v>
      </c>
      <c r="D28" s="46">
        <f>SUM(work!I28:J28)</f>
        <v>42893415</v>
      </c>
      <c r="E28" s="37">
        <f t="shared" si="1"/>
        <v>42912917</v>
      </c>
      <c r="F28" s="46">
        <f>SUM(work_ytd!G28:H28)</f>
        <v>19502</v>
      </c>
      <c r="G28" s="46">
        <f>SUM(work_ytd!I28:J28)</f>
        <v>42893415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831754098</v>
      </c>
      <c r="C29" s="39">
        <f>SUM(C7:C28)</f>
        <v>426505863</v>
      </c>
      <c r="D29" s="39">
        <f>SUM(D7:D28)</f>
        <v>405248235</v>
      </c>
      <c r="E29" s="39">
        <f>SUM(E7:E28)</f>
        <v>831754098</v>
      </c>
      <c r="F29" s="39">
        <f>SUM(F7:F28)</f>
        <v>426505863</v>
      </c>
      <c r="G29" s="39">
        <f>SUM(G7:G28)</f>
        <v>405248235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2284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3/7/14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23058547</v>
      </c>
      <c r="G7" s="39">
        <f>SUM(G31:G53)</f>
        <v>15916386</v>
      </c>
      <c r="H7" s="39">
        <f>SUM(H31:H53)</f>
        <v>4505723</v>
      </c>
      <c r="I7" s="39">
        <f>SUM(I31:I53)</f>
        <v>559910</v>
      </c>
      <c r="J7" s="39">
        <f>SUM(J31:J53)</f>
        <v>2076528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92548040</v>
      </c>
      <c r="G8" s="37">
        <f>SUM(G54:G123)</f>
        <v>18876050</v>
      </c>
      <c r="H8" s="37">
        <f>SUM(H54:H123)</f>
        <v>23709347</v>
      </c>
      <c r="I8" s="37">
        <f>SUM(I54:I123)</f>
        <v>22383700</v>
      </c>
      <c r="J8" s="37">
        <f>SUM(J54:J123)</f>
        <v>27578943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30460554</v>
      </c>
      <c r="G9" s="37">
        <f>SUM(G124:G163)</f>
        <v>4171184</v>
      </c>
      <c r="H9" s="37">
        <f>SUM(H124:H163)</f>
        <v>5605956</v>
      </c>
      <c r="I9" s="37">
        <f>SUM(I124:I163)</f>
        <v>4970971</v>
      </c>
      <c r="J9" s="37">
        <f>SUM(J124:J163)</f>
        <v>15712443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25528041</v>
      </c>
      <c r="G10" s="37">
        <f>SUM(G164:G200)</f>
        <v>2884567</v>
      </c>
      <c r="H10" s="37">
        <f>SUM(H164:H200)</f>
        <v>6094297</v>
      </c>
      <c r="I10" s="37">
        <f>SUM(I164:I200)</f>
        <v>682585</v>
      </c>
      <c r="J10" s="37">
        <f>SUM(J164:J200)</f>
        <v>15866592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30542452</v>
      </c>
      <c r="G11" s="37">
        <f>SUM(G201:G216)</f>
        <v>21899446</v>
      </c>
      <c r="H11" s="37">
        <f>SUM(H201:H216)</f>
        <v>7947680</v>
      </c>
      <c r="I11" s="37">
        <f>SUM(I201:I216)</f>
        <v>105465</v>
      </c>
      <c r="J11" s="37">
        <f>SUM(J201:J216)</f>
        <v>589861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5408995</v>
      </c>
      <c r="G12" s="37">
        <f>SUM(G217:G230)</f>
        <v>47291</v>
      </c>
      <c r="H12" s="37">
        <f>SUM(H217:H230)</f>
        <v>857063</v>
      </c>
      <c r="I12" s="37">
        <f>SUM(I217:I230)</f>
        <v>3246356</v>
      </c>
      <c r="J12" s="37">
        <f>SUM(J217:J230)</f>
        <v>1258285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44520055</v>
      </c>
      <c r="G13" s="37">
        <f>SUM(G231:G252)</f>
        <v>2766451</v>
      </c>
      <c r="H13" s="37">
        <f>SUM(H231:H252)</f>
        <v>15946800</v>
      </c>
      <c r="I13" s="37">
        <f>SUM(I231:I252)</f>
        <v>4175092</v>
      </c>
      <c r="J13" s="37">
        <f>SUM(J231:J252)</f>
        <v>21631712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13307308</v>
      </c>
      <c r="G14" s="37">
        <f>SUM(G253:G276)</f>
        <v>3493523</v>
      </c>
      <c r="H14" s="37">
        <f>SUM(H253:H276)</f>
        <v>3114298</v>
      </c>
      <c r="I14" s="37">
        <f>SUM(I253:I276)</f>
        <v>923569</v>
      </c>
      <c r="J14" s="37">
        <f>SUM(J253:J276)</f>
        <v>5775918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85999728</v>
      </c>
      <c r="G15" s="37">
        <f>SUM(G277:G288)</f>
        <v>48328340</v>
      </c>
      <c r="H15" s="37">
        <f>SUM(H277:H288)</f>
        <v>15316760</v>
      </c>
      <c r="I15" s="37">
        <f>SUM(I277:I288)</f>
        <v>68280</v>
      </c>
      <c r="J15" s="37">
        <f>SUM(J277:J288)</f>
        <v>22286348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10476352</v>
      </c>
      <c r="G16" s="37">
        <f>SUM(G289:G314)</f>
        <v>2594801</v>
      </c>
      <c r="H16" s="37">
        <f>SUM(H289:H314)</f>
        <v>3898695</v>
      </c>
      <c r="I16" s="37">
        <f>SUM(I289:I314)</f>
        <v>623411</v>
      </c>
      <c r="J16" s="37">
        <f>SUM(J289:J314)</f>
        <v>3359445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28992014</v>
      </c>
      <c r="G17" s="37">
        <f>SUM(G315:G327)</f>
        <v>5252907</v>
      </c>
      <c r="H17" s="37">
        <f>SUM(H315:H327)</f>
        <v>7372440</v>
      </c>
      <c r="I17" s="37">
        <f>SUM(I315:I327)</f>
        <v>720670</v>
      </c>
      <c r="J17" s="37">
        <f>SUM(J315:J327)</f>
        <v>15645997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51847391</v>
      </c>
      <c r="G18" s="37">
        <f>SUM(G328:G352)</f>
        <v>8133865</v>
      </c>
      <c r="H18" s="37">
        <f>SUM(H328:H352)</f>
        <v>20126763</v>
      </c>
      <c r="I18" s="37">
        <f>SUM(I328:I352)</f>
        <v>7543400</v>
      </c>
      <c r="J18" s="37">
        <f>SUM(J328:J352)</f>
        <v>16043363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56743099</v>
      </c>
      <c r="G19" s="37">
        <f>SUM(G353:G405)</f>
        <v>17080172</v>
      </c>
      <c r="H19" s="37">
        <f>SUM(H353:H405)</f>
        <v>19207555</v>
      </c>
      <c r="I19" s="37">
        <f>SUM(I353:I405)</f>
        <v>5836991</v>
      </c>
      <c r="J19" s="37">
        <f>SUM(J353:J405)</f>
        <v>14618381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55680262</v>
      </c>
      <c r="G20" s="37">
        <f>SUM(G406:G444)</f>
        <v>5052372</v>
      </c>
      <c r="H20" s="37">
        <f>SUM(H406:H444)</f>
        <v>15856355</v>
      </c>
      <c r="I20" s="37">
        <f>SUM(I406:I444)</f>
        <v>9090938</v>
      </c>
      <c r="J20" s="37">
        <f>SUM(J406:J444)</f>
        <v>25680597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80290774</v>
      </c>
      <c r="G21" s="37">
        <f>SUM(G445:G477)</f>
        <v>46929106</v>
      </c>
      <c r="H21" s="37">
        <f>SUM(H445:H477)</f>
        <v>19728986</v>
      </c>
      <c r="I21" s="37">
        <f>SUM(I445:I477)</f>
        <v>4485155</v>
      </c>
      <c r="J21" s="37">
        <f>SUM(J445:J477)</f>
        <v>9147527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16284284</v>
      </c>
      <c r="G22" s="37">
        <f>SUM(G478:G493)</f>
        <v>888201</v>
      </c>
      <c r="H22" s="37">
        <f>SUM(H478:H493)</f>
        <v>6606444</v>
      </c>
      <c r="I22" s="37">
        <f>SUM(I478:I493)</f>
        <v>31001</v>
      </c>
      <c r="J22" s="37">
        <f>SUM(J478:J493)</f>
        <v>8758638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2648458</v>
      </c>
      <c r="G23" s="37">
        <f>SUM(G494:G508)</f>
        <v>342402</v>
      </c>
      <c r="H23" s="37">
        <f>SUM(H494:H508)</f>
        <v>685514</v>
      </c>
      <c r="I23" s="37">
        <f>SUM(I494:I508)</f>
        <v>97800</v>
      </c>
      <c r="J23" s="37">
        <f>SUM(J494:J508)</f>
        <v>1522742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46361606</v>
      </c>
      <c r="G24" s="37">
        <f>SUM(G509:G529)</f>
        <v>8583311</v>
      </c>
      <c r="H24" s="37">
        <f>SUM(H509:H529)</f>
        <v>10036788</v>
      </c>
      <c r="I24" s="37">
        <f>SUM(I509:I529)</f>
        <v>7013975</v>
      </c>
      <c r="J24" s="37">
        <f>SUM(J509:J529)</f>
        <v>20727532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3549923</v>
      </c>
      <c r="G25" s="37">
        <f>SUM(G530:G553)</f>
        <v>255700</v>
      </c>
      <c r="H25" s="37">
        <f>SUM(H530:H553)</f>
        <v>1843692</v>
      </c>
      <c r="I25" s="37">
        <f>SUM(I530:I553)</f>
        <v>313400</v>
      </c>
      <c r="J25" s="37">
        <f>SUM(J530:J553)</f>
        <v>1137131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80094763</v>
      </c>
      <c r="G26" s="37">
        <f>SUM(G554:G574)</f>
        <v>9485832</v>
      </c>
      <c r="H26" s="37">
        <f>SUM(H554:H574)</f>
        <v>13742545</v>
      </c>
      <c r="I26" s="37">
        <f>SUM(I554:I574)</f>
        <v>39002400</v>
      </c>
      <c r="J26" s="37">
        <f>SUM(J554:J574)</f>
        <v>17863986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4498535</v>
      </c>
      <c r="G27" s="37">
        <f>SUM(G575:G597)</f>
        <v>274500</v>
      </c>
      <c r="H27" s="37">
        <f>SUM(H575:H597)</f>
        <v>1026253</v>
      </c>
      <c r="I27" s="37">
        <f>SUM(I575:I597)</f>
        <v>1829300</v>
      </c>
      <c r="J27" s="37">
        <f>SUM(J575:J597)</f>
        <v>1368482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42912917</v>
      </c>
      <c r="G28" s="37">
        <f>G598</f>
        <v>2</v>
      </c>
      <c r="H28" s="37">
        <f>H598</f>
        <v>19500</v>
      </c>
      <c r="I28" s="37">
        <f>I598</f>
        <v>39369511</v>
      </c>
      <c r="J28" s="37">
        <f>J598</f>
        <v>3523904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831754098</v>
      </c>
      <c r="G29" s="39">
        <f>SUM(G7:G28)</f>
        <v>223256409</v>
      </c>
      <c r="H29" s="39">
        <f>SUM(H7:H28)</f>
        <v>203249454</v>
      </c>
      <c r="I29" s="39">
        <f>SUM(I7:I28)</f>
        <v>153073880</v>
      </c>
      <c r="J29" s="39">
        <f>SUM(J7:J28)</f>
        <v>252174355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>G31+H31+I31+J31</f>
        <v>153418</v>
      </c>
      <c r="G31" s="50">
        <v>5000</v>
      </c>
      <c r="H31" s="50">
        <v>107417</v>
      </c>
      <c r="I31" s="50">
        <v>0</v>
      </c>
      <c r="J31" s="50">
        <v>41001</v>
      </c>
      <c r="K31" s="36"/>
      <c r="L31" s="100">
        <v>20140207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 t="s">
        <v>9</v>
      </c>
      <c r="G32" s="64" t="s">
        <v>9</v>
      </c>
      <c r="H32" s="64" t="s">
        <v>9</v>
      </c>
      <c r="I32" s="64" t="s">
        <v>9</v>
      </c>
      <c r="J32" s="64" t="s">
        <v>9</v>
      </c>
      <c r="K32" s="36"/>
      <c r="L32" s="100" t="s">
        <v>2280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aca="true" t="shared" si="0" ref="F33:F43">G33+H33+I33+J33</f>
        <v>329871</v>
      </c>
      <c r="G33" s="36">
        <v>0</v>
      </c>
      <c r="H33" s="36">
        <v>308671</v>
      </c>
      <c r="I33" s="36">
        <v>0</v>
      </c>
      <c r="J33" s="36">
        <v>21200</v>
      </c>
      <c r="K33" s="36"/>
      <c r="L33" s="100">
        <v>20140207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40317</v>
      </c>
      <c r="G34" s="36">
        <v>0</v>
      </c>
      <c r="H34" s="36">
        <v>267</v>
      </c>
      <c r="I34" s="36">
        <v>0</v>
      </c>
      <c r="J34" s="36">
        <v>40050</v>
      </c>
      <c r="K34" s="36"/>
      <c r="L34" s="100">
        <v>20140207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138222</v>
      </c>
      <c r="G35" s="36">
        <v>0</v>
      </c>
      <c r="H35" s="36">
        <v>58190</v>
      </c>
      <c r="I35" s="36">
        <v>0</v>
      </c>
      <c r="J35" s="36">
        <v>80032</v>
      </c>
      <c r="K35" s="64"/>
      <c r="L35" s="100">
        <v>20140307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1150</v>
      </c>
      <c r="G36" s="36">
        <v>0</v>
      </c>
      <c r="H36" s="36">
        <v>1150</v>
      </c>
      <c r="I36" s="36">
        <v>0</v>
      </c>
      <c r="J36" s="36">
        <v>0</v>
      </c>
      <c r="K36" s="36"/>
      <c r="L36" s="100">
        <v>20140207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217979</v>
      </c>
      <c r="G37" s="36">
        <v>164000</v>
      </c>
      <c r="H37" s="36">
        <v>41128</v>
      </c>
      <c r="I37" s="36">
        <v>0</v>
      </c>
      <c r="J37" s="36">
        <v>12851</v>
      </c>
      <c r="K37" s="36"/>
      <c r="L37" s="100">
        <v>20140207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2882165</v>
      </c>
      <c r="G38" s="36">
        <v>1494431</v>
      </c>
      <c r="H38" s="36">
        <v>1004133</v>
      </c>
      <c r="I38" s="36">
        <v>0</v>
      </c>
      <c r="J38" s="36">
        <v>383601</v>
      </c>
      <c r="K38" s="36"/>
      <c r="L38" s="100">
        <v>20140207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16600</v>
      </c>
      <c r="G39" s="36">
        <v>0</v>
      </c>
      <c r="H39" s="36">
        <v>16600</v>
      </c>
      <c r="I39" s="36">
        <v>0</v>
      </c>
      <c r="J39" s="36">
        <v>0</v>
      </c>
      <c r="K39" s="36"/>
      <c r="L39" s="100">
        <v>20140207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27700</v>
      </c>
      <c r="G40" s="36">
        <v>0</v>
      </c>
      <c r="H40" s="36">
        <v>27700</v>
      </c>
      <c r="I40" s="36">
        <v>0</v>
      </c>
      <c r="J40" s="36">
        <v>0</v>
      </c>
      <c r="K40" s="36"/>
      <c r="L40" s="100">
        <v>20140207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841094</v>
      </c>
      <c r="G41" s="36">
        <v>209700</v>
      </c>
      <c r="H41" s="36">
        <v>256752</v>
      </c>
      <c r="I41" s="36">
        <v>0</v>
      </c>
      <c r="J41" s="36">
        <v>374642</v>
      </c>
      <c r="K41" s="36"/>
      <c r="L41" s="100">
        <v>20140207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1316828</v>
      </c>
      <c r="G42" s="36">
        <v>484755</v>
      </c>
      <c r="H42" s="36">
        <v>326744</v>
      </c>
      <c r="I42" s="36">
        <v>9500</v>
      </c>
      <c r="J42" s="36">
        <v>495829</v>
      </c>
      <c r="K42" s="36"/>
      <c r="L42" s="100">
        <v>20140307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371589</v>
      </c>
      <c r="G43" s="36">
        <v>2700</v>
      </c>
      <c r="H43" s="36">
        <v>45289</v>
      </c>
      <c r="I43" s="36">
        <v>252000</v>
      </c>
      <c r="J43" s="36">
        <v>71600</v>
      </c>
      <c r="K43" s="36"/>
      <c r="L43" s="100">
        <v>20140207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 t="s">
        <v>9</v>
      </c>
      <c r="G44" s="64" t="s">
        <v>9</v>
      </c>
      <c r="H44" s="64" t="s">
        <v>9</v>
      </c>
      <c r="I44" s="64" t="s">
        <v>9</v>
      </c>
      <c r="J44" s="64" t="s">
        <v>9</v>
      </c>
      <c r="K44" s="36"/>
      <c r="L44" s="100" t="s">
        <v>2280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aca="true" t="shared" si="1" ref="F45:F67">G45+H45+I45+J45</f>
        <v>4841929</v>
      </c>
      <c r="G45" s="36">
        <v>4430500</v>
      </c>
      <c r="H45" s="36">
        <v>411429</v>
      </c>
      <c r="I45" s="36">
        <v>0</v>
      </c>
      <c r="J45" s="36">
        <v>0</v>
      </c>
      <c r="K45" s="36"/>
      <c r="L45" s="100">
        <v>20140207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1"/>
        <v>5501310</v>
      </c>
      <c r="G46" s="36">
        <v>4262350</v>
      </c>
      <c r="H46" s="36">
        <v>831210</v>
      </c>
      <c r="I46" s="36">
        <v>236350</v>
      </c>
      <c r="J46" s="36">
        <v>171400</v>
      </c>
      <c r="K46" s="36"/>
      <c r="L46" s="100">
        <v>20140207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1"/>
        <v>424465</v>
      </c>
      <c r="G47" s="36">
        <v>284500</v>
      </c>
      <c r="H47" s="36">
        <v>76985</v>
      </c>
      <c r="I47" s="36">
        <v>62060</v>
      </c>
      <c r="J47" s="36">
        <v>920</v>
      </c>
      <c r="K47" s="36"/>
      <c r="L47" s="100">
        <v>20140207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1"/>
        <v>269667</v>
      </c>
      <c r="G48" s="36">
        <v>0</v>
      </c>
      <c r="H48" s="36">
        <v>77467</v>
      </c>
      <c r="I48" s="36">
        <v>0</v>
      </c>
      <c r="J48" s="36">
        <v>192200</v>
      </c>
      <c r="K48" s="36"/>
      <c r="L48" s="100">
        <v>20140207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1"/>
        <v>268214</v>
      </c>
      <c r="G49" s="36">
        <v>0</v>
      </c>
      <c r="H49" s="36">
        <v>152907</v>
      </c>
      <c r="I49" s="36">
        <v>0</v>
      </c>
      <c r="J49" s="36">
        <v>115307</v>
      </c>
      <c r="K49" s="36"/>
      <c r="L49" s="100">
        <v>20140207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1"/>
        <v>63950</v>
      </c>
      <c r="G50" s="36">
        <v>20000</v>
      </c>
      <c r="H50" s="36">
        <v>43950</v>
      </c>
      <c r="I50" s="36">
        <v>0</v>
      </c>
      <c r="J50" s="36">
        <v>0</v>
      </c>
      <c r="K50" s="36"/>
      <c r="L50" s="100">
        <v>20140307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1"/>
        <v>3158922</v>
      </c>
      <c r="G51" s="36">
        <v>2811350</v>
      </c>
      <c r="H51" s="36">
        <v>295677</v>
      </c>
      <c r="I51" s="36">
        <v>0</v>
      </c>
      <c r="J51" s="36">
        <v>51895</v>
      </c>
      <c r="K51" s="36"/>
      <c r="L51" s="100">
        <v>20140207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1"/>
        <v>2188757</v>
      </c>
      <c r="G52" s="36">
        <v>1747100</v>
      </c>
      <c r="H52" s="36">
        <v>417657</v>
      </c>
      <c r="I52" s="36">
        <v>0</v>
      </c>
      <c r="J52" s="36">
        <v>24000</v>
      </c>
      <c r="K52" s="36"/>
      <c r="L52" s="100">
        <v>20140207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1"/>
        <v>4400</v>
      </c>
      <c r="G53" s="36">
        <v>0</v>
      </c>
      <c r="H53" s="36">
        <v>4400</v>
      </c>
      <c r="I53" s="36">
        <v>0</v>
      </c>
      <c r="J53" s="36">
        <v>0</v>
      </c>
      <c r="K53" s="36"/>
      <c r="L53" s="100">
        <v>20140307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1"/>
        <v>287238</v>
      </c>
      <c r="G54" s="36">
        <v>36000</v>
      </c>
      <c r="H54" s="36">
        <v>102338</v>
      </c>
      <c r="I54" s="36">
        <v>0</v>
      </c>
      <c r="J54" s="36">
        <v>148900</v>
      </c>
      <c r="K54" s="36"/>
      <c r="L54" s="100">
        <v>20140207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1"/>
        <v>185049</v>
      </c>
      <c r="G55" s="36">
        <v>0</v>
      </c>
      <c r="H55" s="36">
        <v>130599</v>
      </c>
      <c r="I55" s="36">
        <v>0</v>
      </c>
      <c r="J55" s="36">
        <v>54450</v>
      </c>
      <c r="K55" s="36"/>
      <c r="L55" s="100">
        <v>20140207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1"/>
        <v>623005</v>
      </c>
      <c r="G56" s="36">
        <v>0</v>
      </c>
      <c r="H56" s="36">
        <v>427700</v>
      </c>
      <c r="I56" s="36">
        <v>24000</v>
      </c>
      <c r="J56" s="36">
        <v>171305</v>
      </c>
      <c r="K56" s="36"/>
      <c r="L56" s="100">
        <v>20140207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1"/>
        <v>100222</v>
      </c>
      <c r="G57" s="36">
        <v>0</v>
      </c>
      <c r="H57" s="36">
        <v>71592</v>
      </c>
      <c r="I57" s="36">
        <v>0</v>
      </c>
      <c r="J57" s="36">
        <v>28630</v>
      </c>
      <c r="K57" s="36"/>
      <c r="L57" s="100">
        <v>20140307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1"/>
        <v>324200</v>
      </c>
      <c r="G58" s="36">
        <v>0</v>
      </c>
      <c r="H58" s="36">
        <v>17100</v>
      </c>
      <c r="I58" s="36">
        <v>0</v>
      </c>
      <c r="J58" s="36">
        <v>307100</v>
      </c>
      <c r="K58" s="36"/>
      <c r="L58" s="100">
        <v>20140207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1"/>
        <v>3498462</v>
      </c>
      <c r="G59" s="36">
        <v>2890000</v>
      </c>
      <c r="H59" s="36">
        <v>565805</v>
      </c>
      <c r="I59" s="36">
        <v>0</v>
      </c>
      <c r="J59" s="36">
        <v>42657</v>
      </c>
      <c r="K59" s="36"/>
      <c r="L59" s="100">
        <v>20140307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1"/>
        <v>653960</v>
      </c>
      <c r="G60" s="36">
        <v>0</v>
      </c>
      <c r="H60" s="36">
        <v>582380</v>
      </c>
      <c r="I60" s="36">
        <v>0</v>
      </c>
      <c r="J60" s="36">
        <v>71580</v>
      </c>
      <c r="K60" s="36"/>
      <c r="L60" s="100">
        <v>20140207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1"/>
        <v>2139632</v>
      </c>
      <c r="G61" s="36">
        <v>1250000</v>
      </c>
      <c r="H61" s="36">
        <v>647719</v>
      </c>
      <c r="I61" s="36">
        <v>0</v>
      </c>
      <c r="J61" s="36">
        <v>241913</v>
      </c>
      <c r="K61" s="36"/>
      <c r="L61" s="100">
        <v>20140307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1"/>
        <v>572318</v>
      </c>
      <c r="G62" s="36">
        <v>53500</v>
      </c>
      <c r="H62" s="36">
        <v>518818</v>
      </c>
      <c r="I62" s="36">
        <v>0</v>
      </c>
      <c r="J62" s="36">
        <v>0</v>
      </c>
      <c r="K62" s="36"/>
      <c r="L62" s="100">
        <v>20140307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1"/>
        <v>313024</v>
      </c>
      <c r="G63" s="36">
        <v>0</v>
      </c>
      <c r="H63" s="36">
        <v>185929</v>
      </c>
      <c r="I63" s="36">
        <v>0</v>
      </c>
      <c r="J63" s="36">
        <v>127095</v>
      </c>
      <c r="K63" s="36"/>
      <c r="L63" s="100">
        <v>20140307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1"/>
        <v>911300</v>
      </c>
      <c r="G64" s="36">
        <v>400</v>
      </c>
      <c r="H64" s="36">
        <v>345450</v>
      </c>
      <c r="I64" s="36">
        <v>0</v>
      </c>
      <c r="J64" s="36">
        <v>565450</v>
      </c>
      <c r="K64" s="36"/>
      <c r="L64" s="100">
        <v>20140307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1"/>
        <v>759107</v>
      </c>
      <c r="G65" s="36">
        <v>0</v>
      </c>
      <c r="H65" s="36">
        <v>50789</v>
      </c>
      <c r="I65" s="36">
        <v>0</v>
      </c>
      <c r="J65" s="36">
        <v>708318</v>
      </c>
      <c r="K65" s="36"/>
      <c r="L65" s="100">
        <v>20140307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1"/>
        <v>605768</v>
      </c>
      <c r="G66" s="36">
        <v>449050</v>
      </c>
      <c r="H66" s="36">
        <v>76756</v>
      </c>
      <c r="I66" s="36">
        <v>0</v>
      </c>
      <c r="J66" s="36">
        <v>79962</v>
      </c>
      <c r="K66" s="36"/>
      <c r="L66" s="100">
        <v>20140207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620185</v>
      </c>
      <c r="G67" s="36">
        <v>0</v>
      </c>
      <c r="H67" s="36">
        <v>332575</v>
      </c>
      <c r="I67" s="36">
        <v>0</v>
      </c>
      <c r="J67" s="36">
        <v>287610</v>
      </c>
      <c r="K67" s="36"/>
      <c r="L67" s="100">
        <v>20140307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 t="s">
        <v>9</v>
      </c>
      <c r="G68" s="64" t="s">
        <v>9</v>
      </c>
      <c r="H68" s="64" t="s">
        <v>9</v>
      </c>
      <c r="I68" s="64" t="s">
        <v>9</v>
      </c>
      <c r="J68" s="64" t="s">
        <v>9</v>
      </c>
      <c r="K68" s="36"/>
      <c r="L68" s="100" t="s">
        <v>2280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aca="true" t="shared" si="2" ref="F69:F81">G69+H69+I69+J69</f>
        <v>1290214</v>
      </c>
      <c r="G69" s="36">
        <v>1077000</v>
      </c>
      <c r="H69" s="36">
        <v>151614</v>
      </c>
      <c r="I69" s="36">
        <v>0</v>
      </c>
      <c r="J69" s="36">
        <v>61600</v>
      </c>
      <c r="K69" s="36"/>
      <c r="L69" s="100">
        <v>20140207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2"/>
        <v>510448</v>
      </c>
      <c r="G70" s="36">
        <v>0</v>
      </c>
      <c r="H70" s="36">
        <v>258595</v>
      </c>
      <c r="I70" s="36">
        <v>0</v>
      </c>
      <c r="J70" s="36">
        <v>251853</v>
      </c>
      <c r="K70" s="36"/>
      <c r="L70" s="100">
        <v>20140207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2"/>
        <v>124282</v>
      </c>
      <c r="G71" s="36">
        <v>0</v>
      </c>
      <c r="H71" s="36">
        <v>94383</v>
      </c>
      <c r="I71" s="36">
        <v>0</v>
      </c>
      <c r="J71" s="36">
        <v>29899</v>
      </c>
      <c r="K71" s="36"/>
      <c r="L71" s="100">
        <v>20140207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2"/>
        <v>1188149</v>
      </c>
      <c r="G72" s="36">
        <v>18600</v>
      </c>
      <c r="H72" s="36">
        <v>646439</v>
      </c>
      <c r="I72" s="36">
        <v>0</v>
      </c>
      <c r="J72" s="36">
        <v>523110</v>
      </c>
      <c r="K72" s="36"/>
      <c r="L72" s="100">
        <v>20140207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2"/>
        <v>527075</v>
      </c>
      <c r="G73" s="36">
        <v>14300</v>
      </c>
      <c r="H73" s="36">
        <v>479305</v>
      </c>
      <c r="I73" s="36">
        <v>0</v>
      </c>
      <c r="J73" s="36">
        <v>33470</v>
      </c>
      <c r="K73" s="36"/>
      <c r="L73" s="100">
        <v>20140207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2"/>
        <v>104706</v>
      </c>
      <c r="G74" s="36">
        <v>0</v>
      </c>
      <c r="H74" s="36">
        <v>73205</v>
      </c>
      <c r="I74" s="36">
        <v>0</v>
      </c>
      <c r="J74" s="36">
        <v>31501</v>
      </c>
      <c r="K74" s="36"/>
      <c r="L74" s="100">
        <v>20140207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2"/>
        <v>1627263</v>
      </c>
      <c r="G75" s="36">
        <v>410800</v>
      </c>
      <c r="H75" s="36">
        <v>735863</v>
      </c>
      <c r="I75" s="36">
        <v>0</v>
      </c>
      <c r="J75" s="36">
        <v>480600</v>
      </c>
      <c r="K75" s="36"/>
      <c r="L75" s="100">
        <v>20140307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2"/>
        <v>3249646</v>
      </c>
      <c r="G76" s="36">
        <v>0</v>
      </c>
      <c r="H76" s="36">
        <v>368168</v>
      </c>
      <c r="I76" s="36">
        <v>0</v>
      </c>
      <c r="J76" s="36">
        <v>2881478</v>
      </c>
      <c r="K76" s="36"/>
      <c r="L76" s="100">
        <v>20140307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2"/>
        <v>410298</v>
      </c>
      <c r="G77" s="36">
        <v>0</v>
      </c>
      <c r="H77" s="36">
        <v>360298</v>
      </c>
      <c r="I77" s="36">
        <v>0</v>
      </c>
      <c r="J77" s="36">
        <v>50000</v>
      </c>
      <c r="K77" s="36"/>
      <c r="L77" s="100">
        <v>20140207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2"/>
        <v>313540</v>
      </c>
      <c r="G78" s="36">
        <v>0</v>
      </c>
      <c r="H78" s="36">
        <v>246790</v>
      </c>
      <c r="I78" s="36">
        <v>0</v>
      </c>
      <c r="J78" s="36">
        <v>66750</v>
      </c>
      <c r="K78" s="36"/>
      <c r="L78" s="100">
        <v>20140207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2"/>
        <v>74967</v>
      </c>
      <c r="G79" s="36">
        <v>0</v>
      </c>
      <c r="H79" s="36">
        <v>74967</v>
      </c>
      <c r="I79" s="36">
        <v>0</v>
      </c>
      <c r="J79" s="36">
        <v>0</v>
      </c>
      <c r="K79" s="36"/>
      <c r="L79" s="100">
        <v>20140207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2"/>
        <v>433200</v>
      </c>
      <c r="G80" s="36">
        <v>0</v>
      </c>
      <c r="H80" s="36">
        <v>302516</v>
      </c>
      <c r="I80" s="36">
        <v>0</v>
      </c>
      <c r="J80" s="36">
        <v>130684</v>
      </c>
      <c r="K80" s="36"/>
      <c r="L80" s="100">
        <v>20140207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2"/>
        <v>903199</v>
      </c>
      <c r="G81" s="36">
        <v>200</v>
      </c>
      <c r="H81" s="36">
        <v>631899</v>
      </c>
      <c r="I81" s="36">
        <v>0</v>
      </c>
      <c r="J81" s="36">
        <v>271100</v>
      </c>
      <c r="K81" s="36"/>
      <c r="L81" s="100">
        <v>20140207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 t="s">
        <v>9</v>
      </c>
      <c r="G82" s="64" t="s">
        <v>9</v>
      </c>
      <c r="H82" s="64" t="s">
        <v>9</v>
      </c>
      <c r="I82" s="64" t="s">
        <v>9</v>
      </c>
      <c r="J82" s="64" t="s">
        <v>9</v>
      </c>
      <c r="K82" s="36"/>
      <c r="L82" s="100" t="s">
        <v>2280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aca="true" t="shared" si="3" ref="F83:F114">G83+H83+I83+J83</f>
        <v>238764</v>
      </c>
      <c r="G83" s="36">
        <v>0</v>
      </c>
      <c r="H83" s="36">
        <v>188936</v>
      </c>
      <c r="I83" s="36">
        <v>0</v>
      </c>
      <c r="J83" s="36">
        <v>49828</v>
      </c>
      <c r="K83" s="36"/>
      <c r="L83" s="100">
        <v>20140207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3"/>
        <v>292467</v>
      </c>
      <c r="G84" s="36">
        <v>0</v>
      </c>
      <c r="H84" s="36">
        <v>144567</v>
      </c>
      <c r="I84" s="36">
        <v>10000</v>
      </c>
      <c r="J84" s="36">
        <v>137900</v>
      </c>
      <c r="K84" s="36"/>
      <c r="L84" s="100">
        <v>20140207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3"/>
        <v>1995669</v>
      </c>
      <c r="G85" s="36">
        <v>287450</v>
      </c>
      <c r="H85" s="36">
        <v>153908</v>
      </c>
      <c r="I85" s="36">
        <v>0</v>
      </c>
      <c r="J85" s="36">
        <v>1554311</v>
      </c>
      <c r="K85" s="36"/>
      <c r="L85" s="100">
        <v>20140207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3"/>
        <v>19734617</v>
      </c>
      <c r="G86" s="36">
        <v>65500</v>
      </c>
      <c r="H86" s="36">
        <v>500730</v>
      </c>
      <c r="I86" s="36">
        <v>16113000</v>
      </c>
      <c r="J86" s="36">
        <v>3055387</v>
      </c>
      <c r="K86" s="36"/>
      <c r="L86" s="100">
        <v>20140307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3"/>
        <v>272694</v>
      </c>
      <c r="G87" s="36">
        <v>0</v>
      </c>
      <c r="H87" s="36">
        <v>224729</v>
      </c>
      <c r="I87" s="36">
        <v>37500</v>
      </c>
      <c r="J87" s="36">
        <v>10465</v>
      </c>
      <c r="K87" s="36"/>
      <c r="L87" s="100">
        <v>20140207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3"/>
        <v>404281</v>
      </c>
      <c r="G88" s="36">
        <v>2000</v>
      </c>
      <c r="H88" s="36">
        <v>324299</v>
      </c>
      <c r="I88" s="36">
        <v>0</v>
      </c>
      <c r="J88" s="36">
        <v>77982</v>
      </c>
      <c r="K88" s="36"/>
      <c r="L88" s="100">
        <v>20140207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3"/>
        <v>823509</v>
      </c>
      <c r="G89" s="36">
        <v>0</v>
      </c>
      <c r="H89" s="36">
        <v>150334</v>
      </c>
      <c r="I89" s="36">
        <v>0</v>
      </c>
      <c r="J89" s="36">
        <v>673175</v>
      </c>
      <c r="K89" s="36"/>
      <c r="L89" s="100">
        <v>20140207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3"/>
        <v>698996</v>
      </c>
      <c r="G90" s="36">
        <v>0</v>
      </c>
      <c r="H90" s="36">
        <v>80046</v>
      </c>
      <c r="I90" s="36">
        <v>0</v>
      </c>
      <c r="J90" s="36">
        <v>618950</v>
      </c>
      <c r="K90" s="36"/>
      <c r="L90" s="100">
        <v>20140207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3"/>
        <v>1460908</v>
      </c>
      <c r="G91" s="36">
        <v>0</v>
      </c>
      <c r="H91" s="36">
        <v>191808</v>
      </c>
      <c r="I91" s="36">
        <v>0</v>
      </c>
      <c r="J91" s="36">
        <v>1269100</v>
      </c>
      <c r="K91" s="36"/>
      <c r="L91" s="100">
        <v>20140207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3"/>
        <v>103663</v>
      </c>
      <c r="G92" s="36">
        <v>0</v>
      </c>
      <c r="H92" s="36">
        <v>97863</v>
      </c>
      <c r="I92" s="36">
        <v>0</v>
      </c>
      <c r="J92" s="36">
        <v>5800</v>
      </c>
      <c r="K92" s="36"/>
      <c r="L92" s="100">
        <v>20140207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3"/>
        <v>232479</v>
      </c>
      <c r="G93" s="36">
        <v>199000</v>
      </c>
      <c r="H93" s="36">
        <v>16379</v>
      </c>
      <c r="I93" s="36">
        <v>3000</v>
      </c>
      <c r="J93" s="36">
        <v>14100</v>
      </c>
      <c r="K93" s="36"/>
      <c r="L93" s="100">
        <v>20140207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3"/>
        <v>1138692</v>
      </c>
      <c r="G94" s="36">
        <v>1028325</v>
      </c>
      <c r="H94" s="36">
        <v>110367</v>
      </c>
      <c r="I94" s="36">
        <v>0</v>
      </c>
      <c r="J94" s="36">
        <v>0</v>
      </c>
      <c r="K94" s="36"/>
      <c r="L94" s="100">
        <v>20140307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3"/>
        <v>351747</v>
      </c>
      <c r="G95" s="36">
        <v>0</v>
      </c>
      <c r="H95" s="36">
        <v>349747</v>
      </c>
      <c r="I95" s="36">
        <v>0</v>
      </c>
      <c r="J95" s="36">
        <v>2000</v>
      </c>
      <c r="K95" s="36"/>
      <c r="L95" s="100">
        <v>20140207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3"/>
        <v>225388</v>
      </c>
      <c r="G96" s="36">
        <v>0</v>
      </c>
      <c r="H96" s="36">
        <v>71588</v>
      </c>
      <c r="I96" s="36">
        <v>0</v>
      </c>
      <c r="J96" s="36">
        <v>153800</v>
      </c>
      <c r="K96" s="36"/>
      <c r="L96" s="100">
        <v>20140207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3"/>
        <v>119209</v>
      </c>
      <c r="G97" s="36">
        <v>0</v>
      </c>
      <c r="H97" s="36">
        <v>76374</v>
      </c>
      <c r="I97" s="36">
        <v>0</v>
      </c>
      <c r="J97" s="36">
        <v>42835</v>
      </c>
      <c r="K97" s="36"/>
      <c r="L97" s="100">
        <v>20140110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3"/>
        <v>934563</v>
      </c>
      <c r="G98" s="36">
        <v>482000</v>
      </c>
      <c r="H98" s="36">
        <v>29863</v>
      </c>
      <c r="I98" s="36">
        <v>0</v>
      </c>
      <c r="J98" s="36">
        <v>422700</v>
      </c>
      <c r="K98" s="36"/>
      <c r="L98" s="100">
        <v>20140207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3"/>
        <v>8046426</v>
      </c>
      <c r="G99" s="36">
        <v>385000</v>
      </c>
      <c r="H99" s="36">
        <v>560786</v>
      </c>
      <c r="I99" s="36">
        <v>0</v>
      </c>
      <c r="J99" s="36">
        <v>7100640</v>
      </c>
      <c r="K99" s="36"/>
      <c r="L99" s="100">
        <v>20140207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3"/>
        <v>352234</v>
      </c>
      <c r="G100" s="36">
        <v>300000</v>
      </c>
      <c r="H100" s="36">
        <v>25109</v>
      </c>
      <c r="I100" s="36">
        <v>0</v>
      </c>
      <c r="J100" s="36">
        <v>27125</v>
      </c>
      <c r="K100" s="36"/>
      <c r="L100" s="100">
        <v>20140307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3"/>
        <v>127834</v>
      </c>
      <c r="G101" s="36">
        <v>0</v>
      </c>
      <c r="H101" s="36">
        <v>103085</v>
      </c>
      <c r="I101" s="36">
        <v>0</v>
      </c>
      <c r="J101" s="36">
        <v>24749</v>
      </c>
      <c r="K101" s="36"/>
      <c r="L101" s="100">
        <v>20140307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3"/>
        <v>348672</v>
      </c>
      <c r="G102" s="36">
        <v>94000</v>
      </c>
      <c r="H102" s="36">
        <v>108652</v>
      </c>
      <c r="I102" s="36">
        <v>0</v>
      </c>
      <c r="J102" s="36">
        <v>146020</v>
      </c>
      <c r="K102" s="36"/>
      <c r="L102" s="100">
        <v>20140307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3"/>
        <v>446472</v>
      </c>
      <c r="G103" s="36">
        <v>0</v>
      </c>
      <c r="H103" s="36">
        <v>228247</v>
      </c>
      <c r="I103" s="36">
        <v>0</v>
      </c>
      <c r="J103" s="36">
        <v>218225</v>
      </c>
      <c r="K103" s="36"/>
      <c r="L103" s="100">
        <v>20140207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3"/>
        <v>3624547</v>
      </c>
      <c r="G104" s="36">
        <v>1120300</v>
      </c>
      <c r="H104" s="36">
        <v>1846730</v>
      </c>
      <c r="I104" s="36">
        <v>29000</v>
      </c>
      <c r="J104" s="36">
        <v>628517</v>
      </c>
      <c r="K104" s="36"/>
      <c r="L104" s="100">
        <v>20140307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3"/>
        <v>654725</v>
      </c>
      <c r="G105" s="36">
        <v>0</v>
      </c>
      <c r="H105" s="36">
        <v>537576</v>
      </c>
      <c r="I105" s="36">
        <v>0</v>
      </c>
      <c r="J105" s="36">
        <v>117149</v>
      </c>
      <c r="K105" s="36"/>
      <c r="L105" s="100">
        <v>20140307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3"/>
        <v>2974954</v>
      </c>
      <c r="G106" s="36">
        <v>2441475</v>
      </c>
      <c r="H106" s="36">
        <v>450929</v>
      </c>
      <c r="I106" s="36">
        <v>0</v>
      </c>
      <c r="J106" s="36">
        <v>82550</v>
      </c>
      <c r="K106" s="36"/>
      <c r="L106" s="100">
        <v>20140307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3"/>
        <v>214406</v>
      </c>
      <c r="G107" s="36">
        <v>0</v>
      </c>
      <c r="H107" s="36">
        <v>65800</v>
      </c>
      <c r="I107" s="36">
        <v>0</v>
      </c>
      <c r="J107" s="36">
        <v>148606</v>
      </c>
      <c r="K107" s="36"/>
      <c r="L107" s="100">
        <v>20140207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3"/>
        <v>3007719</v>
      </c>
      <c r="G108" s="36">
        <v>0</v>
      </c>
      <c r="H108" s="36">
        <v>0</v>
      </c>
      <c r="I108" s="36">
        <v>2950000</v>
      </c>
      <c r="J108" s="36">
        <v>57719</v>
      </c>
      <c r="K108" s="36"/>
      <c r="L108" s="100">
        <v>20140307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3"/>
        <v>1381539</v>
      </c>
      <c r="G109" s="36">
        <v>0</v>
      </c>
      <c r="H109" s="36">
        <v>464720</v>
      </c>
      <c r="I109" s="36">
        <v>3000</v>
      </c>
      <c r="J109" s="36">
        <v>913819</v>
      </c>
      <c r="K109" s="36"/>
      <c r="L109" s="100">
        <v>20140207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3"/>
        <v>547718</v>
      </c>
      <c r="G110" s="36">
        <v>0</v>
      </c>
      <c r="H110" s="36">
        <v>519958</v>
      </c>
      <c r="I110" s="36">
        <v>0</v>
      </c>
      <c r="J110" s="36">
        <v>27760</v>
      </c>
      <c r="K110" s="36"/>
      <c r="L110" s="100">
        <v>20140207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3"/>
        <v>3534544</v>
      </c>
      <c r="G111" s="36">
        <v>1850500</v>
      </c>
      <c r="H111" s="36">
        <v>1390206</v>
      </c>
      <c r="I111" s="36">
        <v>175400</v>
      </c>
      <c r="J111" s="36">
        <v>118438</v>
      </c>
      <c r="K111" s="36"/>
      <c r="L111" s="100">
        <v>20140307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3"/>
        <v>453685</v>
      </c>
      <c r="G112" s="36">
        <v>0</v>
      </c>
      <c r="H112" s="36">
        <v>0</v>
      </c>
      <c r="I112" s="36">
        <v>0</v>
      </c>
      <c r="J112" s="36">
        <v>453685</v>
      </c>
      <c r="K112" s="36"/>
      <c r="L112" s="100">
        <v>20140207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3"/>
        <v>1392201</v>
      </c>
      <c r="G113" s="36">
        <v>161800</v>
      </c>
      <c r="H113" s="36">
        <v>1131800</v>
      </c>
      <c r="I113" s="36">
        <v>0</v>
      </c>
      <c r="J113" s="36">
        <v>98601</v>
      </c>
      <c r="K113" s="36"/>
      <c r="L113" s="100">
        <v>20140207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3"/>
        <v>5467646</v>
      </c>
      <c r="G114" s="36">
        <v>1324000</v>
      </c>
      <c r="H114" s="36">
        <v>1407745</v>
      </c>
      <c r="I114" s="36">
        <v>2654000</v>
      </c>
      <c r="J114" s="36">
        <v>81901</v>
      </c>
      <c r="K114" s="36"/>
      <c r="L114" s="100">
        <v>20140207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aca="true" t="shared" si="4" ref="F115:F146">G115+H115+I115+J115</f>
        <v>429947</v>
      </c>
      <c r="G115" s="36">
        <v>0</v>
      </c>
      <c r="H115" s="36">
        <v>0</v>
      </c>
      <c r="I115" s="36">
        <v>380000</v>
      </c>
      <c r="J115" s="36">
        <v>49947</v>
      </c>
      <c r="K115" s="36"/>
      <c r="L115" s="100">
        <v>20140207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4"/>
        <v>799846</v>
      </c>
      <c r="G116" s="36">
        <v>150</v>
      </c>
      <c r="H116" s="36">
        <v>671396</v>
      </c>
      <c r="I116" s="36">
        <v>0</v>
      </c>
      <c r="J116" s="36">
        <v>128300</v>
      </c>
      <c r="K116" s="36"/>
      <c r="L116" s="100">
        <v>20140207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4"/>
        <v>226360</v>
      </c>
      <c r="G117" s="36">
        <v>0</v>
      </c>
      <c r="H117" s="36">
        <v>182885</v>
      </c>
      <c r="I117" s="36">
        <v>0</v>
      </c>
      <c r="J117" s="36">
        <v>43475</v>
      </c>
      <c r="K117" s="36"/>
      <c r="L117" s="100">
        <v>20140207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4"/>
        <v>140876</v>
      </c>
      <c r="G118" s="36">
        <v>0</v>
      </c>
      <c r="H118" s="36">
        <v>110376</v>
      </c>
      <c r="I118" s="36">
        <v>0</v>
      </c>
      <c r="J118" s="36">
        <v>30500</v>
      </c>
      <c r="K118" s="36"/>
      <c r="L118" s="100">
        <v>20140207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4"/>
        <v>488437</v>
      </c>
      <c r="G119" s="36">
        <v>0</v>
      </c>
      <c r="H119" s="36">
        <v>480837</v>
      </c>
      <c r="I119" s="36">
        <v>0</v>
      </c>
      <c r="J119" s="36">
        <v>7600</v>
      </c>
      <c r="K119" s="36"/>
      <c r="L119" s="100">
        <v>20140207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4"/>
        <v>466567</v>
      </c>
      <c r="G120" s="36">
        <v>0</v>
      </c>
      <c r="H120" s="36">
        <v>158083</v>
      </c>
      <c r="I120" s="36">
        <v>0</v>
      </c>
      <c r="J120" s="36">
        <v>308484</v>
      </c>
      <c r="K120" s="36"/>
      <c r="L120" s="100">
        <v>20140207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4"/>
        <v>2571476</v>
      </c>
      <c r="G121" s="36">
        <v>1590000</v>
      </c>
      <c r="H121" s="36">
        <v>904691</v>
      </c>
      <c r="I121" s="36">
        <v>0</v>
      </c>
      <c r="J121" s="36">
        <v>76785</v>
      </c>
      <c r="K121" s="50"/>
      <c r="L121" s="100">
        <v>20140307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4"/>
        <v>597056</v>
      </c>
      <c r="G122" s="36">
        <v>469700</v>
      </c>
      <c r="H122" s="36">
        <v>53574</v>
      </c>
      <c r="I122" s="36">
        <v>4800</v>
      </c>
      <c r="J122" s="36">
        <v>68982</v>
      </c>
      <c r="K122" s="36"/>
      <c r="L122" s="100">
        <v>20140207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4"/>
        <v>2874050</v>
      </c>
      <c r="G123" s="36">
        <v>875000</v>
      </c>
      <c r="H123" s="36">
        <v>1115032</v>
      </c>
      <c r="I123" s="36">
        <v>0</v>
      </c>
      <c r="J123" s="36">
        <v>884018</v>
      </c>
      <c r="K123" s="36"/>
      <c r="L123" s="100">
        <v>20140207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4"/>
        <v>565000</v>
      </c>
      <c r="G124" s="36">
        <v>500000</v>
      </c>
      <c r="H124" s="36">
        <v>65000</v>
      </c>
      <c r="I124" s="36">
        <v>0</v>
      </c>
      <c r="J124" s="36">
        <v>0</v>
      </c>
      <c r="K124" s="36"/>
      <c r="L124" s="100">
        <v>20140207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4"/>
        <v>2200</v>
      </c>
      <c r="G125" s="36">
        <v>0</v>
      </c>
      <c r="H125" s="36">
        <v>1200</v>
      </c>
      <c r="I125" s="36">
        <v>0</v>
      </c>
      <c r="J125" s="36">
        <v>1000</v>
      </c>
      <c r="K125" s="36"/>
      <c r="L125" s="100">
        <v>20140307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4"/>
        <v>34236</v>
      </c>
      <c r="G126" s="36">
        <v>0</v>
      </c>
      <c r="H126" s="36">
        <v>34236</v>
      </c>
      <c r="I126" s="36">
        <v>0</v>
      </c>
      <c r="J126" s="36">
        <v>0</v>
      </c>
      <c r="K126" s="36"/>
      <c r="L126" s="100">
        <v>20140307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4"/>
        <v>636389</v>
      </c>
      <c r="G127" s="36">
        <v>0</v>
      </c>
      <c r="H127" s="36">
        <v>236187</v>
      </c>
      <c r="I127" s="36">
        <v>0</v>
      </c>
      <c r="J127" s="36">
        <v>400202</v>
      </c>
      <c r="K127" s="36"/>
      <c r="L127" s="100">
        <v>20140207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4"/>
        <v>92474</v>
      </c>
      <c r="G128" s="36">
        <v>0</v>
      </c>
      <c r="H128" s="36">
        <v>47174</v>
      </c>
      <c r="I128" s="36">
        <v>0</v>
      </c>
      <c r="J128" s="36">
        <v>45300</v>
      </c>
      <c r="K128" s="36"/>
      <c r="L128" s="100">
        <v>20140207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4"/>
        <v>515188</v>
      </c>
      <c r="G129" s="36">
        <v>141107</v>
      </c>
      <c r="H129" s="36">
        <v>294804</v>
      </c>
      <c r="I129" s="36">
        <v>11010</v>
      </c>
      <c r="J129" s="36">
        <v>68267</v>
      </c>
      <c r="K129" s="36"/>
      <c r="L129" s="100">
        <v>20140307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4"/>
        <v>28730</v>
      </c>
      <c r="G130" s="36">
        <v>0</v>
      </c>
      <c r="H130" s="36">
        <v>23830</v>
      </c>
      <c r="I130" s="36">
        <v>4900</v>
      </c>
      <c r="J130" s="36">
        <v>0</v>
      </c>
      <c r="K130" s="36"/>
      <c r="L130" s="100">
        <v>20140207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4"/>
        <v>297423</v>
      </c>
      <c r="G131" s="36">
        <v>0</v>
      </c>
      <c r="H131" s="36">
        <v>174364</v>
      </c>
      <c r="I131" s="36">
        <v>0</v>
      </c>
      <c r="J131" s="36">
        <v>123059</v>
      </c>
      <c r="K131" s="36"/>
      <c r="L131" s="100">
        <v>20140307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4"/>
        <v>59258</v>
      </c>
      <c r="G132" s="36">
        <v>0</v>
      </c>
      <c r="H132" s="36">
        <v>46358</v>
      </c>
      <c r="I132" s="36">
        <v>0</v>
      </c>
      <c r="J132" s="36">
        <v>12900</v>
      </c>
      <c r="K132" s="36"/>
      <c r="L132" s="100">
        <v>20140307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4"/>
        <v>579585</v>
      </c>
      <c r="G133" s="36">
        <v>0</v>
      </c>
      <c r="H133" s="36">
        <v>243220</v>
      </c>
      <c r="I133" s="36">
        <v>2960</v>
      </c>
      <c r="J133" s="36">
        <v>333405</v>
      </c>
      <c r="K133" s="36"/>
      <c r="L133" s="100">
        <v>20140207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4"/>
        <v>21459</v>
      </c>
      <c r="G134" s="36">
        <v>0</v>
      </c>
      <c r="H134" s="36">
        <v>13459</v>
      </c>
      <c r="I134" s="36">
        <v>0</v>
      </c>
      <c r="J134" s="36">
        <v>8000</v>
      </c>
      <c r="K134" s="36"/>
      <c r="L134" s="100">
        <v>20140207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4"/>
        <v>117963</v>
      </c>
      <c r="G135" s="36">
        <v>0</v>
      </c>
      <c r="H135" s="36">
        <v>79663</v>
      </c>
      <c r="I135" s="36">
        <v>0</v>
      </c>
      <c r="J135" s="36">
        <v>38300</v>
      </c>
      <c r="K135" s="36"/>
      <c r="L135" s="100">
        <v>20140307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4"/>
        <v>1757600</v>
      </c>
      <c r="G136" s="36">
        <v>422880</v>
      </c>
      <c r="H136" s="36">
        <v>147476</v>
      </c>
      <c r="I136" s="36">
        <v>0</v>
      </c>
      <c r="J136" s="36">
        <v>1187244</v>
      </c>
      <c r="K136" s="36"/>
      <c r="L136" s="100">
        <v>20140207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4"/>
        <v>5800</v>
      </c>
      <c r="G137" s="36">
        <v>0</v>
      </c>
      <c r="H137" s="36">
        <v>5800</v>
      </c>
      <c r="I137" s="36">
        <v>0</v>
      </c>
      <c r="J137" s="36">
        <v>0</v>
      </c>
      <c r="K137" s="36"/>
      <c r="L137" s="100">
        <v>20140207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4"/>
        <v>4653170</v>
      </c>
      <c r="G138" s="36">
        <v>66870</v>
      </c>
      <c r="H138" s="36">
        <v>278800</v>
      </c>
      <c r="I138" s="36">
        <v>4254000</v>
      </c>
      <c r="J138" s="36">
        <v>53500</v>
      </c>
      <c r="K138" s="36"/>
      <c r="L138" s="100">
        <v>20140207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4"/>
        <v>738676</v>
      </c>
      <c r="G139" s="36">
        <v>0</v>
      </c>
      <c r="H139" s="36">
        <v>55626</v>
      </c>
      <c r="I139" s="36">
        <v>0</v>
      </c>
      <c r="J139" s="36">
        <v>683050</v>
      </c>
      <c r="K139" s="36"/>
      <c r="L139" s="100">
        <v>20140207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4"/>
        <v>446774</v>
      </c>
      <c r="G140" s="36">
        <v>0</v>
      </c>
      <c r="H140" s="36">
        <v>233099</v>
      </c>
      <c r="I140" s="36">
        <v>80500</v>
      </c>
      <c r="J140" s="36">
        <v>133175</v>
      </c>
      <c r="K140" s="36"/>
      <c r="L140" s="100">
        <v>20140207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4"/>
        <v>399035</v>
      </c>
      <c r="G141" s="36">
        <v>219000</v>
      </c>
      <c r="H141" s="36">
        <v>138570</v>
      </c>
      <c r="I141" s="36">
        <v>0</v>
      </c>
      <c r="J141" s="36">
        <v>41465</v>
      </c>
      <c r="K141" s="36"/>
      <c r="L141" s="100">
        <v>20140207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4"/>
        <v>313243</v>
      </c>
      <c r="G142" s="36">
        <v>54904</v>
      </c>
      <c r="H142" s="36">
        <v>148724</v>
      </c>
      <c r="I142" s="36">
        <v>0</v>
      </c>
      <c r="J142" s="36">
        <v>109615</v>
      </c>
      <c r="K142" s="36"/>
      <c r="L142" s="100">
        <v>20140207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4"/>
        <v>8671731</v>
      </c>
      <c r="G143" s="36">
        <v>1037238</v>
      </c>
      <c r="H143" s="36">
        <v>422566</v>
      </c>
      <c r="I143" s="36">
        <v>52401</v>
      </c>
      <c r="J143" s="36">
        <v>7159526</v>
      </c>
      <c r="K143" s="36"/>
      <c r="L143" s="100">
        <v>20140207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4"/>
        <v>84735</v>
      </c>
      <c r="G144" s="36">
        <v>75000</v>
      </c>
      <c r="H144" s="36">
        <v>9735</v>
      </c>
      <c r="I144" s="36">
        <v>0</v>
      </c>
      <c r="J144" s="36">
        <v>0</v>
      </c>
      <c r="K144" s="36"/>
      <c r="L144" s="100">
        <v>20140207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4"/>
        <v>3005872</v>
      </c>
      <c r="G145" s="36">
        <v>689800</v>
      </c>
      <c r="H145" s="36">
        <v>589066</v>
      </c>
      <c r="I145" s="36">
        <v>57000</v>
      </c>
      <c r="J145" s="36">
        <v>1670006</v>
      </c>
      <c r="K145" s="36"/>
      <c r="L145" s="100">
        <v>20140207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4"/>
        <v>665324</v>
      </c>
      <c r="G146" s="36">
        <v>1885</v>
      </c>
      <c r="H146" s="36">
        <v>284675</v>
      </c>
      <c r="I146" s="36">
        <v>253000</v>
      </c>
      <c r="J146" s="36">
        <v>125764</v>
      </c>
      <c r="K146" s="36"/>
      <c r="L146" s="100">
        <v>20140207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>G147+H147+I147+J147</f>
        <v>3237581</v>
      </c>
      <c r="G147" s="36">
        <v>260500</v>
      </c>
      <c r="H147" s="36">
        <v>541915</v>
      </c>
      <c r="I147" s="36">
        <v>0</v>
      </c>
      <c r="J147" s="36">
        <v>2435166</v>
      </c>
      <c r="K147" s="36"/>
      <c r="L147" s="100">
        <v>20140207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 t="s">
        <v>9</v>
      </c>
      <c r="G148" s="64" t="s">
        <v>9</v>
      </c>
      <c r="H148" s="64" t="s">
        <v>9</v>
      </c>
      <c r="I148" s="64" t="s">
        <v>9</v>
      </c>
      <c r="J148" s="64" t="s">
        <v>9</v>
      </c>
      <c r="K148" s="36"/>
      <c r="L148" s="100" t="s">
        <v>2280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aca="true" t="shared" si="5" ref="F149:F157">G149+H149+I149+J149</f>
        <v>202280</v>
      </c>
      <c r="G149" s="36">
        <v>0</v>
      </c>
      <c r="H149" s="36">
        <v>29988</v>
      </c>
      <c r="I149" s="36">
        <v>0</v>
      </c>
      <c r="J149" s="36">
        <v>172292</v>
      </c>
      <c r="K149" s="36"/>
      <c r="L149" s="100">
        <v>20140207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5"/>
        <v>139208</v>
      </c>
      <c r="G150" s="36">
        <v>0</v>
      </c>
      <c r="H150" s="36">
        <v>87959</v>
      </c>
      <c r="I150" s="36">
        <v>50200</v>
      </c>
      <c r="J150" s="36">
        <v>1049</v>
      </c>
      <c r="K150" s="36"/>
      <c r="L150" s="100">
        <v>20140207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5"/>
        <v>27360</v>
      </c>
      <c r="G151" s="36">
        <v>0</v>
      </c>
      <c r="H151" s="36">
        <v>27360</v>
      </c>
      <c r="I151" s="36">
        <v>0</v>
      </c>
      <c r="J151" s="36">
        <v>0</v>
      </c>
      <c r="K151" s="36"/>
      <c r="L151" s="100">
        <v>20140307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5"/>
        <v>254444</v>
      </c>
      <c r="G152" s="36">
        <v>0</v>
      </c>
      <c r="H152" s="36">
        <v>176144</v>
      </c>
      <c r="I152" s="36">
        <v>0</v>
      </c>
      <c r="J152" s="36">
        <v>78300</v>
      </c>
      <c r="K152" s="36"/>
      <c r="L152" s="100">
        <v>20140207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5"/>
        <v>81122</v>
      </c>
      <c r="G153" s="36">
        <v>0</v>
      </c>
      <c r="H153" s="36">
        <v>76852</v>
      </c>
      <c r="I153" s="36">
        <v>0</v>
      </c>
      <c r="J153" s="36">
        <v>4270</v>
      </c>
      <c r="K153" s="36"/>
      <c r="L153" s="100">
        <v>20140207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5"/>
        <v>75122</v>
      </c>
      <c r="G154" s="36">
        <v>0</v>
      </c>
      <c r="H154" s="36">
        <v>28112</v>
      </c>
      <c r="I154" s="36">
        <v>0</v>
      </c>
      <c r="J154" s="36">
        <v>47010</v>
      </c>
      <c r="K154" s="36"/>
      <c r="L154" s="100">
        <v>20140307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5"/>
        <v>173599</v>
      </c>
      <c r="G155" s="36">
        <v>0</v>
      </c>
      <c r="H155" s="36">
        <v>173599</v>
      </c>
      <c r="I155" s="36">
        <v>0</v>
      </c>
      <c r="J155" s="36">
        <v>0</v>
      </c>
      <c r="K155" s="36"/>
      <c r="L155" s="100">
        <v>20140207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5"/>
        <v>422111</v>
      </c>
      <c r="G156" s="36">
        <v>0</v>
      </c>
      <c r="H156" s="36">
        <v>143033</v>
      </c>
      <c r="I156" s="36">
        <v>128500</v>
      </c>
      <c r="J156" s="36">
        <v>150578</v>
      </c>
      <c r="K156" s="36"/>
      <c r="L156" s="100">
        <v>20140307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5"/>
        <v>133158</v>
      </c>
      <c r="G157" s="36">
        <v>0</v>
      </c>
      <c r="H157" s="36">
        <v>67458</v>
      </c>
      <c r="I157" s="36">
        <v>62000</v>
      </c>
      <c r="J157" s="36">
        <v>3700</v>
      </c>
      <c r="K157" s="36"/>
      <c r="L157" s="100">
        <v>20140207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 t="s">
        <v>9</v>
      </c>
      <c r="G158" s="64" t="s">
        <v>9</v>
      </c>
      <c r="H158" s="64" t="s">
        <v>9</v>
      </c>
      <c r="I158" s="64" t="s">
        <v>9</v>
      </c>
      <c r="J158" s="64" t="s">
        <v>9</v>
      </c>
      <c r="K158" s="36"/>
      <c r="L158" s="100" t="s">
        <v>2280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>G159+H159+I159+J159</f>
        <v>14500</v>
      </c>
      <c r="G159" s="36">
        <v>0</v>
      </c>
      <c r="H159" s="36">
        <v>0</v>
      </c>
      <c r="I159" s="36">
        <v>14500</v>
      </c>
      <c r="J159" s="36">
        <v>0</v>
      </c>
      <c r="K159" s="36"/>
      <c r="L159" s="100">
        <v>20140207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>G160+H160+I160+J160</f>
        <v>189981</v>
      </c>
      <c r="G160" s="36">
        <v>0</v>
      </c>
      <c r="H160" s="36">
        <v>164481</v>
      </c>
      <c r="I160" s="36">
        <v>0</v>
      </c>
      <c r="J160" s="36">
        <v>25500</v>
      </c>
      <c r="K160" s="36"/>
      <c r="L160" s="100">
        <v>20140207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>G161+H161+I161+J161</f>
        <v>1818123</v>
      </c>
      <c r="G161" s="36">
        <v>702000</v>
      </c>
      <c r="H161" s="36">
        <v>515323</v>
      </c>
      <c r="I161" s="36">
        <v>0</v>
      </c>
      <c r="J161" s="36">
        <v>600800</v>
      </c>
      <c r="K161" s="36"/>
      <c r="L161" s="100">
        <v>20140207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>G162+H162+I162+J162</f>
        <v>100</v>
      </c>
      <c r="G162" s="36">
        <v>0</v>
      </c>
      <c r="H162" s="36">
        <v>100</v>
      </c>
      <c r="I162" s="36">
        <v>0</v>
      </c>
      <c r="J162" s="36">
        <v>0</v>
      </c>
      <c r="K162" s="36"/>
      <c r="L162" s="100">
        <v>20140307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 t="s">
        <v>9</v>
      </c>
      <c r="G163" s="64" t="s">
        <v>9</v>
      </c>
      <c r="H163" s="64" t="s">
        <v>9</v>
      </c>
      <c r="I163" s="64" t="s">
        <v>9</v>
      </c>
      <c r="J163" s="64" t="s">
        <v>9</v>
      </c>
      <c r="K163" s="36"/>
      <c r="L163" s="100" t="s">
        <v>2280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 t="s">
        <v>9</v>
      </c>
      <c r="G164" s="64" t="s">
        <v>9</v>
      </c>
      <c r="H164" s="64" t="s">
        <v>9</v>
      </c>
      <c r="I164" s="64" t="s">
        <v>9</v>
      </c>
      <c r="J164" s="64" t="s">
        <v>9</v>
      </c>
      <c r="K164" s="36"/>
      <c r="L164" s="100" t="s">
        <v>2280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 t="s">
        <v>9</v>
      </c>
      <c r="G165" s="64" t="s">
        <v>9</v>
      </c>
      <c r="H165" s="64" t="s">
        <v>9</v>
      </c>
      <c r="I165" s="64" t="s">
        <v>9</v>
      </c>
      <c r="J165" s="64" t="s">
        <v>9</v>
      </c>
      <c r="K165" s="36"/>
      <c r="L165" s="100" t="s">
        <v>2280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aca="true" t="shared" si="6" ref="F166:F182">G166+H166+I166+J166</f>
        <v>88805</v>
      </c>
      <c r="G166" s="36">
        <v>0</v>
      </c>
      <c r="H166" s="36">
        <v>69405</v>
      </c>
      <c r="I166" s="36">
        <v>0</v>
      </c>
      <c r="J166" s="36">
        <v>19400</v>
      </c>
      <c r="K166" s="36"/>
      <c r="L166" s="100">
        <v>20140207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6"/>
        <v>1634742</v>
      </c>
      <c r="G167" s="36">
        <v>0</v>
      </c>
      <c r="H167" s="36">
        <v>338532</v>
      </c>
      <c r="I167" s="36">
        <v>0</v>
      </c>
      <c r="J167" s="36">
        <v>1296210</v>
      </c>
      <c r="K167" s="36"/>
      <c r="L167" s="100">
        <v>20140207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6"/>
        <v>90549</v>
      </c>
      <c r="G168" s="36">
        <v>0</v>
      </c>
      <c r="H168" s="36">
        <v>30544</v>
      </c>
      <c r="I168" s="36">
        <v>0</v>
      </c>
      <c r="J168" s="36">
        <v>60005</v>
      </c>
      <c r="K168" s="36"/>
      <c r="L168" s="100">
        <v>20140207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6"/>
        <v>1225204</v>
      </c>
      <c r="G169" s="36">
        <v>102500</v>
      </c>
      <c r="H169" s="36">
        <v>59304</v>
      </c>
      <c r="I169" s="36">
        <v>0</v>
      </c>
      <c r="J169" s="36">
        <v>1063400</v>
      </c>
      <c r="K169" s="36"/>
      <c r="L169" s="100">
        <v>20140307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6"/>
        <v>152083</v>
      </c>
      <c r="G170" s="36">
        <v>0</v>
      </c>
      <c r="H170" s="36">
        <v>4783</v>
      </c>
      <c r="I170" s="36">
        <v>0</v>
      </c>
      <c r="J170" s="36">
        <v>147300</v>
      </c>
      <c r="K170" s="36"/>
      <c r="L170" s="100">
        <v>20140207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6"/>
        <v>2381461</v>
      </c>
      <c r="G171" s="36">
        <v>0</v>
      </c>
      <c r="H171" s="36">
        <v>246170</v>
      </c>
      <c r="I171" s="36">
        <v>318660</v>
      </c>
      <c r="J171" s="36">
        <v>1816631</v>
      </c>
      <c r="K171" s="36"/>
      <c r="L171" s="100">
        <v>20140307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6"/>
        <v>2957218</v>
      </c>
      <c r="G172" s="36">
        <v>0</v>
      </c>
      <c r="H172" s="36">
        <v>901218</v>
      </c>
      <c r="I172" s="36">
        <v>0</v>
      </c>
      <c r="J172" s="36">
        <v>2056000</v>
      </c>
      <c r="K172" s="36"/>
      <c r="L172" s="100">
        <v>20140207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6"/>
        <v>66090</v>
      </c>
      <c r="G173" s="36">
        <v>45000</v>
      </c>
      <c r="H173" s="36">
        <v>21090</v>
      </c>
      <c r="I173" s="36">
        <v>0</v>
      </c>
      <c r="J173" s="36">
        <v>0</v>
      </c>
      <c r="K173" s="36"/>
      <c r="L173" s="100">
        <v>20140207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6"/>
        <v>10135</v>
      </c>
      <c r="G174" s="36">
        <v>0</v>
      </c>
      <c r="H174" s="36">
        <v>9085</v>
      </c>
      <c r="I174" s="36">
        <v>0</v>
      </c>
      <c r="J174" s="36">
        <v>1050</v>
      </c>
      <c r="K174" s="36"/>
      <c r="L174" s="100">
        <v>20140207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6"/>
        <v>467866</v>
      </c>
      <c r="G175" s="36">
        <v>0</v>
      </c>
      <c r="H175" s="36">
        <v>424380</v>
      </c>
      <c r="I175" s="36">
        <v>0</v>
      </c>
      <c r="J175" s="36">
        <v>43486</v>
      </c>
      <c r="K175" s="36"/>
      <c r="L175" s="100">
        <v>20140207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6"/>
        <v>14800</v>
      </c>
      <c r="G176" s="36">
        <v>0</v>
      </c>
      <c r="H176" s="36">
        <v>14800</v>
      </c>
      <c r="I176" s="36">
        <v>0</v>
      </c>
      <c r="J176" s="36">
        <v>0</v>
      </c>
      <c r="K176" s="36"/>
      <c r="L176" s="100">
        <v>20140207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6"/>
        <v>19096</v>
      </c>
      <c r="G177" s="36">
        <v>0</v>
      </c>
      <c r="H177" s="36">
        <v>19096</v>
      </c>
      <c r="I177" s="36">
        <v>0</v>
      </c>
      <c r="J177" s="36">
        <v>0</v>
      </c>
      <c r="K177" s="36"/>
      <c r="L177" s="100">
        <v>20140307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6"/>
        <v>2329678</v>
      </c>
      <c r="G178" s="36">
        <v>1229500</v>
      </c>
      <c r="H178" s="36">
        <v>884278</v>
      </c>
      <c r="I178" s="36">
        <v>20650</v>
      </c>
      <c r="J178" s="36">
        <v>195250</v>
      </c>
      <c r="K178" s="36"/>
      <c r="L178" s="100">
        <v>20140207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6"/>
        <v>423134</v>
      </c>
      <c r="G179" s="36">
        <v>0</v>
      </c>
      <c r="H179" s="36">
        <v>312384</v>
      </c>
      <c r="I179" s="36">
        <v>0</v>
      </c>
      <c r="J179" s="36">
        <v>110750</v>
      </c>
      <c r="K179" s="36"/>
      <c r="L179" s="100">
        <v>20140207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6"/>
        <v>749194</v>
      </c>
      <c r="G180" s="36">
        <v>0</v>
      </c>
      <c r="H180" s="36">
        <v>715444</v>
      </c>
      <c r="I180" s="36">
        <v>0</v>
      </c>
      <c r="J180" s="36">
        <v>33750</v>
      </c>
      <c r="K180" s="36"/>
      <c r="L180" s="100">
        <v>20140307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6"/>
        <v>266797</v>
      </c>
      <c r="G181" s="36">
        <v>0</v>
      </c>
      <c r="H181" s="36">
        <v>246547</v>
      </c>
      <c r="I181" s="36">
        <v>0</v>
      </c>
      <c r="J181" s="36">
        <v>20250</v>
      </c>
      <c r="K181" s="36"/>
      <c r="L181" s="100">
        <v>20140207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6"/>
        <v>630</v>
      </c>
      <c r="G182" s="36">
        <v>0</v>
      </c>
      <c r="H182" s="36">
        <v>630</v>
      </c>
      <c r="I182" s="36">
        <v>0</v>
      </c>
      <c r="J182" s="36">
        <v>0</v>
      </c>
      <c r="K182" s="36"/>
      <c r="L182" s="100">
        <v>20140207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 t="s">
        <v>9</v>
      </c>
      <c r="G183" s="64" t="s">
        <v>9</v>
      </c>
      <c r="H183" s="64" t="s">
        <v>9</v>
      </c>
      <c r="I183" s="64" t="s">
        <v>9</v>
      </c>
      <c r="J183" s="64" t="s">
        <v>9</v>
      </c>
      <c r="K183" s="36"/>
      <c r="L183" s="100" t="s">
        <v>2280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aca="true" t="shared" si="7" ref="F184:F195">G184+H184+I184+J184</f>
        <v>27729</v>
      </c>
      <c r="G184" s="36">
        <v>0</v>
      </c>
      <c r="H184" s="36">
        <v>27729</v>
      </c>
      <c r="I184" s="36">
        <v>0</v>
      </c>
      <c r="J184" s="36">
        <v>0</v>
      </c>
      <c r="K184" s="36"/>
      <c r="L184" s="100">
        <v>20140207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7"/>
        <v>173351</v>
      </c>
      <c r="G185" s="36">
        <v>46080</v>
      </c>
      <c r="H185" s="36">
        <v>111471</v>
      </c>
      <c r="I185" s="36">
        <v>0</v>
      </c>
      <c r="J185" s="36">
        <v>15800</v>
      </c>
      <c r="K185" s="36"/>
      <c r="L185" s="100">
        <v>20140207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7"/>
        <v>121849</v>
      </c>
      <c r="G186" s="36">
        <v>0</v>
      </c>
      <c r="H186" s="36">
        <v>103989</v>
      </c>
      <c r="I186" s="36">
        <v>0</v>
      </c>
      <c r="J186" s="36">
        <v>17860</v>
      </c>
      <c r="K186" s="36"/>
      <c r="L186" s="100">
        <v>20140307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7"/>
        <v>78219</v>
      </c>
      <c r="G187" s="36">
        <v>0</v>
      </c>
      <c r="H187" s="36">
        <v>78219</v>
      </c>
      <c r="I187" s="36">
        <v>0</v>
      </c>
      <c r="J187" s="36">
        <v>0</v>
      </c>
      <c r="K187" s="36"/>
      <c r="L187" s="100">
        <v>20140207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7"/>
        <v>48885</v>
      </c>
      <c r="G188" s="36">
        <v>0</v>
      </c>
      <c r="H188" s="36">
        <v>44385</v>
      </c>
      <c r="I188" s="36">
        <v>0</v>
      </c>
      <c r="J188" s="36">
        <v>4500</v>
      </c>
      <c r="K188" s="36"/>
      <c r="L188" s="100">
        <v>20140307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7"/>
        <v>118356</v>
      </c>
      <c r="G189" s="36">
        <v>0</v>
      </c>
      <c r="H189" s="36">
        <v>118356</v>
      </c>
      <c r="I189" s="36">
        <v>0</v>
      </c>
      <c r="J189" s="36">
        <v>0</v>
      </c>
      <c r="K189" s="36"/>
      <c r="L189" s="100">
        <v>20140307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7"/>
        <v>4711468</v>
      </c>
      <c r="G190" s="36">
        <v>0</v>
      </c>
      <c r="H190" s="36">
        <v>323751</v>
      </c>
      <c r="I190" s="36">
        <v>226525</v>
      </c>
      <c r="J190" s="36">
        <v>4161192</v>
      </c>
      <c r="K190" s="64"/>
      <c r="L190" s="100">
        <v>20140307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7"/>
        <v>283051</v>
      </c>
      <c r="G191" s="36">
        <v>0</v>
      </c>
      <c r="H191" s="36">
        <v>61933</v>
      </c>
      <c r="I191" s="36">
        <v>0</v>
      </c>
      <c r="J191" s="36">
        <v>221118</v>
      </c>
      <c r="K191" s="36"/>
      <c r="L191" s="100">
        <v>20140207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7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>
        <v>20140207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7"/>
        <v>811542</v>
      </c>
      <c r="G193" s="36">
        <v>0</v>
      </c>
      <c r="H193" s="36">
        <v>76600</v>
      </c>
      <c r="I193" s="36">
        <v>0</v>
      </c>
      <c r="J193" s="36">
        <v>734942</v>
      </c>
      <c r="K193" s="36"/>
      <c r="L193" s="100">
        <v>20140207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7"/>
        <v>43465</v>
      </c>
      <c r="G194" s="36">
        <v>0</v>
      </c>
      <c r="H194" s="36">
        <v>20065</v>
      </c>
      <c r="I194" s="36">
        <v>0</v>
      </c>
      <c r="J194" s="36">
        <v>23400</v>
      </c>
      <c r="K194" s="36"/>
      <c r="L194" s="100">
        <v>20140207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7"/>
        <v>101655</v>
      </c>
      <c r="G195" s="36">
        <v>0</v>
      </c>
      <c r="H195" s="36">
        <v>101655</v>
      </c>
      <c r="I195" s="36">
        <v>0</v>
      </c>
      <c r="J195" s="36">
        <v>0</v>
      </c>
      <c r="K195" s="36"/>
      <c r="L195" s="100">
        <v>20140207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 t="s">
        <v>9</v>
      </c>
      <c r="G196" s="64" t="s">
        <v>9</v>
      </c>
      <c r="H196" s="64" t="s">
        <v>9</v>
      </c>
      <c r="I196" s="64" t="s">
        <v>9</v>
      </c>
      <c r="J196" s="64" t="s">
        <v>9</v>
      </c>
      <c r="K196" s="36"/>
      <c r="L196" s="100" t="s">
        <v>2280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aca="true" t="shared" si="8" ref="F197:F231">G197+H197+I197+J197</f>
        <v>2018290</v>
      </c>
      <c r="G197" s="36">
        <v>187137</v>
      </c>
      <c r="H197" s="36">
        <v>168469</v>
      </c>
      <c r="I197" s="36">
        <v>66000</v>
      </c>
      <c r="J197" s="36">
        <v>1596684</v>
      </c>
      <c r="K197" s="36"/>
      <c r="L197" s="100">
        <v>20140307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8"/>
        <v>448084</v>
      </c>
      <c r="G198" s="36">
        <v>0</v>
      </c>
      <c r="H198" s="36">
        <v>169784</v>
      </c>
      <c r="I198" s="36">
        <v>4000</v>
      </c>
      <c r="J198" s="36">
        <v>274300</v>
      </c>
      <c r="K198" s="36"/>
      <c r="L198" s="100">
        <v>20140307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8"/>
        <v>3645915</v>
      </c>
      <c r="G199" s="36">
        <v>1274350</v>
      </c>
      <c r="H199" s="36">
        <v>371501</v>
      </c>
      <c r="I199" s="36">
        <v>46750</v>
      </c>
      <c r="J199" s="36">
        <v>1953314</v>
      </c>
      <c r="K199" s="36"/>
      <c r="L199" s="100">
        <v>20140207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8"/>
        <v>18700</v>
      </c>
      <c r="G200" s="36">
        <v>0</v>
      </c>
      <c r="H200" s="36">
        <v>18700</v>
      </c>
      <c r="I200" s="36">
        <v>0</v>
      </c>
      <c r="J200" s="36">
        <v>0</v>
      </c>
      <c r="K200" s="36"/>
      <c r="L200" s="100">
        <v>20140207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8"/>
        <v>4059190</v>
      </c>
      <c r="G201" s="36">
        <v>3654370</v>
      </c>
      <c r="H201" s="36">
        <v>324470</v>
      </c>
      <c r="I201" s="36">
        <v>0</v>
      </c>
      <c r="J201" s="36">
        <v>80350</v>
      </c>
      <c r="K201" s="36"/>
      <c r="L201" s="100">
        <v>20140207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8"/>
        <v>1242209</v>
      </c>
      <c r="G202" s="36">
        <v>381248</v>
      </c>
      <c r="H202" s="36">
        <v>802261</v>
      </c>
      <c r="I202" s="36">
        <v>0</v>
      </c>
      <c r="J202" s="36">
        <v>58700</v>
      </c>
      <c r="K202" s="36"/>
      <c r="L202" s="100">
        <v>20140207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8"/>
        <v>30150</v>
      </c>
      <c r="G203" s="36">
        <v>0</v>
      </c>
      <c r="H203" s="36">
        <v>30150</v>
      </c>
      <c r="I203" s="36">
        <v>0</v>
      </c>
      <c r="J203" s="36">
        <v>0</v>
      </c>
      <c r="K203" s="36"/>
      <c r="L203" s="100">
        <v>20140207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8"/>
        <v>143135</v>
      </c>
      <c r="G204" s="36">
        <v>0</v>
      </c>
      <c r="H204" s="36">
        <v>131635</v>
      </c>
      <c r="I204" s="36">
        <v>4500</v>
      </c>
      <c r="J204" s="36">
        <v>7000</v>
      </c>
      <c r="K204" s="36"/>
      <c r="L204" s="100">
        <v>20140207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8"/>
        <v>421370</v>
      </c>
      <c r="G205" s="36">
        <v>0</v>
      </c>
      <c r="H205" s="36">
        <v>365190</v>
      </c>
      <c r="I205" s="36">
        <v>7465</v>
      </c>
      <c r="J205" s="36">
        <v>48715</v>
      </c>
      <c r="K205" s="36"/>
      <c r="L205" s="100">
        <v>20140207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8"/>
        <v>1296231</v>
      </c>
      <c r="G206" s="36">
        <v>541626</v>
      </c>
      <c r="H206" s="36">
        <v>666929</v>
      </c>
      <c r="I206" s="36">
        <v>0</v>
      </c>
      <c r="J206" s="36">
        <v>87676</v>
      </c>
      <c r="K206" s="36"/>
      <c r="L206" s="100">
        <v>20140207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8"/>
        <v>934551</v>
      </c>
      <c r="G207" s="36">
        <v>775901</v>
      </c>
      <c r="H207" s="36">
        <v>149550</v>
      </c>
      <c r="I207" s="36">
        <v>0</v>
      </c>
      <c r="J207" s="36">
        <v>9100</v>
      </c>
      <c r="K207" s="36"/>
      <c r="L207" s="100">
        <v>20140207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8"/>
        <v>10597404</v>
      </c>
      <c r="G208" s="36">
        <v>9534780</v>
      </c>
      <c r="H208" s="36">
        <v>991774</v>
      </c>
      <c r="I208" s="36">
        <v>48500</v>
      </c>
      <c r="J208" s="36">
        <v>22350</v>
      </c>
      <c r="K208" s="36"/>
      <c r="L208" s="100">
        <v>20140207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8"/>
        <v>4028648</v>
      </c>
      <c r="G209" s="36">
        <v>3694012</v>
      </c>
      <c r="H209" s="36">
        <v>256041</v>
      </c>
      <c r="I209" s="36">
        <v>45000</v>
      </c>
      <c r="J209" s="36">
        <v>33595</v>
      </c>
      <c r="K209" s="36"/>
      <c r="L209" s="100">
        <v>20140207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8"/>
        <v>4601452</v>
      </c>
      <c r="G210" s="36">
        <v>1761558</v>
      </c>
      <c r="H210" s="36">
        <v>2817103</v>
      </c>
      <c r="I210" s="36">
        <v>0</v>
      </c>
      <c r="J210" s="36">
        <v>22791</v>
      </c>
      <c r="K210" s="36"/>
      <c r="L210" s="100">
        <v>20140207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8"/>
        <v>1772586</v>
      </c>
      <c r="G211" s="36">
        <v>790250</v>
      </c>
      <c r="H211" s="36">
        <v>884288</v>
      </c>
      <c r="I211" s="36">
        <v>0</v>
      </c>
      <c r="J211" s="36">
        <v>98048</v>
      </c>
      <c r="K211" s="36"/>
      <c r="L211" s="100">
        <v>20140207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8"/>
        <v>260025</v>
      </c>
      <c r="G212" s="36">
        <v>206700</v>
      </c>
      <c r="H212" s="36">
        <v>44350</v>
      </c>
      <c r="I212" s="36">
        <v>0</v>
      </c>
      <c r="J212" s="36">
        <v>8975</v>
      </c>
      <c r="K212" s="36"/>
      <c r="L212" s="100">
        <v>20140207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8"/>
        <v>69576</v>
      </c>
      <c r="G213" s="36">
        <v>0</v>
      </c>
      <c r="H213" s="36">
        <v>69576</v>
      </c>
      <c r="I213" s="36">
        <v>0</v>
      </c>
      <c r="J213" s="36">
        <v>0</v>
      </c>
      <c r="K213" s="36"/>
      <c r="L213" s="100">
        <v>20140207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8"/>
        <v>318245</v>
      </c>
      <c r="G214" s="36">
        <v>1</v>
      </c>
      <c r="H214" s="36">
        <v>205683</v>
      </c>
      <c r="I214" s="36">
        <v>0</v>
      </c>
      <c r="J214" s="36">
        <v>112561</v>
      </c>
      <c r="K214" s="36"/>
      <c r="L214" s="100">
        <v>20140207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8"/>
        <v>726144</v>
      </c>
      <c r="G215" s="36">
        <v>559000</v>
      </c>
      <c r="H215" s="36">
        <v>167144</v>
      </c>
      <c r="I215" s="36">
        <v>0</v>
      </c>
      <c r="J215" s="36">
        <v>0</v>
      </c>
      <c r="K215" s="36"/>
      <c r="L215" s="100">
        <v>20140207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8"/>
        <v>41536</v>
      </c>
      <c r="G216" s="36">
        <v>0</v>
      </c>
      <c r="H216" s="36">
        <v>41536</v>
      </c>
      <c r="I216" s="36">
        <v>0</v>
      </c>
      <c r="J216" s="36">
        <v>0</v>
      </c>
      <c r="K216" s="36"/>
      <c r="L216" s="100">
        <v>20140207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8"/>
        <v>132274</v>
      </c>
      <c r="G217" s="36">
        <v>0</v>
      </c>
      <c r="H217" s="36">
        <v>93529</v>
      </c>
      <c r="I217" s="36">
        <v>0</v>
      </c>
      <c r="J217" s="36">
        <v>38745</v>
      </c>
      <c r="K217" s="36"/>
      <c r="L217" s="100">
        <v>20140307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8"/>
        <v>109400</v>
      </c>
      <c r="G218" s="36">
        <v>0</v>
      </c>
      <c r="H218" s="36">
        <v>8800</v>
      </c>
      <c r="I218" s="36">
        <v>100000</v>
      </c>
      <c r="J218" s="36">
        <v>600</v>
      </c>
      <c r="K218" s="36"/>
      <c r="L218" s="100">
        <v>20140207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8"/>
        <v>2000</v>
      </c>
      <c r="G219" s="36">
        <v>2000</v>
      </c>
      <c r="H219" s="36">
        <v>0</v>
      </c>
      <c r="I219" s="36">
        <v>0</v>
      </c>
      <c r="J219" s="36">
        <v>0</v>
      </c>
      <c r="K219" s="36"/>
      <c r="L219" s="100">
        <v>20140110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8"/>
        <v>78475</v>
      </c>
      <c r="G220" s="36">
        <v>19401</v>
      </c>
      <c r="H220" s="36">
        <v>59073</v>
      </c>
      <c r="I220" s="36">
        <v>1</v>
      </c>
      <c r="J220" s="36">
        <v>0</v>
      </c>
      <c r="K220" s="36"/>
      <c r="L220" s="100">
        <v>20140307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8"/>
        <v>41108</v>
      </c>
      <c r="G221" s="36">
        <v>0</v>
      </c>
      <c r="H221" s="36">
        <v>32808</v>
      </c>
      <c r="I221" s="36">
        <v>0</v>
      </c>
      <c r="J221" s="36">
        <v>8300</v>
      </c>
      <c r="K221" s="36"/>
      <c r="L221" s="100">
        <v>20140207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8"/>
        <v>2100</v>
      </c>
      <c r="G222" s="36">
        <v>0</v>
      </c>
      <c r="H222" s="36">
        <v>2100</v>
      </c>
      <c r="I222" s="36">
        <v>0</v>
      </c>
      <c r="J222" s="36">
        <v>0</v>
      </c>
      <c r="K222" s="36"/>
      <c r="L222" s="100">
        <v>20140207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8"/>
        <v>104753</v>
      </c>
      <c r="G223" s="36">
        <v>0</v>
      </c>
      <c r="H223" s="36">
        <v>103318</v>
      </c>
      <c r="I223" s="36">
        <v>0</v>
      </c>
      <c r="J223" s="36">
        <v>1435</v>
      </c>
      <c r="K223" s="36"/>
      <c r="L223" s="100">
        <v>20140207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8"/>
        <v>7411</v>
      </c>
      <c r="G224" s="36">
        <v>0</v>
      </c>
      <c r="H224" s="36">
        <v>7411</v>
      </c>
      <c r="I224" s="36">
        <v>0</v>
      </c>
      <c r="J224" s="36">
        <v>0</v>
      </c>
      <c r="K224" s="36"/>
      <c r="L224" s="100">
        <v>20140207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8"/>
        <v>172596</v>
      </c>
      <c r="G225" s="36">
        <v>20150</v>
      </c>
      <c r="H225" s="36">
        <v>25393</v>
      </c>
      <c r="I225" s="36">
        <v>12800</v>
      </c>
      <c r="J225" s="36">
        <v>114253</v>
      </c>
      <c r="K225" s="36"/>
      <c r="L225" s="100">
        <v>20140207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8"/>
        <v>292533</v>
      </c>
      <c r="G226" s="36">
        <v>2100</v>
      </c>
      <c r="H226" s="36">
        <v>172633</v>
      </c>
      <c r="I226" s="36">
        <v>0</v>
      </c>
      <c r="J226" s="36">
        <v>117800</v>
      </c>
      <c r="K226" s="36"/>
      <c r="L226" s="100">
        <v>20140307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8"/>
        <v>13600</v>
      </c>
      <c r="G227" s="36">
        <v>0</v>
      </c>
      <c r="H227" s="36">
        <v>13600</v>
      </c>
      <c r="I227" s="36">
        <v>0</v>
      </c>
      <c r="J227" s="36">
        <v>0</v>
      </c>
      <c r="K227" s="36"/>
      <c r="L227" s="100">
        <v>20140307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8"/>
        <v>13675</v>
      </c>
      <c r="G228" s="36">
        <v>0</v>
      </c>
      <c r="H228" s="36">
        <v>13675</v>
      </c>
      <c r="I228" s="36">
        <v>0</v>
      </c>
      <c r="J228" s="36">
        <v>0</v>
      </c>
      <c r="K228" s="36"/>
      <c r="L228" s="100">
        <v>20140207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8"/>
        <v>4300</v>
      </c>
      <c r="G229" s="36">
        <v>0</v>
      </c>
      <c r="H229" s="36">
        <v>4300</v>
      </c>
      <c r="I229" s="36">
        <v>0</v>
      </c>
      <c r="J229" s="36">
        <v>0</v>
      </c>
      <c r="K229" s="36"/>
      <c r="L229" s="100">
        <v>20140110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8"/>
        <v>4434770</v>
      </c>
      <c r="G230" s="36">
        <v>3640</v>
      </c>
      <c r="H230" s="36">
        <v>320423</v>
      </c>
      <c r="I230" s="36">
        <v>3133555</v>
      </c>
      <c r="J230" s="36">
        <v>977152</v>
      </c>
      <c r="K230" s="36"/>
      <c r="L230" s="100">
        <v>20140207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8"/>
        <v>510229</v>
      </c>
      <c r="G231" s="36">
        <v>162000</v>
      </c>
      <c r="H231" s="36">
        <v>332079</v>
      </c>
      <c r="I231" s="36">
        <v>0</v>
      </c>
      <c r="J231" s="36">
        <v>16150</v>
      </c>
      <c r="K231" s="36"/>
      <c r="L231" s="100">
        <v>20140207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 t="s">
        <v>9</v>
      </c>
      <c r="G232" s="64" t="s">
        <v>9</v>
      </c>
      <c r="H232" s="64" t="s">
        <v>9</v>
      </c>
      <c r="I232" s="64" t="s">
        <v>9</v>
      </c>
      <c r="J232" s="64" t="s">
        <v>9</v>
      </c>
      <c r="K232" s="36"/>
      <c r="L232" s="100" t="s">
        <v>2280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aca="true" t="shared" si="9" ref="F233:F264">G233+H233+I233+J233</f>
        <v>134061</v>
      </c>
      <c r="G233" s="36">
        <v>0</v>
      </c>
      <c r="H233" s="36">
        <v>75611</v>
      </c>
      <c r="I233" s="36">
        <v>0</v>
      </c>
      <c r="J233" s="36">
        <v>58450</v>
      </c>
      <c r="K233" s="36"/>
      <c r="L233" s="100">
        <v>20140207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9"/>
        <v>383908</v>
      </c>
      <c r="G234" s="36">
        <v>0</v>
      </c>
      <c r="H234" s="36">
        <v>310508</v>
      </c>
      <c r="I234" s="36">
        <v>0</v>
      </c>
      <c r="J234" s="36">
        <v>73400</v>
      </c>
      <c r="K234" s="36"/>
      <c r="L234" s="100">
        <v>20140207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9"/>
        <v>1579852</v>
      </c>
      <c r="G235" s="36">
        <v>459700</v>
      </c>
      <c r="H235" s="36">
        <v>900452</v>
      </c>
      <c r="I235" s="36">
        <v>0</v>
      </c>
      <c r="J235" s="36">
        <v>219700</v>
      </c>
      <c r="K235" s="36"/>
      <c r="L235" s="100">
        <v>20140207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9"/>
        <v>51975</v>
      </c>
      <c r="G236" s="36">
        <v>0</v>
      </c>
      <c r="H236" s="36">
        <v>51975</v>
      </c>
      <c r="I236" s="36">
        <v>0</v>
      </c>
      <c r="J236" s="36">
        <v>0</v>
      </c>
      <c r="K236" s="36"/>
      <c r="L236" s="100">
        <v>20140207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9"/>
        <v>1519801</v>
      </c>
      <c r="G237" s="36">
        <v>0</v>
      </c>
      <c r="H237" s="36">
        <v>68686</v>
      </c>
      <c r="I237" s="36">
        <v>0</v>
      </c>
      <c r="J237" s="36">
        <v>1451115</v>
      </c>
      <c r="K237" s="36"/>
      <c r="L237" s="100">
        <v>20140207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9"/>
        <v>146644</v>
      </c>
      <c r="G238" s="36">
        <v>0</v>
      </c>
      <c r="H238" s="36">
        <v>146644</v>
      </c>
      <c r="I238" s="36">
        <v>0</v>
      </c>
      <c r="J238" s="36">
        <v>0</v>
      </c>
      <c r="K238" s="36"/>
      <c r="L238" s="100">
        <v>20140307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9"/>
        <v>340013</v>
      </c>
      <c r="G239" s="36">
        <v>0</v>
      </c>
      <c r="H239" s="36">
        <v>241288</v>
      </c>
      <c r="I239" s="36">
        <v>0</v>
      </c>
      <c r="J239" s="36">
        <v>98725</v>
      </c>
      <c r="K239" s="36"/>
      <c r="L239" s="100">
        <v>20140307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9"/>
        <v>9128116</v>
      </c>
      <c r="G240" s="36">
        <v>818000</v>
      </c>
      <c r="H240" s="36">
        <v>2752899</v>
      </c>
      <c r="I240" s="36">
        <v>4000</v>
      </c>
      <c r="J240" s="36">
        <v>5553217</v>
      </c>
      <c r="K240" s="36"/>
      <c r="L240" s="100">
        <v>20140207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9"/>
        <v>829452</v>
      </c>
      <c r="G241" s="36">
        <v>0</v>
      </c>
      <c r="H241" s="36">
        <v>815877</v>
      </c>
      <c r="I241" s="36">
        <v>0</v>
      </c>
      <c r="J241" s="36">
        <v>13575</v>
      </c>
      <c r="K241" s="36"/>
      <c r="L241" s="100">
        <v>20140307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9"/>
        <v>3700785</v>
      </c>
      <c r="G242" s="36">
        <v>629300</v>
      </c>
      <c r="H242" s="36">
        <v>1134373</v>
      </c>
      <c r="I242" s="36">
        <v>0</v>
      </c>
      <c r="J242" s="36">
        <v>1937112</v>
      </c>
      <c r="K242" s="36"/>
      <c r="L242" s="100">
        <v>20140307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9"/>
        <v>1813096</v>
      </c>
      <c r="G243" s="36">
        <v>121600</v>
      </c>
      <c r="H243" s="36">
        <v>1583709</v>
      </c>
      <c r="I243" s="36">
        <v>20800</v>
      </c>
      <c r="J243" s="36">
        <v>86987</v>
      </c>
      <c r="K243" s="36"/>
      <c r="L243" s="100">
        <v>20140307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9"/>
        <v>16878765</v>
      </c>
      <c r="G244" s="36">
        <v>294701</v>
      </c>
      <c r="H244" s="36">
        <v>2224619</v>
      </c>
      <c r="I244" s="36">
        <v>3909402</v>
      </c>
      <c r="J244" s="36">
        <v>10450043</v>
      </c>
      <c r="K244" s="36"/>
      <c r="L244" s="100">
        <v>20140207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9"/>
        <v>492282</v>
      </c>
      <c r="G245" s="36">
        <v>0</v>
      </c>
      <c r="H245" s="36">
        <v>492282</v>
      </c>
      <c r="I245" s="36">
        <v>0</v>
      </c>
      <c r="J245" s="36">
        <v>0</v>
      </c>
      <c r="K245" s="36"/>
      <c r="L245" s="100">
        <v>20140207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9"/>
        <v>736386</v>
      </c>
      <c r="G246" s="36">
        <v>0</v>
      </c>
      <c r="H246" s="36">
        <v>428256</v>
      </c>
      <c r="I246" s="36">
        <v>220000</v>
      </c>
      <c r="J246" s="36">
        <v>88130</v>
      </c>
      <c r="K246" s="36"/>
      <c r="L246" s="100">
        <v>20140307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9"/>
        <v>29473</v>
      </c>
      <c r="G247" s="36">
        <v>0</v>
      </c>
      <c r="H247" s="36">
        <v>27073</v>
      </c>
      <c r="I247" s="36">
        <v>0</v>
      </c>
      <c r="J247" s="36">
        <v>2400</v>
      </c>
      <c r="K247" s="36"/>
      <c r="L247" s="100">
        <v>20140207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9"/>
        <v>232867</v>
      </c>
      <c r="G248" s="36">
        <v>0</v>
      </c>
      <c r="H248" s="36">
        <v>98414</v>
      </c>
      <c r="I248" s="36">
        <v>0</v>
      </c>
      <c r="J248" s="36">
        <v>134453</v>
      </c>
      <c r="K248" s="36"/>
      <c r="L248" s="100">
        <v>20140207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9"/>
        <v>3254177</v>
      </c>
      <c r="G249" s="36">
        <v>0</v>
      </c>
      <c r="H249" s="36">
        <v>2821142</v>
      </c>
      <c r="I249" s="36">
        <v>0</v>
      </c>
      <c r="J249" s="36">
        <v>433035</v>
      </c>
      <c r="K249" s="36"/>
      <c r="L249" s="100">
        <v>20140307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9"/>
        <v>719516</v>
      </c>
      <c r="G250" s="36">
        <v>250000</v>
      </c>
      <c r="H250" s="36">
        <v>452651</v>
      </c>
      <c r="I250" s="36">
        <v>0</v>
      </c>
      <c r="J250" s="36">
        <v>16865</v>
      </c>
      <c r="K250" s="36"/>
      <c r="L250" s="100">
        <v>20140207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9"/>
        <v>863680</v>
      </c>
      <c r="G251" s="36">
        <v>0</v>
      </c>
      <c r="H251" s="36">
        <v>317046</v>
      </c>
      <c r="I251" s="36">
        <v>0</v>
      </c>
      <c r="J251" s="36">
        <v>546634</v>
      </c>
      <c r="K251" s="36"/>
      <c r="L251" s="100">
        <v>20140207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9"/>
        <v>1174977</v>
      </c>
      <c r="G252" s="36">
        <v>31150</v>
      </c>
      <c r="H252" s="36">
        <v>671216</v>
      </c>
      <c r="I252" s="36">
        <v>20890</v>
      </c>
      <c r="J252" s="36">
        <v>451721</v>
      </c>
      <c r="K252" s="36"/>
      <c r="L252" s="100">
        <v>20140207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9"/>
        <v>251501</v>
      </c>
      <c r="G253" s="36">
        <v>191000</v>
      </c>
      <c r="H253" s="36">
        <v>58801</v>
      </c>
      <c r="I253" s="36">
        <v>0</v>
      </c>
      <c r="J253" s="36">
        <v>1700</v>
      </c>
      <c r="K253" s="36"/>
      <c r="L253" s="100">
        <v>20140307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9"/>
        <v>800208</v>
      </c>
      <c r="G254" s="36">
        <v>1000</v>
      </c>
      <c r="H254" s="36">
        <v>242884</v>
      </c>
      <c r="I254" s="36">
        <v>0</v>
      </c>
      <c r="J254" s="36">
        <v>556324</v>
      </c>
      <c r="K254" s="36"/>
      <c r="L254" s="100">
        <v>20140207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9"/>
        <v>412066</v>
      </c>
      <c r="G255" s="36">
        <v>293000</v>
      </c>
      <c r="H255" s="36">
        <v>107172</v>
      </c>
      <c r="I255" s="36">
        <v>6894</v>
      </c>
      <c r="J255" s="36">
        <v>5000</v>
      </c>
      <c r="K255" s="36"/>
      <c r="L255" s="100">
        <v>20140207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9"/>
        <v>96597</v>
      </c>
      <c r="G256" s="36">
        <v>0</v>
      </c>
      <c r="H256" s="36">
        <v>26750</v>
      </c>
      <c r="I256" s="36">
        <v>0</v>
      </c>
      <c r="J256" s="36">
        <v>69847</v>
      </c>
      <c r="K256" s="36"/>
      <c r="L256" s="100">
        <v>20140207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9"/>
        <v>101717</v>
      </c>
      <c r="G257" s="36">
        <v>8001</v>
      </c>
      <c r="H257" s="36">
        <v>89465</v>
      </c>
      <c r="I257" s="36">
        <v>0</v>
      </c>
      <c r="J257" s="36">
        <v>4251</v>
      </c>
      <c r="K257" s="36"/>
      <c r="L257" s="100">
        <v>20140307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9"/>
        <v>1288032</v>
      </c>
      <c r="G258" s="36">
        <v>818000</v>
      </c>
      <c r="H258" s="36">
        <v>169742</v>
      </c>
      <c r="I258" s="36">
        <v>0</v>
      </c>
      <c r="J258" s="36">
        <v>300290</v>
      </c>
      <c r="K258" s="36"/>
      <c r="L258" s="100">
        <v>20140207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9"/>
        <v>497389</v>
      </c>
      <c r="G259" s="36">
        <v>0</v>
      </c>
      <c r="H259" s="36">
        <v>102739</v>
      </c>
      <c r="I259" s="36">
        <v>0</v>
      </c>
      <c r="J259" s="36">
        <v>394650</v>
      </c>
      <c r="K259" s="36"/>
      <c r="L259" s="100">
        <v>20140207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9"/>
        <v>1312542</v>
      </c>
      <c r="G260" s="36">
        <v>0</v>
      </c>
      <c r="H260" s="36">
        <v>119513</v>
      </c>
      <c r="I260" s="36">
        <v>896675</v>
      </c>
      <c r="J260" s="36">
        <v>296354</v>
      </c>
      <c r="K260" s="36"/>
      <c r="L260" s="100">
        <v>20140207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9"/>
        <v>602050</v>
      </c>
      <c r="G261" s="36">
        <v>0</v>
      </c>
      <c r="H261" s="36">
        <v>48476</v>
      </c>
      <c r="I261" s="36">
        <v>0</v>
      </c>
      <c r="J261" s="36">
        <v>553574</v>
      </c>
      <c r="K261" s="36"/>
      <c r="L261" s="100">
        <v>20140207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9"/>
        <v>338301</v>
      </c>
      <c r="G262" s="36">
        <v>147500</v>
      </c>
      <c r="H262" s="36">
        <v>184326</v>
      </c>
      <c r="I262" s="36">
        <v>0</v>
      </c>
      <c r="J262" s="36">
        <v>6475</v>
      </c>
      <c r="K262" s="36"/>
      <c r="L262" s="100">
        <v>20140207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9"/>
        <v>1404606</v>
      </c>
      <c r="G263" s="36">
        <v>466852</v>
      </c>
      <c r="H263" s="36">
        <v>472052</v>
      </c>
      <c r="I263" s="36">
        <v>0</v>
      </c>
      <c r="J263" s="36">
        <v>465702</v>
      </c>
      <c r="K263" s="36"/>
      <c r="L263" s="100">
        <v>20140207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9"/>
        <v>55900</v>
      </c>
      <c r="G264" s="36">
        <v>0</v>
      </c>
      <c r="H264" s="36">
        <v>52900</v>
      </c>
      <c r="I264" s="36">
        <v>0</v>
      </c>
      <c r="J264" s="36">
        <v>3000</v>
      </c>
      <c r="K264" s="36"/>
      <c r="L264" s="100">
        <v>20140207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aca="true" t="shared" si="10" ref="F265:F296">G265+H265+I265+J265</f>
        <v>56300</v>
      </c>
      <c r="G265" s="36">
        <v>6000</v>
      </c>
      <c r="H265" s="36">
        <v>50300</v>
      </c>
      <c r="I265" s="36">
        <v>0</v>
      </c>
      <c r="J265" s="36">
        <v>0</v>
      </c>
      <c r="K265" s="36"/>
      <c r="L265" s="100">
        <v>20140307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10"/>
        <v>88500</v>
      </c>
      <c r="G266" s="36">
        <v>0</v>
      </c>
      <c r="H266" s="36">
        <v>52000</v>
      </c>
      <c r="I266" s="36">
        <v>0</v>
      </c>
      <c r="J266" s="36">
        <v>36500</v>
      </c>
      <c r="K266" s="36"/>
      <c r="L266" s="100">
        <v>20140207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10"/>
        <v>349189</v>
      </c>
      <c r="G267" s="36">
        <v>249500</v>
      </c>
      <c r="H267" s="36">
        <v>90704</v>
      </c>
      <c r="I267" s="36">
        <v>0</v>
      </c>
      <c r="J267" s="36">
        <v>8985</v>
      </c>
      <c r="K267" s="36"/>
      <c r="L267" s="100">
        <v>20140307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10"/>
        <v>378255</v>
      </c>
      <c r="G268" s="36">
        <v>312565</v>
      </c>
      <c r="H268" s="36">
        <v>44139</v>
      </c>
      <c r="I268" s="36">
        <v>20000</v>
      </c>
      <c r="J268" s="36">
        <v>1551</v>
      </c>
      <c r="K268" s="36"/>
      <c r="L268" s="100">
        <v>20140207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10"/>
        <v>7250</v>
      </c>
      <c r="G269" s="36">
        <v>0</v>
      </c>
      <c r="H269" s="36">
        <v>0</v>
      </c>
      <c r="I269" s="36">
        <v>0</v>
      </c>
      <c r="J269" s="36">
        <v>7250</v>
      </c>
      <c r="K269" s="36"/>
      <c r="L269" s="100">
        <v>20140207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10"/>
        <v>1028409</v>
      </c>
      <c r="G270" s="36">
        <v>200000</v>
      </c>
      <c r="H270" s="36">
        <v>467392</v>
      </c>
      <c r="I270" s="36">
        <v>0</v>
      </c>
      <c r="J270" s="36">
        <v>361017</v>
      </c>
      <c r="K270" s="36"/>
      <c r="L270" s="100">
        <v>20140207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10"/>
        <v>21650</v>
      </c>
      <c r="G271" s="36">
        <v>0</v>
      </c>
      <c r="H271" s="36">
        <v>21650</v>
      </c>
      <c r="I271" s="36">
        <v>0</v>
      </c>
      <c r="J271" s="36">
        <v>0</v>
      </c>
      <c r="K271" s="36"/>
      <c r="L271" s="100">
        <v>20140307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10"/>
        <v>785735</v>
      </c>
      <c r="G272" s="36">
        <v>0</v>
      </c>
      <c r="H272" s="36">
        <v>440358</v>
      </c>
      <c r="I272" s="36">
        <v>0</v>
      </c>
      <c r="J272" s="36">
        <v>345377</v>
      </c>
      <c r="K272" s="36"/>
      <c r="L272" s="100">
        <v>20140307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10"/>
        <v>59500</v>
      </c>
      <c r="G273" s="36">
        <v>0</v>
      </c>
      <c r="H273" s="36">
        <v>54050</v>
      </c>
      <c r="I273" s="36">
        <v>0</v>
      </c>
      <c r="J273" s="36">
        <v>5450</v>
      </c>
      <c r="K273" s="36"/>
      <c r="L273" s="100">
        <v>20140307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10"/>
        <v>1763185</v>
      </c>
      <c r="G274" s="36">
        <v>0</v>
      </c>
      <c r="H274" s="36">
        <v>204385</v>
      </c>
      <c r="I274" s="36">
        <v>0</v>
      </c>
      <c r="J274" s="36">
        <v>1558800</v>
      </c>
      <c r="K274" s="36"/>
      <c r="L274" s="100">
        <v>20140307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10"/>
        <v>17200</v>
      </c>
      <c r="G275" s="36">
        <v>0</v>
      </c>
      <c r="H275" s="36">
        <v>14500</v>
      </c>
      <c r="I275" s="36">
        <v>0</v>
      </c>
      <c r="J275" s="36">
        <v>2700</v>
      </c>
      <c r="K275" s="36"/>
      <c r="L275" s="100">
        <v>20140207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10"/>
        <v>1591226</v>
      </c>
      <c r="G276" s="36">
        <v>800105</v>
      </c>
      <c r="H276" s="36">
        <v>0</v>
      </c>
      <c r="I276" s="36">
        <v>0</v>
      </c>
      <c r="J276" s="36">
        <v>791121</v>
      </c>
      <c r="K276" s="36"/>
      <c r="L276" s="100">
        <v>20140207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10"/>
        <v>1905974</v>
      </c>
      <c r="G277" s="36">
        <v>0</v>
      </c>
      <c r="H277" s="36">
        <v>1111759</v>
      </c>
      <c r="I277" s="36">
        <v>0</v>
      </c>
      <c r="J277" s="36">
        <v>794215</v>
      </c>
      <c r="K277" s="36"/>
      <c r="L277" s="100">
        <v>20140207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10"/>
        <v>7643</v>
      </c>
      <c r="G278" s="36">
        <v>0</v>
      </c>
      <c r="H278" s="36">
        <v>7643</v>
      </c>
      <c r="I278" s="36">
        <v>0</v>
      </c>
      <c r="J278" s="36">
        <v>0</v>
      </c>
      <c r="K278" s="36"/>
      <c r="L278" s="100">
        <v>20140207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10"/>
        <v>59909</v>
      </c>
      <c r="G279" s="36">
        <v>0</v>
      </c>
      <c r="H279" s="36">
        <v>52459</v>
      </c>
      <c r="I279" s="36">
        <v>0</v>
      </c>
      <c r="J279" s="36">
        <v>7450</v>
      </c>
      <c r="K279" s="36"/>
      <c r="L279" s="100">
        <v>20140207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10"/>
        <v>461720</v>
      </c>
      <c r="G280" s="36">
        <v>301000</v>
      </c>
      <c r="H280" s="36">
        <v>108095</v>
      </c>
      <c r="I280" s="36">
        <v>0</v>
      </c>
      <c r="J280" s="36">
        <v>52625</v>
      </c>
      <c r="K280" s="36"/>
      <c r="L280" s="100">
        <v>20140207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10"/>
        <v>8798615</v>
      </c>
      <c r="G281" s="36">
        <v>2542000</v>
      </c>
      <c r="H281" s="36">
        <v>4711064</v>
      </c>
      <c r="I281" s="36">
        <v>0</v>
      </c>
      <c r="J281" s="36">
        <v>1545551</v>
      </c>
      <c r="K281" s="36"/>
      <c r="L281" s="100">
        <v>20140207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10"/>
        <v>19300980</v>
      </c>
      <c r="G282" s="36">
        <v>2862000</v>
      </c>
      <c r="H282" s="36">
        <v>6032785</v>
      </c>
      <c r="I282" s="36">
        <v>0</v>
      </c>
      <c r="J282" s="36">
        <v>10406195</v>
      </c>
      <c r="K282" s="36"/>
      <c r="L282" s="100">
        <v>20140207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10"/>
        <v>4094609</v>
      </c>
      <c r="G283" s="36">
        <v>0</v>
      </c>
      <c r="H283" s="36">
        <v>820733</v>
      </c>
      <c r="I283" s="36">
        <v>64280</v>
      </c>
      <c r="J283" s="36">
        <v>3209596</v>
      </c>
      <c r="K283" s="36"/>
      <c r="L283" s="100">
        <v>20140307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10"/>
        <v>1978877</v>
      </c>
      <c r="G284" s="36">
        <v>0</v>
      </c>
      <c r="H284" s="36">
        <v>558803</v>
      </c>
      <c r="I284" s="36">
        <v>0</v>
      </c>
      <c r="J284" s="36">
        <v>1420074</v>
      </c>
      <c r="K284" s="36"/>
      <c r="L284" s="100">
        <v>20140207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10"/>
        <v>936658</v>
      </c>
      <c r="G285" s="36">
        <v>290000</v>
      </c>
      <c r="H285" s="36">
        <v>60907</v>
      </c>
      <c r="I285" s="36">
        <v>0</v>
      </c>
      <c r="J285" s="36">
        <v>585751</v>
      </c>
      <c r="K285" s="36"/>
      <c r="L285" s="100">
        <v>20140207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10"/>
        <v>2616134</v>
      </c>
      <c r="G286" s="36">
        <v>983340</v>
      </c>
      <c r="H286" s="36">
        <v>697153</v>
      </c>
      <c r="I286" s="36">
        <v>0</v>
      </c>
      <c r="J286" s="36">
        <v>935641</v>
      </c>
      <c r="K286" s="36"/>
      <c r="L286" s="100">
        <v>20140307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10"/>
        <v>45346643</v>
      </c>
      <c r="G287" s="36">
        <v>41350000</v>
      </c>
      <c r="H287" s="36">
        <v>797563</v>
      </c>
      <c r="I287" s="36">
        <v>0</v>
      </c>
      <c r="J287" s="36">
        <v>3199080</v>
      </c>
      <c r="K287" s="36"/>
      <c r="L287" s="100">
        <v>20140307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10"/>
        <v>491966</v>
      </c>
      <c r="G288" s="36">
        <v>0</v>
      </c>
      <c r="H288" s="36">
        <v>357796</v>
      </c>
      <c r="I288" s="36">
        <v>4000</v>
      </c>
      <c r="J288" s="36">
        <v>130170</v>
      </c>
      <c r="K288" s="36"/>
      <c r="L288" s="100">
        <v>20140207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10"/>
        <v>351551</v>
      </c>
      <c r="G289" s="36">
        <v>275950</v>
      </c>
      <c r="H289" s="36">
        <v>33161</v>
      </c>
      <c r="I289" s="36">
        <v>18000</v>
      </c>
      <c r="J289" s="36">
        <v>24440</v>
      </c>
      <c r="K289" s="36"/>
      <c r="L289" s="100">
        <v>20140207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10"/>
        <v>119800</v>
      </c>
      <c r="G290" s="36">
        <v>0</v>
      </c>
      <c r="H290" s="36">
        <v>55500</v>
      </c>
      <c r="I290" s="36">
        <v>0</v>
      </c>
      <c r="J290" s="36">
        <v>64300</v>
      </c>
      <c r="K290" s="36"/>
      <c r="L290" s="100">
        <v>20140207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10"/>
        <v>800</v>
      </c>
      <c r="G291" s="36">
        <v>0</v>
      </c>
      <c r="H291" s="36">
        <v>0</v>
      </c>
      <c r="I291" s="36">
        <v>0</v>
      </c>
      <c r="J291" s="36">
        <v>800</v>
      </c>
      <c r="K291" s="36"/>
      <c r="L291" s="100">
        <v>20140207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10"/>
        <v>40095</v>
      </c>
      <c r="G292" s="36">
        <v>0</v>
      </c>
      <c r="H292" s="36">
        <v>40095</v>
      </c>
      <c r="I292" s="36">
        <v>0</v>
      </c>
      <c r="J292" s="36">
        <v>0</v>
      </c>
      <c r="K292" s="36"/>
      <c r="L292" s="100">
        <v>20140207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10"/>
        <v>132614</v>
      </c>
      <c r="G293" s="36">
        <v>0</v>
      </c>
      <c r="H293" s="36">
        <v>115263</v>
      </c>
      <c r="I293" s="36">
        <v>0</v>
      </c>
      <c r="J293" s="36">
        <v>17351</v>
      </c>
      <c r="K293" s="36"/>
      <c r="L293" s="100">
        <v>20140207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10"/>
        <v>2768226</v>
      </c>
      <c r="G294" s="36">
        <v>288400</v>
      </c>
      <c r="H294" s="36">
        <v>421011</v>
      </c>
      <c r="I294" s="36">
        <v>11000</v>
      </c>
      <c r="J294" s="36">
        <v>2047815</v>
      </c>
      <c r="K294" s="36"/>
      <c r="L294" s="100">
        <v>20140207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10"/>
        <v>207045</v>
      </c>
      <c r="G295" s="36">
        <v>0</v>
      </c>
      <c r="H295" s="36">
        <v>128195</v>
      </c>
      <c r="I295" s="36">
        <v>44600</v>
      </c>
      <c r="J295" s="36">
        <v>34250</v>
      </c>
      <c r="K295" s="36"/>
      <c r="L295" s="100">
        <v>20140207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10"/>
        <v>419933</v>
      </c>
      <c r="G296" s="36">
        <v>0</v>
      </c>
      <c r="H296" s="36">
        <v>382933</v>
      </c>
      <c r="I296" s="36">
        <v>3500</v>
      </c>
      <c r="J296" s="36">
        <v>33500</v>
      </c>
      <c r="K296" s="36"/>
      <c r="L296" s="100">
        <v>20140307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aca="true" t="shared" si="11" ref="F297:F328">G297+H297+I297+J297</f>
        <v>53957</v>
      </c>
      <c r="G297" s="36">
        <v>0</v>
      </c>
      <c r="H297" s="36">
        <v>49707</v>
      </c>
      <c r="I297" s="36">
        <v>0</v>
      </c>
      <c r="J297" s="36">
        <v>4250</v>
      </c>
      <c r="K297" s="36"/>
      <c r="L297" s="100">
        <v>20140307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11"/>
        <v>69258</v>
      </c>
      <c r="G298" s="36">
        <v>0</v>
      </c>
      <c r="H298" s="36">
        <v>42358</v>
      </c>
      <c r="I298" s="36">
        <v>0</v>
      </c>
      <c r="J298" s="36">
        <v>26900</v>
      </c>
      <c r="K298" s="36"/>
      <c r="L298" s="100">
        <v>20140207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11"/>
        <v>40861</v>
      </c>
      <c r="G299" s="36">
        <v>0</v>
      </c>
      <c r="H299" s="36">
        <v>31611</v>
      </c>
      <c r="I299" s="36">
        <v>3500</v>
      </c>
      <c r="J299" s="36">
        <v>5750</v>
      </c>
      <c r="K299" s="36"/>
      <c r="L299" s="100">
        <v>20140207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11"/>
        <v>13871</v>
      </c>
      <c r="G300" s="36">
        <v>0</v>
      </c>
      <c r="H300" s="36">
        <v>900</v>
      </c>
      <c r="I300" s="36">
        <v>0</v>
      </c>
      <c r="J300" s="36">
        <v>12971</v>
      </c>
      <c r="K300" s="36"/>
      <c r="L300" s="100">
        <v>20140207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11"/>
        <v>14275</v>
      </c>
      <c r="G301" s="36">
        <v>1000</v>
      </c>
      <c r="H301" s="36">
        <v>1800</v>
      </c>
      <c r="I301" s="36">
        <v>0</v>
      </c>
      <c r="J301" s="36">
        <v>11475</v>
      </c>
      <c r="K301" s="36"/>
      <c r="L301" s="100">
        <v>20140207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11"/>
        <v>24409</v>
      </c>
      <c r="G302" s="36">
        <v>0</v>
      </c>
      <c r="H302" s="36">
        <v>24409</v>
      </c>
      <c r="I302" s="36">
        <v>0</v>
      </c>
      <c r="J302" s="36">
        <v>0</v>
      </c>
      <c r="K302" s="36"/>
      <c r="L302" s="100">
        <v>20140307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11"/>
        <v>45602</v>
      </c>
      <c r="G303" s="36">
        <v>4300</v>
      </c>
      <c r="H303" s="36">
        <v>7500</v>
      </c>
      <c r="I303" s="36">
        <v>0</v>
      </c>
      <c r="J303" s="36">
        <v>33802</v>
      </c>
      <c r="K303" s="36"/>
      <c r="L303" s="100">
        <v>20140207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11"/>
        <v>47900</v>
      </c>
      <c r="G304" s="36">
        <v>7650</v>
      </c>
      <c r="H304" s="36">
        <v>30150</v>
      </c>
      <c r="I304" s="36">
        <v>0</v>
      </c>
      <c r="J304" s="36">
        <v>10100</v>
      </c>
      <c r="K304" s="36"/>
      <c r="L304" s="100">
        <v>20140307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11"/>
        <v>299253</v>
      </c>
      <c r="G305" s="36">
        <v>0</v>
      </c>
      <c r="H305" s="36">
        <v>257878</v>
      </c>
      <c r="I305" s="36">
        <v>0</v>
      </c>
      <c r="J305" s="36">
        <v>41375</v>
      </c>
      <c r="K305" s="36"/>
      <c r="L305" s="100">
        <v>20140207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11"/>
        <v>30506</v>
      </c>
      <c r="G306" s="36">
        <v>0</v>
      </c>
      <c r="H306" s="36">
        <v>22100</v>
      </c>
      <c r="I306" s="36">
        <v>0</v>
      </c>
      <c r="J306" s="36">
        <v>8406</v>
      </c>
      <c r="K306" s="36"/>
      <c r="L306" s="100">
        <v>20140207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11"/>
        <v>105659</v>
      </c>
      <c r="G307" s="36">
        <v>0</v>
      </c>
      <c r="H307" s="36">
        <v>78684</v>
      </c>
      <c r="I307" s="36">
        <v>25000</v>
      </c>
      <c r="J307" s="36">
        <v>1975</v>
      </c>
      <c r="K307" s="64"/>
      <c r="L307" s="100">
        <v>20140207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11"/>
        <v>22305</v>
      </c>
      <c r="G308" s="36">
        <v>0</v>
      </c>
      <c r="H308" s="36">
        <v>0</v>
      </c>
      <c r="I308" s="36">
        <v>0</v>
      </c>
      <c r="J308" s="36">
        <v>22305</v>
      </c>
      <c r="K308" s="36"/>
      <c r="L308" s="100">
        <v>20140207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11"/>
        <v>2407040</v>
      </c>
      <c r="G309" s="36">
        <v>919001</v>
      </c>
      <c r="H309" s="36">
        <v>713063</v>
      </c>
      <c r="I309" s="36">
        <v>900</v>
      </c>
      <c r="J309" s="36">
        <v>774076</v>
      </c>
      <c r="K309" s="36"/>
      <c r="L309" s="100">
        <v>20140307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11"/>
        <v>1675996</v>
      </c>
      <c r="G310" s="36">
        <v>776000</v>
      </c>
      <c r="H310" s="36">
        <v>353484</v>
      </c>
      <c r="I310" s="36">
        <v>441111</v>
      </c>
      <c r="J310" s="36">
        <v>105401</v>
      </c>
      <c r="K310" s="36"/>
      <c r="L310" s="100">
        <v>20140207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11"/>
        <v>17450</v>
      </c>
      <c r="G311" s="36">
        <v>0</v>
      </c>
      <c r="H311" s="36">
        <v>9450</v>
      </c>
      <c r="I311" s="36">
        <v>0</v>
      </c>
      <c r="J311" s="36">
        <v>8000</v>
      </c>
      <c r="K311" s="36"/>
      <c r="L311" s="100">
        <v>20140207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11"/>
        <v>1319671</v>
      </c>
      <c r="G312" s="36">
        <v>322500</v>
      </c>
      <c r="H312" s="36">
        <v>994570</v>
      </c>
      <c r="I312" s="36">
        <v>2600</v>
      </c>
      <c r="J312" s="36">
        <v>1</v>
      </c>
      <c r="K312" s="36"/>
      <c r="L312" s="100">
        <v>20140207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11"/>
        <v>70177</v>
      </c>
      <c r="G313" s="36">
        <v>0</v>
      </c>
      <c r="H313" s="36">
        <v>32400</v>
      </c>
      <c r="I313" s="36">
        <v>0</v>
      </c>
      <c r="J313" s="36">
        <v>37777</v>
      </c>
      <c r="K313" s="36"/>
      <c r="L313" s="100">
        <v>20140207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11"/>
        <v>178098</v>
      </c>
      <c r="G314" s="36">
        <v>0</v>
      </c>
      <c r="H314" s="36">
        <v>72473</v>
      </c>
      <c r="I314" s="36">
        <v>73200</v>
      </c>
      <c r="J314" s="36">
        <v>32425</v>
      </c>
      <c r="K314" s="36"/>
      <c r="L314" s="100">
        <v>20140207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11"/>
        <v>367224</v>
      </c>
      <c r="G315" s="36">
        <v>0</v>
      </c>
      <c r="H315" s="36">
        <v>226974</v>
      </c>
      <c r="I315" s="36">
        <v>7500</v>
      </c>
      <c r="J315" s="36">
        <v>132750</v>
      </c>
      <c r="K315" s="36"/>
      <c r="L315" s="100">
        <v>20140207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11"/>
        <v>1045962</v>
      </c>
      <c r="G316" s="36">
        <v>0</v>
      </c>
      <c r="H316" s="36">
        <v>286371</v>
      </c>
      <c r="I316" s="36">
        <v>0</v>
      </c>
      <c r="J316" s="36">
        <v>759591</v>
      </c>
      <c r="K316" s="36"/>
      <c r="L316" s="100">
        <v>20140207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11"/>
        <v>3610020</v>
      </c>
      <c r="G317" s="36">
        <v>1077106</v>
      </c>
      <c r="H317" s="36">
        <v>1259625</v>
      </c>
      <c r="I317" s="36">
        <v>275500</v>
      </c>
      <c r="J317" s="36">
        <v>997789</v>
      </c>
      <c r="K317" s="36"/>
      <c r="L317" s="100">
        <v>20140207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11"/>
        <v>318347</v>
      </c>
      <c r="G318" s="36">
        <v>0</v>
      </c>
      <c r="H318" s="36">
        <v>207447</v>
      </c>
      <c r="I318" s="36">
        <v>0</v>
      </c>
      <c r="J318" s="36">
        <v>110900</v>
      </c>
      <c r="K318" s="36"/>
      <c r="L318" s="100">
        <v>20140207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11"/>
        <v>82879</v>
      </c>
      <c r="G319" s="36">
        <v>0</v>
      </c>
      <c r="H319" s="36">
        <v>70879</v>
      </c>
      <c r="I319" s="36">
        <v>0</v>
      </c>
      <c r="J319" s="36">
        <v>12000</v>
      </c>
      <c r="K319" s="36"/>
      <c r="L319" s="100">
        <v>20140207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11"/>
        <v>766784</v>
      </c>
      <c r="G320" s="36">
        <v>0</v>
      </c>
      <c r="H320" s="36">
        <v>563498</v>
      </c>
      <c r="I320" s="36">
        <v>4700</v>
      </c>
      <c r="J320" s="36">
        <v>198586</v>
      </c>
      <c r="K320" s="36"/>
      <c r="L320" s="100">
        <v>20140207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11"/>
        <v>4135779</v>
      </c>
      <c r="G321" s="36">
        <v>0</v>
      </c>
      <c r="H321" s="36">
        <v>598664</v>
      </c>
      <c r="I321" s="36">
        <v>299970</v>
      </c>
      <c r="J321" s="36">
        <v>3237145</v>
      </c>
      <c r="K321" s="36"/>
      <c r="L321" s="100">
        <v>20140207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11"/>
        <v>121535</v>
      </c>
      <c r="G322" s="36">
        <v>0</v>
      </c>
      <c r="H322" s="36">
        <v>106935</v>
      </c>
      <c r="I322" s="36">
        <v>0</v>
      </c>
      <c r="J322" s="36">
        <v>14600</v>
      </c>
      <c r="K322" s="36"/>
      <c r="L322" s="100">
        <v>20140207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2257</v>
      </c>
      <c r="G323" s="36"/>
      <c r="H323" s="36"/>
      <c r="I323" s="36"/>
      <c r="J323" s="36"/>
      <c r="K323" s="36"/>
      <c r="L323" s="100" t="s">
        <v>2286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12" ref="F324:F329">G324+H324+I324+J324</f>
        <v>9570439</v>
      </c>
      <c r="G324" s="36">
        <v>3731401</v>
      </c>
      <c r="H324" s="36">
        <v>2638796</v>
      </c>
      <c r="I324" s="36">
        <v>0</v>
      </c>
      <c r="J324" s="36">
        <v>3200242</v>
      </c>
      <c r="K324" s="36"/>
      <c r="L324" s="100">
        <v>20140307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2"/>
        <v>1162940</v>
      </c>
      <c r="G325" s="36">
        <v>0</v>
      </c>
      <c r="H325" s="36">
        <v>252789</v>
      </c>
      <c r="I325" s="36">
        <v>0</v>
      </c>
      <c r="J325" s="36">
        <v>910151</v>
      </c>
      <c r="K325" s="36"/>
      <c r="L325" s="100">
        <v>20140307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2"/>
        <v>716681</v>
      </c>
      <c r="G326" s="36">
        <v>444400</v>
      </c>
      <c r="H326" s="36">
        <v>183972</v>
      </c>
      <c r="I326" s="36">
        <v>0</v>
      </c>
      <c r="J326" s="36">
        <v>88309</v>
      </c>
      <c r="K326" s="36"/>
      <c r="L326" s="100">
        <v>20140207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2"/>
        <v>7093424</v>
      </c>
      <c r="G327" s="36">
        <v>0</v>
      </c>
      <c r="H327" s="36">
        <v>976490</v>
      </c>
      <c r="I327" s="36">
        <v>133000</v>
      </c>
      <c r="J327" s="36">
        <v>5983934</v>
      </c>
      <c r="K327" s="36"/>
      <c r="L327" s="100">
        <v>20140307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2"/>
        <v>690518</v>
      </c>
      <c r="G328" s="36">
        <v>268000</v>
      </c>
      <c r="H328" s="36">
        <v>160668</v>
      </c>
      <c r="I328" s="36">
        <v>25000</v>
      </c>
      <c r="J328" s="36">
        <v>236850</v>
      </c>
      <c r="K328" s="36"/>
      <c r="L328" s="100">
        <v>20140207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2"/>
        <v>1139443</v>
      </c>
      <c r="G329" s="36">
        <v>0</v>
      </c>
      <c r="H329" s="36">
        <v>542601</v>
      </c>
      <c r="I329" s="36">
        <v>0</v>
      </c>
      <c r="J329" s="36">
        <v>596842</v>
      </c>
      <c r="K329" s="36"/>
      <c r="L329" s="100">
        <v>20140207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 t="s">
        <v>9</v>
      </c>
      <c r="G330" s="64" t="s">
        <v>9</v>
      </c>
      <c r="H330" s="64" t="s">
        <v>9</v>
      </c>
      <c r="I330" s="64" t="s">
        <v>9</v>
      </c>
      <c r="J330" s="64" t="s">
        <v>9</v>
      </c>
      <c r="K330" s="36"/>
      <c r="L330" s="100" t="s">
        <v>2280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aca="true" t="shared" si="13" ref="F331:F371">G331+H331+I331+J331</f>
        <v>3001919</v>
      </c>
      <c r="G331" s="36">
        <v>550000</v>
      </c>
      <c r="H331" s="36">
        <v>1215322</v>
      </c>
      <c r="I331" s="36">
        <v>1016022</v>
      </c>
      <c r="J331" s="36">
        <v>220575</v>
      </c>
      <c r="K331" s="36"/>
      <c r="L331" s="100">
        <v>20140207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3"/>
        <v>3714642</v>
      </c>
      <c r="G332" s="36">
        <v>352650</v>
      </c>
      <c r="H332" s="36">
        <v>1361727</v>
      </c>
      <c r="I332" s="36">
        <v>0</v>
      </c>
      <c r="J332" s="36">
        <v>2000265</v>
      </c>
      <c r="K332" s="36"/>
      <c r="L332" s="100">
        <v>20140207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3"/>
        <v>11638</v>
      </c>
      <c r="G333" s="36">
        <v>0</v>
      </c>
      <c r="H333" s="36">
        <v>11638</v>
      </c>
      <c r="I333" s="36">
        <v>0</v>
      </c>
      <c r="J333" s="36">
        <v>0</v>
      </c>
      <c r="K333" s="36"/>
      <c r="L333" s="100">
        <v>20140207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13"/>
        <v>472711</v>
      </c>
      <c r="G334" s="36">
        <v>0</v>
      </c>
      <c r="H334" s="36">
        <v>0</v>
      </c>
      <c r="I334" s="36">
        <v>0</v>
      </c>
      <c r="J334" s="36">
        <v>472711</v>
      </c>
      <c r="K334" s="36"/>
      <c r="L334" s="100">
        <v>20140307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13"/>
        <v>21428</v>
      </c>
      <c r="G335" s="36">
        <v>0</v>
      </c>
      <c r="H335" s="36">
        <v>19428</v>
      </c>
      <c r="I335" s="36">
        <v>0</v>
      </c>
      <c r="J335" s="36">
        <v>2000</v>
      </c>
      <c r="K335" s="36"/>
      <c r="L335" s="100">
        <v>20140207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3"/>
        <v>2131611</v>
      </c>
      <c r="G336" s="36">
        <v>0</v>
      </c>
      <c r="H336" s="36">
        <v>2131611</v>
      </c>
      <c r="I336" s="36">
        <v>0</v>
      </c>
      <c r="J336" s="36">
        <v>0</v>
      </c>
      <c r="K336" s="36"/>
      <c r="L336" s="100">
        <v>20140307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3"/>
        <v>634129</v>
      </c>
      <c r="G337" s="36">
        <v>319500</v>
      </c>
      <c r="H337" s="36">
        <v>256264</v>
      </c>
      <c r="I337" s="36">
        <v>0</v>
      </c>
      <c r="J337" s="36">
        <v>58365</v>
      </c>
      <c r="K337" s="36"/>
      <c r="L337" s="100">
        <v>20140207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3"/>
        <v>561944</v>
      </c>
      <c r="G338" s="36">
        <v>12000</v>
      </c>
      <c r="H338" s="36">
        <v>116444</v>
      </c>
      <c r="I338" s="36">
        <v>0</v>
      </c>
      <c r="J338" s="36">
        <v>433500</v>
      </c>
      <c r="K338" s="64"/>
      <c r="L338" s="100">
        <v>20140307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3"/>
        <v>42693</v>
      </c>
      <c r="G339" s="36">
        <v>0</v>
      </c>
      <c r="H339" s="36">
        <v>42693</v>
      </c>
      <c r="I339" s="36">
        <v>0</v>
      </c>
      <c r="J339" s="36">
        <v>0</v>
      </c>
      <c r="K339" s="36"/>
      <c r="L339" s="100">
        <v>20140207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3"/>
        <v>5456544</v>
      </c>
      <c r="G340" s="36">
        <v>4046749</v>
      </c>
      <c r="H340" s="36">
        <v>796987</v>
      </c>
      <c r="I340" s="36">
        <v>275171</v>
      </c>
      <c r="J340" s="36">
        <v>337637</v>
      </c>
      <c r="K340" s="36"/>
      <c r="L340" s="100">
        <v>20140207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3"/>
        <v>634783</v>
      </c>
      <c r="G341" s="36">
        <v>0</v>
      </c>
      <c r="H341" s="36">
        <v>248338</v>
      </c>
      <c r="I341" s="36">
        <v>0</v>
      </c>
      <c r="J341" s="36">
        <v>386445</v>
      </c>
      <c r="K341" s="36"/>
      <c r="L341" s="100">
        <v>20140207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3"/>
        <v>1209155</v>
      </c>
      <c r="G342" s="36">
        <v>0</v>
      </c>
      <c r="H342" s="36">
        <v>625554</v>
      </c>
      <c r="I342" s="36">
        <v>70001</v>
      </c>
      <c r="J342" s="36">
        <v>513600</v>
      </c>
      <c r="K342" s="36"/>
      <c r="L342" s="100">
        <v>20140207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3"/>
        <v>856508</v>
      </c>
      <c r="G343" s="36">
        <v>0</v>
      </c>
      <c r="H343" s="36">
        <v>240917</v>
      </c>
      <c r="I343" s="36">
        <v>0</v>
      </c>
      <c r="J343" s="36">
        <v>615591</v>
      </c>
      <c r="K343" s="36"/>
      <c r="L343" s="100">
        <v>20140207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3"/>
        <v>5255629</v>
      </c>
      <c r="G344" s="36">
        <v>224001</v>
      </c>
      <c r="H344" s="36">
        <v>3793652</v>
      </c>
      <c r="I344" s="36">
        <v>0</v>
      </c>
      <c r="J344" s="36">
        <v>1237976</v>
      </c>
      <c r="K344" s="36"/>
      <c r="L344" s="100">
        <v>20140307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3"/>
        <v>1076640</v>
      </c>
      <c r="G345" s="36">
        <v>3500</v>
      </c>
      <c r="H345" s="36">
        <v>351742</v>
      </c>
      <c r="I345" s="36">
        <v>375500</v>
      </c>
      <c r="J345" s="36">
        <v>345898</v>
      </c>
      <c r="K345" s="36"/>
      <c r="L345" s="100">
        <v>20140307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3"/>
        <v>2420430</v>
      </c>
      <c r="G346" s="36">
        <v>0</v>
      </c>
      <c r="H346" s="36">
        <v>1295429</v>
      </c>
      <c r="I346" s="36">
        <v>1065001</v>
      </c>
      <c r="J346" s="36">
        <v>60000</v>
      </c>
      <c r="K346" s="36"/>
      <c r="L346" s="100">
        <v>20140207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3"/>
        <v>480326</v>
      </c>
      <c r="G347" s="36">
        <v>0</v>
      </c>
      <c r="H347" s="36">
        <v>212576</v>
      </c>
      <c r="I347" s="36">
        <v>150</v>
      </c>
      <c r="J347" s="36">
        <v>267600</v>
      </c>
      <c r="K347" s="36"/>
      <c r="L347" s="100">
        <v>20140207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3"/>
        <v>2264752</v>
      </c>
      <c r="G348" s="36">
        <v>1459915</v>
      </c>
      <c r="H348" s="36">
        <v>447540</v>
      </c>
      <c r="I348" s="36">
        <v>156554</v>
      </c>
      <c r="J348" s="36">
        <v>200743</v>
      </c>
      <c r="K348" s="36"/>
      <c r="L348" s="100">
        <v>20140207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3"/>
        <v>3231819</v>
      </c>
      <c r="G349" s="36">
        <v>886050</v>
      </c>
      <c r="H349" s="36">
        <v>33774</v>
      </c>
      <c r="I349" s="36">
        <v>168000</v>
      </c>
      <c r="J349" s="36">
        <v>2143995</v>
      </c>
      <c r="K349" s="36"/>
      <c r="L349" s="100">
        <v>20140207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3"/>
        <v>354142</v>
      </c>
      <c r="G350" s="36">
        <v>0</v>
      </c>
      <c r="H350" s="36">
        <v>244961</v>
      </c>
      <c r="I350" s="36">
        <v>0</v>
      </c>
      <c r="J350" s="36">
        <v>109181</v>
      </c>
      <c r="K350" s="36"/>
      <c r="L350" s="100">
        <v>20140207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3"/>
        <v>102884</v>
      </c>
      <c r="G351" s="36">
        <v>0</v>
      </c>
      <c r="H351" s="36">
        <v>99582</v>
      </c>
      <c r="I351" s="36">
        <v>0</v>
      </c>
      <c r="J351" s="36">
        <v>3302</v>
      </c>
      <c r="K351" s="36"/>
      <c r="L351" s="100">
        <v>20140207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3"/>
        <v>16081103</v>
      </c>
      <c r="G352" s="36">
        <v>11500</v>
      </c>
      <c r="H352" s="36">
        <v>5877315</v>
      </c>
      <c r="I352" s="36">
        <v>4392001</v>
      </c>
      <c r="J352" s="36">
        <v>5800287</v>
      </c>
      <c r="K352" s="36"/>
      <c r="L352" s="100">
        <v>20140207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3"/>
        <v>208224</v>
      </c>
      <c r="G353" s="36">
        <v>0</v>
      </c>
      <c r="H353" s="36">
        <v>183224</v>
      </c>
      <c r="I353" s="36">
        <v>0</v>
      </c>
      <c r="J353" s="36">
        <v>25000</v>
      </c>
      <c r="K353" s="36"/>
      <c r="L353" s="100">
        <v>20140207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3"/>
        <v>13000</v>
      </c>
      <c r="G354" s="36">
        <v>0</v>
      </c>
      <c r="H354" s="36">
        <v>0</v>
      </c>
      <c r="I354" s="36">
        <v>0</v>
      </c>
      <c r="J354" s="36">
        <v>13000</v>
      </c>
      <c r="K354" s="36"/>
      <c r="L354" s="100">
        <v>20140307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3"/>
        <v>518247</v>
      </c>
      <c r="G355" s="36">
        <v>0</v>
      </c>
      <c r="H355" s="36">
        <v>172116</v>
      </c>
      <c r="I355" s="36">
        <v>0</v>
      </c>
      <c r="J355" s="36">
        <v>346131</v>
      </c>
      <c r="K355" s="36"/>
      <c r="L355" s="100">
        <v>20140207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3"/>
        <v>304193</v>
      </c>
      <c r="G356" s="36">
        <v>0</v>
      </c>
      <c r="H356" s="36">
        <v>113993</v>
      </c>
      <c r="I356" s="36">
        <v>0</v>
      </c>
      <c r="J356" s="36">
        <v>190200</v>
      </c>
      <c r="K356" s="36"/>
      <c r="L356" s="100">
        <v>20140307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3"/>
        <v>807745</v>
      </c>
      <c r="G357" s="36">
        <v>506000</v>
      </c>
      <c r="H357" s="36">
        <v>290545</v>
      </c>
      <c r="I357" s="36">
        <v>0</v>
      </c>
      <c r="J357" s="36">
        <v>11200</v>
      </c>
      <c r="K357" s="36"/>
      <c r="L357" s="100">
        <v>20140207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3"/>
        <v>4638559</v>
      </c>
      <c r="G358" s="36">
        <v>28000</v>
      </c>
      <c r="H358" s="36">
        <v>366069</v>
      </c>
      <c r="I358" s="36">
        <v>4229290</v>
      </c>
      <c r="J358" s="36">
        <v>15200</v>
      </c>
      <c r="K358" s="36"/>
      <c r="L358" s="100">
        <v>20140307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3"/>
        <v>364387</v>
      </c>
      <c r="G359" s="36">
        <v>0</v>
      </c>
      <c r="H359" s="36">
        <v>128687</v>
      </c>
      <c r="I359" s="36">
        <v>0</v>
      </c>
      <c r="J359" s="36">
        <v>235700</v>
      </c>
      <c r="K359" s="36"/>
      <c r="L359" s="100">
        <v>20140207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3"/>
        <v>253220</v>
      </c>
      <c r="G360" s="36">
        <v>97000</v>
      </c>
      <c r="H360" s="36">
        <v>149420</v>
      </c>
      <c r="I360" s="36">
        <v>1000</v>
      </c>
      <c r="J360" s="36">
        <v>5800</v>
      </c>
      <c r="K360" s="36"/>
      <c r="L360" s="100">
        <v>20140207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3"/>
        <v>992697</v>
      </c>
      <c r="G361" s="36">
        <v>720000</v>
      </c>
      <c r="H361" s="36">
        <v>271547</v>
      </c>
      <c r="I361" s="36">
        <v>0</v>
      </c>
      <c r="J361" s="36">
        <v>1150</v>
      </c>
      <c r="K361" s="36"/>
      <c r="L361" s="100">
        <v>20140307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3"/>
        <v>404500</v>
      </c>
      <c r="G362" s="36">
        <v>6100</v>
      </c>
      <c r="H362" s="36">
        <v>383400</v>
      </c>
      <c r="I362" s="36">
        <v>0</v>
      </c>
      <c r="J362" s="36">
        <v>15000</v>
      </c>
      <c r="K362" s="36"/>
      <c r="L362" s="100">
        <v>20140307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3"/>
        <v>596079</v>
      </c>
      <c r="G363" s="36">
        <v>0</v>
      </c>
      <c r="H363" s="36">
        <v>156093</v>
      </c>
      <c r="I363" s="36">
        <v>0</v>
      </c>
      <c r="J363" s="36">
        <v>439986</v>
      </c>
      <c r="K363" s="36"/>
      <c r="L363" s="100">
        <v>20140207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3"/>
        <v>32115</v>
      </c>
      <c r="G364" s="36">
        <v>0</v>
      </c>
      <c r="H364" s="36">
        <v>31115</v>
      </c>
      <c r="I364" s="36">
        <v>0</v>
      </c>
      <c r="J364" s="36">
        <v>1000</v>
      </c>
      <c r="K364" s="36"/>
      <c r="L364" s="100">
        <v>20140307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3"/>
        <v>1248788</v>
      </c>
      <c r="G365" s="36">
        <v>270500</v>
      </c>
      <c r="H365" s="36">
        <v>976608</v>
      </c>
      <c r="I365" s="36">
        <v>0</v>
      </c>
      <c r="J365" s="36">
        <v>1680</v>
      </c>
      <c r="K365" s="36"/>
      <c r="L365" s="100">
        <v>20140207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3"/>
        <v>11000</v>
      </c>
      <c r="G366" s="36">
        <v>0</v>
      </c>
      <c r="H366" s="36">
        <v>11000</v>
      </c>
      <c r="I366" s="36">
        <v>0</v>
      </c>
      <c r="J366" s="36">
        <v>0</v>
      </c>
      <c r="K366" s="36"/>
      <c r="L366" s="100">
        <v>20140307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3"/>
        <v>298994</v>
      </c>
      <c r="G367" s="36">
        <v>1900</v>
      </c>
      <c r="H367" s="36">
        <v>124344</v>
      </c>
      <c r="I367" s="36">
        <v>0</v>
      </c>
      <c r="J367" s="36">
        <v>172750</v>
      </c>
      <c r="K367" s="36"/>
      <c r="L367" s="100">
        <v>20140207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3"/>
        <v>2611999</v>
      </c>
      <c r="G368" s="36">
        <v>315000</v>
      </c>
      <c r="H368" s="36">
        <v>476897</v>
      </c>
      <c r="I368" s="36">
        <v>0</v>
      </c>
      <c r="J368" s="36">
        <v>1820102</v>
      </c>
      <c r="K368" s="36"/>
      <c r="L368" s="100">
        <v>20140307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3"/>
        <v>478872</v>
      </c>
      <c r="G369" s="36">
        <v>158250</v>
      </c>
      <c r="H369" s="36">
        <v>287622</v>
      </c>
      <c r="I369" s="36">
        <v>0</v>
      </c>
      <c r="J369" s="36">
        <v>33000</v>
      </c>
      <c r="K369" s="36"/>
      <c r="L369" s="100">
        <v>20140207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3"/>
        <v>1275055</v>
      </c>
      <c r="G370" s="36">
        <v>883770</v>
      </c>
      <c r="H370" s="36">
        <v>280800</v>
      </c>
      <c r="I370" s="36">
        <v>0</v>
      </c>
      <c r="J370" s="36">
        <v>110485</v>
      </c>
      <c r="K370" s="36"/>
      <c r="L370" s="100">
        <v>20140207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3"/>
        <v>4176452</v>
      </c>
      <c r="G371" s="36">
        <v>1866745</v>
      </c>
      <c r="H371" s="36">
        <v>1313972</v>
      </c>
      <c r="I371" s="36">
        <v>681201</v>
      </c>
      <c r="J371" s="36">
        <v>314534</v>
      </c>
      <c r="K371" s="36"/>
      <c r="L371" s="100">
        <v>20140307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 t="s">
        <v>9</v>
      </c>
      <c r="G372" s="64" t="s">
        <v>9</v>
      </c>
      <c r="H372" s="64" t="s">
        <v>9</v>
      </c>
      <c r="I372" s="64" t="s">
        <v>9</v>
      </c>
      <c r="J372" s="64" t="s">
        <v>9</v>
      </c>
      <c r="K372" s="36"/>
      <c r="L372" s="100" t="s">
        <v>2280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aca="true" t="shared" si="14" ref="F373:F394">G373+H373+I373+J373</f>
        <v>303811</v>
      </c>
      <c r="G373" s="36">
        <v>0</v>
      </c>
      <c r="H373" s="36">
        <v>299166</v>
      </c>
      <c r="I373" s="36">
        <v>0</v>
      </c>
      <c r="J373" s="36">
        <v>4645</v>
      </c>
      <c r="K373" s="36"/>
      <c r="L373" s="100">
        <v>20140307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4"/>
        <v>142246</v>
      </c>
      <c r="G374" s="36">
        <v>0</v>
      </c>
      <c r="H374" s="36">
        <v>55145</v>
      </c>
      <c r="I374" s="36">
        <v>0</v>
      </c>
      <c r="J374" s="36">
        <v>87101</v>
      </c>
      <c r="K374" s="36"/>
      <c r="L374" s="100">
        <v>20140307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4"/>
        <v>1749028</v>
      </c>
      <c r="G375" s="36">
        <v>1347295</v>
      </c>
      <c r="H375" s="36">
        <v>260013</v>
      </c>
      <c r="I375" s="36">
        <v>0</v>
      </c>
      <c r="J375" s="36">
        <v>141720</v>
      </c>
      <c r="K375" s="36"/>
      <c r="L375" s="100">
        <v>20140207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4"/>
        <v>0</v>
      </c>
      <c r="G376" s="36">
        <v>0</v>
      </c>
      <c r="H376" s="36">
        <v>0</v>
      </c>
      <c r="I376" s="36">
        <v>0</v>
      </c>
      <c r="J376" s="36">
        <v>0</v>
      </c>
      <c r="K376" s="36"/>
      <c r="L376" s="100">
        <v>20140110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4"/>
        <v>4725709</v>
      </c>
      <c r="G377" s="36">
        <v>1920850</v>
      </c>
      <c r="H377" s="36">
        <v>712196</v>
      </c>
      <c r="I377" s="36">
        <v>61500</v>
      </c>
      <c r="J377" s="36">
        <v>2031163</v>
      </c>
      <c r="K377" s="36"/>
      <c r="L377" s="100">
        <v>20140207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4"/>
        <v>3396087</v>
      </c>
      <c r="G378" s="36">
        <v>2192368</v>
      </c>
      <c r="H378" s="36">
        <v>836438</v>
      </c>
      <c r="I378" s="36">
        <v>0</v>
      </c>
      <c r="J378" s="36">
        <v>367281</v>
      </c>
      <c r="K378" s="36"/>
      <c r="L378" s="100">
        <v>20140307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4"/>
        <v>1742357</v>
      </c>
      <c r="G379" s="36">
        <v>1539582</v>
      </c>
      <c r="H379" s="36">
        <v>197275</v>
      </c>
      <c r="I379" s="36">
        <v>0</v>
      </c>
      <c r="J379" s="36">
        <v>5500</v>
      </c>
      <c r="K379" s="36"/>
      <c r="L379" s="100">
        <v>20140207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4"/>
        <v>2136814</v>
      </c>
      <c r="G380" s="36">
        <v>2000</v>
      </c>
      <c r="H380" s="36">
        <v>1758587</v>
      </c>
      <c r="I380" s="36">
        <v>73000</v>
      </c>
      <c r="J380" s="36">
        <v>303227</v>
      </c>
      <c r="K380" s="36"/>
      <c r="L380" s="100">
        <v>20140207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4"/>
        <v>181857</v>
      </c>
      <c r="G381" s="36">
        <v>0</v>
      </c>
      <c r="H381" s="36">
        <v>178781</v>
      </c>
      <c r="I381" s="36">
        <v>0</v>
      </c>
      <c r="J381" s="36">
        <v>3076</v>
      </c>
      <c r="K381" s="36"/>
      <c r="L381" s="100">
        <v>20140307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4"/>
        <v>392883</v>
      </c>
      <c r="G382" s="36">
        <v>0</v>
      </c>
      <c r="H382" s="36">
        <v>337683</v>
      </c>
      <c r="I382" s="36">
        <v>0</v>
      </c>
      <c r="J382" s="36">
        <v>55200</v>
      </c>
      <c r="K382" s="36"/>
      <c r="L382" s="100">
        <v>20140207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4"/>
        <v>3865688</v>
      </c>
      <c r="G383" s="36">
        <v>585525</v>
      </c>
      <c r="H383" s="36">
        <v>1838091</v>
      </c>
      <c r="I383" s="36">
        <v>0</v>
      </c>
      <c r="J383" s="36">
        <v>1442072</v>
      </c>
      <c r="K383" s="36"/>
      <c r="L383" s="100">
        <v>20140207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4"/>
        <v>395159</v>
      </c>
      <c r="G384" s="36">
        <v>500</v>
      </c>
      <c r="H384" s="36">
        <v>183124</v>
      </c>
      <c r="I384" s="36">
        <v>72000</v>
      </c>
      <c r="J384" s="36">
        <v>139535</v>
      </c>
      <c r="K384" s="36"/>
      <c r="L384" s="100">
        <v>20140207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14"/>
        <v>966879</v>
      </c>
      <c r="G385" s="36">
        <v>467300</v>
      </c>
      <c r="H385" s="36">
        <v>499579</v>
      </c>
      <c r="I385" s="36">
        <v>0</v>
      </c>
      <c r="J385" s="36">
        <v>0</v>
      </c>
      <c r="K385" s="36"/>
      <c r="L385" s="100">
        <v>20140207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14"/>
        <v>4831847</v>
      </c>
      <c r="G386" s="36">
        <v>345642</v>
      </c>
      <c r="H386" s="36">
        <v>951532</v>
      </c>
      <c r="I386" s="36">
        <v>0</v>
      </c>
      <c r="J386" s="36">
        <v>3534673</v>
      </c>
      <c r="K386" s="36"/>
      <c r="L386" s="100">
        <v>20140307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4"/>
        <v>113849</v>
      </c>
      <c r="G387" s="36">
        <v>7000</v>
      </c>
      <c r="H387" s="36">
        <v>49364</v>
      </c>
      <c r="I387" s="36">
        <v>0</v>
      </c>
      <c r="J387" s="36">
        <v>57485</v>
      </c>
      <c r="K387" s="36"/>
      <c r="L387" s="100">
        <v>20140307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4"/>
        <v>306203</v>
      </c>
      <c r="G388" s="36">
        <v>0</v>
      </c>
      <c r="H388" s="36">
        <v>125567</v>
      </c>
      <c r="I388" s="36">
        <v>0</v>
      </c>
      <c r="J388" s="36">
        <v>180636</v>
      </c>
      <c r="K388" s="36"/>
      <c r="L388" s="100">
        <v>20140207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4"/>
        <v>2317565</v>
      </c>
      <c r="G389" s="36">
        <v>350000</v>
      </c>
      <c r="H389" s="36">
        <v>599465</v>
      </c>
      <c r="I389" s="36">
        <v>561600</v>
      </c>
      <c r="J389" s="36">
        <v>806500</v>
      </c>
      <c r="K389" s="36"/>
      <c r="L389" s="100">
        <v>20140207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4"/>
        <v>207853</v>
      </c>
      <c r="G390" s="36">
        <v>0</v>
      </c>
      <c r="H390" s="36">
        <v>180078</v>
      </c>
      <c r="I390" s="36">
        <v>0</v>
      </c>
      <c r="J390" s="36">
        <v>27775</v>
      </c>
      <c r="K390" s="36"/>
      <c r="L390" s="100">
        <v>20140207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4"/>
        <v>600310</v>
      </c>
      <c r="G391" s="36">
        <v>0</v>
      </c>
      <c r="H391" s="36">
        <v>600310</v>
      </c>
      <c r="I391" s="36">
        <v>0</v>
      </c>
      <c r="J391" s="36">
        <v>0</v>
      </c>
      <c r="K391" s="36"/>
      <c r="L391" s="100">
        <v>20140207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4"/>
        <v>547090</v>
      </c>
      <c r="G392" s="36">
        <v>11845</v>
      </c>
      <c r="H392" s="36">
        <v>179170</v>
      </c>
      <c r="I392" s="36">
        <v>0</v>
      </c>
      <c r="J392" s="36">
        <v>356075</v>
      </c>
      <c r="K392" s="36"/>
      <c r="L392" s="100">
        <v>20140207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4"/>
        <v>69000</v>
      </c>
      <c r="G393" s="36">
        <v>0</v>
      </c>
      <c r="H393" s="36">
        <v>26000</v>
      </c>
      <c r="I393" s="36">
        <v>43000</v>
      </c>
      <c r="J393" s="36">
        <v>0</v>
      </c>
      <c r="K393" s="36"/>
      <c r="L393" s="100">
        <v>20140207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4"/>
        <v>3161211</v>
      </c>
      <c r="G394" s="36">
        <v>1950450</v>
      </c>
      <c r="H394" s="36">
        <v>1189876</v>
      </c>
      <c r="I394" s="36">
        <v>0</v>
      </c>
      <c r="J394" s="36">
        <v>20885</v>
      </c>
      <c r="K394" s="36"/>
      <c r="L394" s="100">
        <v>20140307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100" t="s">
        <v>2280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5" ref="F396:F427">G396+H396+I396+J396</f>
        <v>856484</v>
      </c>
      <c r="G396" s="36">
        <v>717100</v>
      </c>
      <c r="H396" s="36">
        <v>90884</v>
      </c>
      <c r="I396" s="36">
        <v>30000</v>
      </c>
      <c r="J396" s="36">
        <v>18500</v>
      </c>
      <c r="K396" s="36"/>
      <c r="L396" s="100">
        <v>20140207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5"/>
        <v>444804</v>
      </c>
      <c r="G397" s="36">
        <v>850</v>
      </c>
      <c r="H397" s="36">
        <v>123354</v>
      </c>
      <c r="I397" s="36">
        <v>0</v>
      </c>
      <c r="J397" s="36">
        <v>320600</v>
      </c>
      <c r="K397" s="36"/>
      <c r="L397" s="100">
        <v>20140307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5"/>
        <v>9795</v>
      </c>
      <c r="G398" s="36">
        <v>0</v>
      </c>
      <c r="H398" s="36">
        <v>9795</v>
      </c>
      <c r="I398" s="36">
        <v>0</v>
      </c>
      <c r="J398" s="36">
        <v>0</v>
      </c>
      <c r="K398" s="36"/>
      <c r="L398" s="100">
        <v>20140307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5"/>
        <v>50405</v>
      </c>
      <c r="G399" s="36">
        <v>0</v>
      </c>
      <c r="H399" s="36">
        <v>50405</v>
      </c>
      <c r="I399" s="36">
        <v>0</v>
      </c>
      <c r="J399" s="36">
        <v>0</v>
      </c>
      <c r="K399" s="36"/>
      <c r="L399" s="100">
        <v>20140307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5"/>
        <v>890473</v>
      </c>
      <c r="G400" s="36">
        <v>305000</v>
      </c>
      <c r="H400" s="36">
        <v>490673</v>
      </c>
      <c r="I400" s="36">
        <v>15000</v>
      </c>
      <c r="J400" s="36">
        <v>79800</v>
      </c>
      <c r="K400" s="36"/>
      <c r="L400" s="100">
        <v>20140207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5"/>
        <v>359452</v>
      </c>
      <c r="G401" s="36">
        <v>0</v>
      </c>
      <c r="H401" s="36">
        <v>166452</v>
      </c>
      <c r="I401" s="36">
        <v>0</v>
      </c>
      <c r="J401" s="36">
        <v>193000</v>
      </c>
      <c r="K401" s="36"/>
      <c r="L401" s="100">
        <v>20140207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5"/>
        <v>275300</v>
      </c>
      <c r="G402" s="36">
        <v>164900</v>
      </c>
      <c r="H402" s="36">
        <v>110400</v>
      </c>
      <c r="I402" s="36">
        <v>0</v>
      </c>
      <c r="J402" s="36">
        <v>0</v>
      </c>
      <c r="K402" s="36"/>
      <c r="L402" s="100">
        <v>20140207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5"/>
        <v>330849</v>
      </c>
      <c r="G403" s="36">
        <v>188000</v>
      </c>
      <c r="H403" s="36">
        <v>74760</v>
      </c>
      <c r="I403" s="36">
        <v>14400</v>
      </c>
      <c r="J403" s="36">
        <v>53689</v>
      </c>
      <c r="K403" s="36"/>
      <c r="L403" s="100">
        <v>20140207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5"/>
        <v>1770817</v>
      </c>
      <c r="G404" s="36">
        <v>130700</v>
      </c>
      <c r="H404" s="36">
        <v>1036242</v>
      </c>
      <c r="I404" s="36">
        <v>55000</v>
      </c>
      <c r="J404" s="36">
        <v>548875</v>
      </c>
      <c r="K404" s="36"/>
      <c r="L404" s="100">
        <v>20140207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5"/>
        <v>367148</v>
      </c>
      <c r="G405" s="36">
        <v>0</v>
      </c>
      <c r="H405" s="36">
        <v>279698</v>
      </c>
      <c r="I405" s="36">
        <v>0</v>
      </c>
      <c r="J405" s="36">
        <v>87450</v>
      </c>
      <c r="K405" s="36"/>
      <c r="L405" s="100">
        <v>20140207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5"/>
        <v>426567</v>
      </c>
      <c r="G406" s="36">
        <v>0</v>
      </c>
      <c r="H406" s="36">
        <v>361467</v>
      </c>
      <c r="I406" s="36">
        <v>0</v>
      </c>
      <c r="J406" s="36">
        <v>65100</v>
      </c>
      <c r="K406" s="36"/>
      <c r="L406" s="100">
        <v>20140207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5"/>
        <v>334332</v>
      </c>
      <c r="G407" s="36">
        <v>21000</v>
      </c>
      <c r="H407" s="36">
        <v>313332</v>
      </c>
      <c r="I407" s="36">
        <v>0</v>
      </c>
      <c r="J407" s="36">
        <v>0</v>
      </c>
      <c r="K407" s="36"/>
      <c r="L407" s="100">
        <v>20140207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5"/>
        <v>111317</v>
      </c>
      <c r="G408" s="36">
        <v>0</v>
      </c>
      <c r="H408" s="36">
        <v>82257</v>
      </c>
      <c r="I408" s="36">
        <v>0</v>
      </c>
      <c r="J408" s="36">
        <v>29060</v>
      </c>
      <c r="K408" s="36"/>
      <c r="L408" s="100">
        <v>20140207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5"/>
        <v>1205728</v>
      </c>
      <c r="G409" s="36">
        <v>0</v>
      </c>
      <c r="H409" s="36">
        <v>1152778</v>
      </c>
      <c r="I409" s="36">
        <v>11000</v>
      </c>
      <c r="J409" s="36">
        <v>41950</v>
      </c>
      <c r="K409" s="36"/>
      <c r="L409" s="100">
        <v>20140207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5"/>
        <v>1067214</v>
      </c>
      <c r="G410" s="36">
        <v>282300</v>
      </c>
      <c r="H410" s="36">
        <v>783213</v>
      </c>
      <c r="I410" s="36">
        <v>0</v>
      </c>
      <c r="J410" s="36">
        <v>1701</v>
      </c>
      <c r="K410" s="36"/>
      <c r="L410" s="100">
        <v>20140307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5"/>
        <v>5800</v>
      </c>
      <c r="G411" s="36">
        <v>0</v>
      </c>
      <c r="H411" s="36">
        <v>5800</v>
      </c>
      <c r="I411" s="36">
        <v>0</v>
      </c>
      <c r="J411" s="36">
        <v>0</v>
      </c>
      <c r="K411" s="36"/>
      <c r="L411" s="100">
        <v>20140110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5"/>
        <v>377512</v>
      </c>
      <c r="G412" s="36">
        <v>0</v>
      </c>
      <c r="H412" s="36">
        <v>263826</v>
      </c>
      <c r="I412" s="36">
        <v>11001</v>
      </c>
      <c r="J412" s="36">
        <v>102685</v>
      </c>
      <c r="K412" s="36"/>
      <c r="L412" s="100">
        <v>20140307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5"/>
        <v>973597</v>
      </c>
      <c r="G413" s="36">
        <v>143200</v>
      </c>
      <c r="H413" s="36">
        <v>511140</v>
      </c>
      <c r="I413" s="36">
        <v>3000</v>
      </c>
      <c r="J413" s="36">
        <v>316257</v>
      </c>
      <c r="K413" s="36"/>
      <c r="L413" s="100">
        <v>20140307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5"/>
        <v>297180</v>
      </c>
      <c r="G414" s="36">
        <v>0</v>
      </c>
      <c r="H414" s="36">
        <v>165830</v>
      </c>
      <c r="I414" s="36">
        <v>0</v>
      </c>
      <c r="J414" s="36">
        <v>131350</v>
      </c>
      <c r="K414" s="64"/>
      <c r="L414" s="100">
        <v>20140207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5"/>
        <v>849658</v>
      </c>
      <c r="G415" s="36">
        <v>0</v>
      </c>
      <c r="H415" s="36">
        <v>165258</v>
      </c>
      <c r="I415" s="36">
        <v>0</v>
      </c>
      <c r="J415" s="36">
        <v>684400</v>
      </c>
      <c r="K415" s="36"/>
      <c r="L415" s="100">
        <v>20140207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5"/>
        <v>11140632</v>
      </c>
      <c r="G416" s="36">
        <v>760600</v>
      </c>
      <c r="H416" s="36">
        <v>566966</v>
      </c>
      <c r="I416" s="36">
        <v>8821256</v>
      </c>
      <c r="J416" s="36">
        <v>991810</v>
      </c>
      <c r="K416" s="36"/>
      <c r="L416" s="100">
        <v>20140307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5"/>
        <v>1391483</v>
      </c>
      <c r="G417" s="36">
        <v>356080</v>
      </c>
      <c r="H417" s="36">
        <v>497213</v>
      </c>
      <c r="I417" s="36">
        <v>0</v>
      </c>
      <c r="J417" s="36">
        <v>538190</v>
      </c>
      <c r="K417" s="36"/>
      <c r="L417" s="100">
        <v>20140307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5"/>
        <v>652649</v>
      </c>
      <c r="G418" s="36">
        <v>0</v>
      </c>
      <c r="H418" s="36">
        <v>595349</v>
      </c>
      <c r="I418" s="36">
        <v>0</v>
      </c>
      <c r="J418" s="36">
        <v>57300</v>
      </c>
      <c r="K418" s="36"/>
      <c r="L418" s="100">
        <v>20140207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5"/>
        <v>536293</v>
      </c>
      <c r="G419" s="36">
        <v>0</v>
      </c>
      <c r="H419" s="36">
        <v>264245</v>
      </c>
      <c r="I419" s="36">
        <v>0</v>
      </c>
      <c r="J419" s="36">
        <v>272048</v>
      </c>
      <c r="K419" s="36"/>
      <c r="L419" s="100">
        <v>20140307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5"/>
        <v>213860</v>
      </c>
      <c r="G420" s="36">
        <v>0</v>
      </c>
      <c r="H420" s="36">
        <v>164960</v>
      </c>
      <c r="I420" s="36">
        <v>0</v>
      </c>
      <c r="J420" s="36">
        <v>48900</v>
      </c>
      <c r="K420" s="36"/>
      <c r="L420" s="100">
        <v>20140207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5"/>
        <v>56972</v>
      </c>
      <c r="G421" s="36">
        <v>0</v>
      </c>
      <c r="H421" s="36">
        <v>56972</v>
      </c>
      <c r="I421" s="36">
        <v>0</v>
      </c>
      <c r="J421" s="36">
        <v>0</v>
      </c>
      <c r="K421" s="36"/>
      <c r="L421" s="100">
        <v>20140207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5"/>
        <v>2139641</v>
      </c>
      <c r="G422" s="36">
        <v>432000</v>
      </c>
      <c r="H422" s="36">
        <v>1272331</v>
      </c>
      <c r="I422" s="36">
        <v>210500</v>
      </c>
      <c r="J422" s="36">
        <v>224810</v>
      </c>
      <c r="K422" s="36"/>
      <c r="L422" s="100">
        <v>20140207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5"/>
        <v>537649</v>
      </c>
      <c r="G423" s="36">
        <v>0</v>
      </c>
      <c r="H423" s="36">
        <v>179874</v>
      </c>
      <c r="I423" s="36">
        <v>0</v>
      </c>
      <c r="J423" s="36">
        <v>357775</v>
      </c>
      <c r="K423" s="36"/>
      <c r="L423" s="100">
        <v>20140207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5"/>
        <v>385515</v>
      </c>
      <c r="G424" s="36">
        <v>0</v>
      </c>
      <c r="H424" s="36">
        <v>379914</v>
      </c>
      <c r="I424" s="36">
        <v>0</v>
      </c>
      <c r="J424" s="36">
        <v>5601</v>
      </c>
      <c r="K424" s="36"/>
      <c r="L424" s="100">
        <v>20140207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5"/>
        <v>27350</v>
      </c>
      <c r="G425" s="36">
        <v>0</v>
      </c>
      <c r="H425" s="36">
        <v>27350</v>
      </c>
      <c r="I425" s="36">
        <v>0</v>
      </c>
      <c r="J425" s="36">
        <v>0</v>
      </c>
      <c r="K425" s="36"/>
      <c r="L425" s="100">
        <v>20140307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5"/>
        <v>1763306</v>
      </c>
      <c r="G426" s="36">
        <v>465800</v>
      </c>
      <c r="H426" s="36">
        <v>1080491</v>
      </c>
      <c r="I426" s="36">
        <v>0</v>
      </c>
      <c r="J426" s="36">
        <v>217015</v>
      </c>
      <c r="K426" s="36"/>
      <c r="L426" s="100">
        <v>20140207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5"/>
        <v>3254102</v>
      </c>
      <c r="G427" s="36">
        <v>1605600</v>
      </c>
      <c r="H427" s="36">
        <v>1301802</v>
      </c>
      <c r="I427" s="36">
        <v>0</v>
      </c>
      <c r="J427" s="36">
        <v>346700</v>
      </c>
      <c r="K427" s="36"/>
      <c r="L427" s="100">
        <v>20140307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aca="true" t="shared" si="16" ref="F428:F459">G428+H428+I428+J428</f>
        <v>328798</v>
      </c>
      <c r="G428" s="36">
        <v>0</v>
      </c>
      <c r="H428" s="36">
        <v>247398</v>
      </c>
      <c r="I428" s="36">
        <v>0</v>
      </c>
      <c r="J428" s="36">
        <v>81400</v>
      </c>
      <c r="K428" s="36"/>
      <c r="L428" s="100">
        <v>20140307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6"/>
        <v>5600209</v>
      </c>
      <c r="G429" s="36">
        <v>0</v>
      </c>
      <c r="H429" s="36">
        <v>411525</v>
      </c>
      <c r="I429" s="36">
        <v>0</v>
      </c>
      <c r="J429" s="36">
        <v>5188684</v>
      </c>
      <c r="K429" s="36"/>
      <c r="L429" s="100">
        <v>20140207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6"/>
        <v>812164</v>
      </c>
      <c r="G430" s="36">
        <v>0</v>
      </c>
      <c r="H430" s="36">
        <v>793990</v>
      </c>
      <c r="I430" s="36">
        <v>0</v>
      </c>
      <c r="J430" s="36">
        <v>18174</v>
      </c>
      <c r="K430" s="36"/>
      <c r="L430" s="100">
        <v>20140207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6"/>
        <v>9575</v>
      </c>
      <c r="G431" s="36">
        <v>0</v>
      </c>
      <c r="H431" s="36">
        <v>9575</v>
      </c>
      <c r="I431" s="36">
        <v>0</v>
      </c>
      <c r="J431" s="36">
        <v>0</v>
      </c>
      <c r="K431" s="36"/>
      <c r="L431" s="100">
        <v>20140207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6"/>
        <v>1568937</v>
      </c>
      <c r="G432" s="36">
        <v>387790</v>
      </c>
      <c r="H432" s="36">
        <v>135055</v>
      </c>
      <c r="I432" s="36">
        <v>24180</v>
      </c>
      <c r="J432" s="36">
        <v>1021912</v>
      </c>
      <c r="K432" s="36"/>
      <c r="L432" s="100">
        <v>20140207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6"/>
        <v>19549</v>
      </c>
      <c r="G433" s="36">
        <v>0</v>
      </c>
      <c r="H433" s="36">
        <v>17450</v>
      </c>
      <c r="I433" s="36">
        <v>0</v>
      </c>
      <c r="J433" s="36">
        <v>2099</v>
      </c>
      <c r="K433" s="36"/>
      <c r="L433" s="100">
        <v>20140307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6"/>
        <v>8157206</v>
      </c>
      <c r="G434" s="36">
        <v>2</v>
      </c>
      <c r="H434" s="36">
        <v>1091015</v>
      </c>
      <c r="I434" s="36">
        <v>0</v>
      </c>
      <c r="J434" s="36">
        <v>7066189</v>
      </c>
      <c r="K434" s="36"/>
      <c r="L434" s="100">
        <v>20140207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6"/>
        <v>537390</v>
      </c>
      <c r="G435" s="36">
        <v>293000</v>
      </c>
      <c r="H435" s="36">
        <v>197764</v>
      </c>
      <c r="I435" s="36">
        <v>3501</v>
      </c>
      <c r="J435" s="36">
        <v>43125</v>
      </c>
      <c r="K435" s="36"/>
      <c r="L435" s="100">
        <v>20140207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6"/>
        <v>5970747</v>
      </c>
      <c r="G436" s="36">
        <v>0</v>
      </c>
      <c r="H436" s="36">
        <v>260685</v>
      </c>
      <c r="I436" s="36">
        <v>0</v>
      </c>
      <c r="J436" s="36">
        <v>5710062</v>
      </c>
      <c r="K436" s="36"/>
      <c r="L436" s="100">
        <v>20140307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6"/>
        <v>907276</v>
      </c>
      <c r="G437" s="36">
        <v>0</v>
      </c>
      <c r="H437" s="36">
        <v>617511</v>
      </c>
      <c r="I437" s="36">
        <v>0</v>
      </c>
      <c r="J437" s="36">
        <v>289765</v>
      </c>
      <c r="K437" s="36"/>
      <c r="L437" s="100">
        <v>20140207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6"/>
        <v>54175</v>
      </c>
      <c r="G438" s="36">
        <v>0</v>
      </c>
      <c r="H438" s="36">
        <v>12175</v>
      </c>
      <c r="I438" s="36">
        <v>0</v>
      </c>
      <c r="J438" s="36">
        <v>42000</v>
      </c>
      <c r="K438" s="36"/>
      <c r="L438" s="100">
        <v>20140207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6"/>
        <v>670473</v>
      </c>
      <c r="G439" s="36">
        <v>0</v>
      </c>
      <c r="H439" s="36">
        <v>92429</v>
      </c>
      <c r="I439" s="36">
        <v>6500</v>
      </c>
      <c r="J439" s="36">
        <v>571544</v>
      </c>
      <c r="K439" s="36"/>
      <c r="L439" s="100">
        <v>20140207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6"/>
        <v>1505769</v>
      </c>
      <c r="G440" s="36">
        <v>0</v>
      </c>
      <c r="H440" s="36">
        <v>551264</v>
      </c>
      <c r="I440" s="36">
        <v>0</v>
      </c>
      <c r="J440" s="36">
        <v>954505</v>
      </c>
      <c r="K440" s="36"/>
      <c r="L440" s="100">
        <v>20140207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6"/>
        <v>683397</v>
      </c>
      <c r="G441" s="36">
        <v>265500</v>
      </c>
      <c r="H441" s="36">
        <v>222461</v>
      </c>
      <c r="I441" s="36">
        <v>0</v>
      </c>
      <c r="J441" s="36">
        <v>195436</v>
      </c>
      <c r="K441" s="64"/>
      <c r="L441" s="100">
        <v>20140207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6"/>
        <v>0</v>
      </c>
      <c r="G442" s="36">
        <v>0</v>
      </c>
      <c r="H442" s="36">
        <v>0</v>
      </c>
      <c r="I442" s="36">
        <v>0</v>
      </c>
      <c r="J442" s="36">
        <v>0</v>
      </c>
      <c r="K442" s="36"/>
      <c r="L442" s="100">
        <v>20140207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6"/>
        <v>939627</v>
      </c>
      <c r="G443" s="36">
        <v>39500</v>
      </c>
      <c r="H443" s="36">
        <v>842077</v>
      </c>
      <c r="I443" s="36">
        <v>0</v>
      </c>
      <c r="J443" s="36">
        <v>58050</v>
      </c>
      <c r="K443" s="36"/>
      <c r="L443" s="100">
        <v>20140207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6"/>
        <v>166613</v>
      </c>
      <c r="G444" s="36">
        <v>0</v>
      </c>
      <c r="H444" s="36">
        <v>161613</v>
      </c>
      <c r="I444" s="36">
        <v>0</v>
      </c>
      <c r="J444" s="36">
        <v>5000</v>
      </c>
      <c r="K444" s="36"/>
      <c r="L444" s="100">
        <v>20140207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6"/>
        <v>169416</v>
      </c>
      <c r="G445" s="36">
        <v>143266</v>
      </c>
      <c r="H445" s="36">
        <v>26150</v>
      </c>
      <c r="I445" s="36">
        <v>0</v>
      </c>
      <c r="J445" s="36">
        <v>0</v>
      </c>
      <c r="K445" s="36"/>
      <c r="L445" s="100">
        <v>20140207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6"/>
        <v>1039825</v>
      </c>
      <c r="G446" s="36">
        <v>0</v>
      </c>
      <c r="H446" s="36">
        <v>923025</v>
      </c>
      <c r="I446" s="36">
        <v>116000</v>
      </c>
      <c r="J446" s="36">
        <v>800</v>
      </c>
      <c r="K446" s="36"/>
      <c r="L446" s="100">
        <v>20140307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6"/>
        <v>2180475</v>
      </c>
      <c r="G447" s="36">
        <v>1686355</v>
      </c>
      <c r="H447" s="36">
        <v>471410</v>
      </c>
      <c r="I447" s="36">
        <v>0</v>
      </c>
      <c r="J447" s="36">
        <v>22710</v>
      </c>
      <c r="K447" s="36"/>
      <c r="L447" s="100">
        <v>20140207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6"/>
        <v>281270</v>
      </c>
      <c r="G448" s="36">
        <v>125000</v>
      </c>
      <c r="H448" s="36">
        <v>155145</v>
      </c>
      <c r="I448" s="36">
        <v>0</v>
      </c>
      <c r="J448" s="36">
        <v>1125</v>
      </c>
      <c r="K448" s="36"/>
      <c r="L448" s="100">
        <v>20140207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6"/>
        <v>2373559</v>
      </c>
      <c r="G449" s="36">
        <v>1184001</v>
      </c>
      <c r="H449" s="36">
        <v>1189557</v>
      </c>
      <c r="I449" s="36">
        <v>0</v>
      </c>
      <c r="J449" s="36">
        <v>1</v>
      </c>
      <c r="K449" s="36"/>
      <c r="L449" s="100">
        <v>20140207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6"/>
        <v>7495339</v>
      </c>
      <c r="G450" s="36">
        <v>3146542</v>
      </c>
      <c r="H450" s="36">
        <v>1894654</v>
      </c>
      <c r="I450" s="36">
        <v>0</v>
      </c>
      <c r="J450" s="36">
        <v>2454143</v>
      </c>
      <c r="K450" s="36"/>
      <c r="L450" s="100">
        <v>20140307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6"/>
        <v>17523223</v>
      </c>
      <c r="G451" s="36">
        <v>12129270</v>
      </c>
      <c r="H451" s="36">
        <v>3208654</v>
      </c>
      <c r="I451" s="36">
        <v>5301</v>
      </c>
      <c r="J451" s="36">
        <v>2179998</v>
      </c>
      <c r="K451" s="36"/>
      <c r="L451" s="100">
        <v>20140307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6"/>
        <v>77650</v>
      </c>
      <c r="G452" s="36">
        <v>250</v>
      </c>
      <c r="H452" s="36">
        <v>48900</v>
      </c>
      <c r="I452" s="36">
        <v>28500</v>
      </c>
      <c r="J452" s="36">
        <v>0</v>
      </c>
      <c r="K452" s="36"/>
      <c r="L452" s="100">
        <v>20140207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6"/>
        <v>600450</v>
      </c>
      <c r="G453" s="36">
        <v>252000</v>
      </c>
      <c r="H453" s="36">
        <v>348450</v>
      </c>
      <c r="I453" s="36">
        <v>0</v>
      </c>
      <c r="J453" s="36">
        <v>0</v>
      </c>
      <c r="K453" s="36"/>
      <c r="L453" s="100">
        <v>20140307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6"/>
        <v>129180</v>
      </c>
      <c r="G454" s="36">
        <v>0</v>
      </c>
      <c r="H454" s="36">
        <v>32530</v>
      </c>
      <c r="I454" s="36">
        <v>0</v>
      </c>
      <c r="J454" s="36">
        <v>96650</v>
      </c>
      <c r="K454" s="36"/>
      <c r="L454" s="100">
        <v>20140207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6"/>
        <v>2541114</v>
      </c>
      <c r="G455" s="36">
        <v>63605</v>
      </c>
      <c r="H455" s="36">
        <v>1268811</v>
      </c>
      <c r="I455" s="36">
        <v>387403</v>
      </c>
      <c r="J455" s="36">
        <v>821295</v>
      </c>
      <c r="K455" s="36"/>
      <c r="L455" s="100">
        <v>20140207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6"/>
        <v>2795694</v>
      </c>
      <c r="G456" s="36">
        <v>1889291</v>
      </c>
      <c r="H456" s="36">
        <v>249478</v>
      </c>
      <c r="I456" s="36">
        <v>480000</v>
      </c>
      <c r="J456" s="36">
        <v>176925</v>
      </c>
      <c r="K456" s="36"/>
      <c r="L456" s="100">
        <v>20140207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6"/>
        <v>5792</v>
      </c>
      <c r="G457" s="36">
        <v>0</v>
      </c>
      <c r="H457" s="36">
        <v>5792</v>
      </c>
      <c r="I457" s="36">
        <v>0</v>
      </c>
      <c r="J457" s="36">
        <v>0</v>
      </c>
      <c r="K457" s="36"/>
      <c r="L457" s="100">
        <v>20140307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6"/>
        <v>13279916</v>
      </c>
      <c r="G458" s="36">
        <v>6760616</v>
      </c>
      <c r="H458" s="36">
        <v>1261312</v>
      </c>
      <c r="I458" s="36">
        <v>3276750</v>
      </c>
      <c r="J458" s="36">
        <v>1981238</v>
      </c>
      <c r="K458" s="36"/>
      <c r="L458" s="100">
        <v>20140307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6"/>
        <v>2519028</v>
      </c>
      <c r="G459" s="36">
        <v>1826217</v>
      </c>
      <c r="H459" s="36">
        <v>595811</v>
      </c>
      <c r="I459" s="36">
        <v>0</v>
      </c>
      <c r="J459" s="36">
        <v>97000</v>
      </c>
      <c r="K459" s="36"/>
      <c r="L459" s="100">
        <v>20140307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aca="true" t="shared" si="17" ref="F460:F491">G460+H460+I460+J460</f>
        <v>2000812</v>
      </c>
      <c r="G460" s="36">
        <v>1044350</v>
      </c>
      <c r="H460" s="36">
        <v>954962</v>
      </c>
      <c r="I460" s="36">
        <v>0</v>
      </c>
      <c r="J460" s="36">
        <v>1500</v>
      </c>
      <c r="K460" s="36"/>
      <c r="L460" s="100">
        <v>20140207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7"/>
        <v>5441678</v>
      </c>
      <c r="G461" s="36">
        <v>3038370</v>
      </c>
      <c r="H461" s="36">
        <v>2402305</v>
      </c>
      <c r="I461" s="36">
        <v>0</v>
      </c>
      <c r="J461" s="36">
        <v>1003</v>
      </c>
      <c r="K461" s="36"/>
      <c r="L461" s="100">
        <v>20140207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7"/>
        <v>868232</v>
      </c>
      <c r="G462" s="36">
        <v>206532</v>
      </c>
      <c r="H462" s="36">
        <v>363074</v>
      </c>
      <c r="I462" s="36">
        <v>0</v>
      </c>
      <c r="J462" s="36">
        <v>298626</v>
      </c>
      <c r="K462" s="36"/>
      <c r="L462" s="100">
        <v>20140207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7"/>
        <v>3268153</v>
      </c>
      <c r="G463" s="36">
        <v>2931548</v>
      </c>
      <c r="H463" s="36">
        <v>257605</v>
      </c>
      <c r="I463" s="36">
        <v>0</v>
      </c>
      <c r="J463" s="36">
        <v>79000</v>
      </c>
      <c r="K463" s="36"/>
      <c r="L463" s="100">
        <v>20140207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7"/>
        <v>1253362</v>
      </c>
      <c r="G464" s="36">
        <v>1100953</v>
      </c>
      <c r="H464" s="36">
        <v>138709</v>
      </c>
      <c r="I464" s="36">
        <v>0</v>
      </c>
      <c r="J464" s="36">
        <v>13700</v>
      </c>
      <c r="K464" s="36"/>
      <c r="L464" s="100">
        <v>20140207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7"/>
        <v>73675</v>
      </c>
      <c r="G465" s="36">
        <v>3000</v>
      </c>
      <c r="H465" s="36">
        <v>70075</v>
      </c>
      <c r="I465" s="36">
        <v>0</v>
      </c>
      <c r="J465" s="36">
        <v>600</v>
      </c>
      <c r="K465" s="36"/>
      <c r="L465" s="100">
        <v>20140207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7"/>
        <v>21601</v>
      </c>
      <c r="G466" s="36">
        <v>2801</v>
      </c>
      <c r="H466" s="36">
        <v>18800</v>
      </c>
      <c r="I466" s="36">
        <v>0</v>
      </c>
      <c r="J466" s="36">
        <v>0</v>
      </c>
      <c r="K466" s="36"/>
      <c r="L466" s="100">
        <v>20140307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7"/>
        <v>126585</v>
      </c>
      <c r="G467" s="36">
        <v>0</v>
      </c>
      <c r="H467" s="36">
        <v>82525</v>
      </c>
      <c r="I467" s="36">
        <v>0</v>
      </c>
      <c r="J467" s="36">
        <v>44060</v>
      </c>
      <c r="K467" s="36"/>
      <c r="L467" s="100">
        <v>20140207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7"/>
        <v>1167237</v>
      </c>
      <c r="G468" s="36">
        <v>602500</v>
      </c>
      <c r="H468" s="36">
        <v>524234</v>
      </c>
      <c r="I468" s="36">
        <v>0</v>
      </c>
      <c r="J468" s="36">
        <v>40503</v>
      </c>
      <c r="K468" s="36"/>
      <c r="L468" s="100">
        <v>20140207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7"/>
        <v>1485048</v>
      </c>
      <c r="G469" s="36">
        <v>287154</v>
      </c>
      <c r="H469" s="36">
        <v>772644</v>
      </c>
      <c r="I469" s="36">
        <v>4000</v>
      </c>
      <c r="J469" s="36">
        <v>421250</v>
      </c>
      <c r="K469" s="36"/>
      <c r="L469" s="100">
        <v>20140207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7"/>
        <v>418192</v>
      </c>
      <c r="G470" s="36">
        <v>0</v>
      </c>
      <c r="H470" s="36">
        <v>418192</v>
      </c>
      <c r="I470" s="36">
        <v>0</v>
      </c>
      <c r="J470" s="36">
        <v>0</v>
      </c>
      <c r="K470" s="36"/>
      <c r="L470" s="100">
        <v>20140307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17"/>
        <v>805606</v>
      </c>
      <c r="G471" s="36">
        <v>546350</v>
      </c>
      <c r="H471" s="36">
        <v>246756</v>
      </c>
      <c r="I471" s="36">
        <v>0</v>
      </c>
      <c r="J471" s="36">
        <v>12500</v>
      </c>
      <c r="K471" s="36"/>
      <c r="L471" s="100">
        <v>20140307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7"/>
        <v>1243117</v>
      </c>
      <c r="G472" s="36">
        <v>1135821</v>
      </c>
      <c r="H472" s="36">
        <v>104596</v>
      </c>
      <c r="I472" s="36">
        <v>0</v>
      </c>
      <c r="J472" s="36">
        <v>2700</v>
      </c>
      <c r="K472" s="36"/>
      <c r="L472" s="100">
        <v>20140307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7"/>
        <v>18471</v>
      </c>
      <c r="G473" s="36">
        <v>0</v>
      </c>
      <c r="H473" s="36">
        <v>12921</v>
      </c>
      <c r="I473" s="36">
        <v>0</v>
      </c>
      <c r="J473" s="36">
        <v>5550</v>
      </c>
      <c r="K473" s="36"/>
      <c r="L473" s="100">
        <v>20140207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7"/>
        <v>7278412</v>
      </c>
      <c r="G474" s="36">
        <v>5957203</v>
      </c>
      <c r="H474" s="36">
        <v>1120064</v>
      </c>
      <c r="I474" s="36">
        <v>46100</v>
      </c>
      <c r="J474" s="36">
        <v>155045</v>
      </c>
      <c r="K474" s="36"/>
      <c r="L474" s="100">
        <v>20140207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7"/>
        <v>733808</v>
      </c>
      <c r="G475" s="36">
        <v>539500</v>
      </c>
      <c r="H475" s="36">
        <v>194308</v>
      </c>
      <c r="I475" s="36">
        <v>0</v>
      </c>
      <c r="J475" s="36">
        <v>0</v>
      </c>
      <c r="K475" s="36"/>
      <c r="L475" s="100">
        <v>20140207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7"/>
        <v>365606</v>
      </c>
      <c r="G476" s="36">
        <v>0</v>
      </c>
      <c r="H476" s="36">
        <v>0</v>
      </c>
      <c r="I476" s="36">
        <v>130001</v>
      </c>
      <c r="J476" s="36">
        <v>235605</v>
      </c>
      <c r="K476" s="36"/>
      <c r="L476" s="100">
        <v>20140207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7"/>
        <v>709248</v>
      </c>
      <c r="G477" s="36">
        <v>326611</v>
      </c>
      <c r="H477" s="36">
        <v>367537</v>
      </c>
      <c r="I477" s="36">
        <v>11100</v>
      </c>
      <c r="J477" s="36">
        <v>4000</v>
      </c>
      <c r="K477" s="36"/>
      <c r="L477" s="100">
        <v>20140207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7"/>
        <v>121738</v>
      </c>
      <c r="G478" s="36">
        <v>0</v>
      </c>
      <c r="H478" s="36">
        <v>91038</v>
      </c>
      <c r="I478" s="36">
        <v>0</v>
      </c>
      <c r="J478" s="36">
        <v>30700</v>
      </c>
      <c r="K478" s="36"/>
      <c r="L478" s="100">
        <v>20140207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7"/>
        <v>2107832</v>
      </c>
      <c r="G479" s="36">
        <v>0</v>
      </c>
      <c r="H479" s="36">
        <v>1441784</v>
      </c>
      <c r="I479" s="36">
        <v>0</v>
      </c>
      <c r="J479" s="36">
        <v>666048</v>
      </c>
      <c r="K479" s="36"/>
      <c r="L479" s="100">
        <v>20140207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7"/>
        <v>85769</v>
      </c>
      <c r="G480" s="36">
        <v>0</v>
      </c>
      <c r="H480" s="36">
        <v>80680</v>
      </c>
      <c r="I480" s="36">
        <v>0</v>
      </c>
      <c r="J480" s="36">
        <v>5089</v>
      </c>
      <c r="K480" s="36"/>
      <c r="L480" s="100">
        <v>20140307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7"/>
        <v>349550</v>
      </c>
      <c r="G481" s="36">
        <v>0</v>
      </c>
      <c r="H481" s="36">
        <v>311412</v>
      </c>
      <c r="I481" s="36">
        <v>0</v>
      </c>
      <c r="J481" s="36">
        <v>38138</v>
      </c>
      <c r="K481" s="36"/>
      <c r="L481" s="100">
        <v>20140307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7"/>
        <v>2188051</v>
      </c>
      <c r="G482" s="36">
        <v>0</v>
      </c>
      <c r="H482" s="36">
        <v>954960</v>
      </c>
      <c r="I482" s="36">
        <v>0</v>
      </c>
      <c r="J482" s="36">
        <v>1233091</v>
      </c>
      <c r="K482" s="36"/>
      <c r="L482" s="100">
        <v>20140207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7"/>
        <v>664281</v>
      </c>
      <c r="G483" s="36">
        <v>0</v>
      </c>
      <c r="H483" s="36">
        <v>105581</v>
      </c>
      <c r="I483" s="36">
        <v>0</v>
      </c>
      <c r="J483" s="36">
        <v>558700</v>
      </c>
      <c r="K483" s="36"/>
      <c r="L483" s="100">
        <v>20140207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7"/>
        <v>884177</v>
      </c>
      <c r="G484" s="36">
        <v>0</v>
      </c>
      <c r="H484" s="36">
        <v>729942</v>
      </c>
      <c r="I484" s="36">
        <v>11000</v>
      </c>
      <c r="J484" s="36">
        <v>143235</v>
      </c>
      <c r="K484" s="36"/>
      <c r="L484" s="100">
        <v>20140207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100" t="s">
        <v>2280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8" ref="F486:F519">G486+H486+I486+J486</f>
        <v>218063</v>
      </c>
      <c r="G486" s="36">
        <v>0</v>
      </c>
      <c r="H486" s="36">
        <v>179513</v>
      </c>
      <c r="I486" s="36">
        <v>0</v>
      </c>
      <c r="J486" s="36">
        <v>38550</v>
      </c>
      <c r="K486" s="36"/>
      <c r="L486" s="100">
        <v>20140207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8"/>
        <v>58021</v>
      </c>
      <c r="G487" s="36">
        <v>0</v>
      </c>
      <c r="H487" s="36">
        <v>58021</v>
      </c>
      <c r="I487" s="36">
        <v>0</v>
      </c>
      <c r="J487" s="36">
        <v>0</v>
      </c>
      <c r="K487" s="36"/>
      <c r="L487" s="100">
        <v>20140307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8"/>
        <v>470657</v>
      </c>
      <c r="G488" s="36">
        <v>160000</v>
      </c>
      <c r="H488" s="36">
        <v>204822</v>
      </c>
      <c r="I488" s="36">
        <v>20000</v>
      </c>
      <c r="J488" s="36">
        <v>85835</v>
      </c>
      <c r="K488" s="36"/>
      <c r="L488" s="100">
        <v>20140207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8"/>
        <v>415536</v>
      </c>
      <c r="G489" s="36">
        <v>0</v>
      </c>
      <c r="H489" s="36">
        <v>270898</v>
      </c>
      <c r="I489" s="36">
        <v>0</v>
      </c>
      <c r="J489" s="36">
        <v>144638</v>
      </c>
      <c r="K489" s="36"/>
      <c r="L489" s="100">
        <v>20140207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8"/>
        <v>88334</v>
      </c>
      <c r="G490" s="36">
        <v>0</v>
      </c>
      <c r="H490" s="36">
        <v>62834</v>
      </c>
      <c r="I490" s="36">
        <v>0</v>
      </c>
      <c r="J490" s="36">
        <v>25500</v>
      </c>
      <c r="K490" s="36"/>
      <c r="L490" s="100">
        <v>20140207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8"/>
        <v>6945356</v>
      </c>
      <c r="G491" s="36">
        <v>728201</v>
      </c>
      <c r="H491" s="36">
        <v>1610058</v>
      </c>
      <c r="I491" s="36">
        <v>1</v>
      </c>
      <c r="J491" s="36">
        <v>4607096</v>
      </c>
      <c r="K491" s="36"/>
      <c r="L491" s="100">
        <v>20140207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8"/>
        <v>1521705</v>
      </c>
      <c r="G492" s="36">
        <v>0</v>
      </c>
      <c r="H492" s="36">
        <v>463212</v>
      </c>
      <c r="I492" s="36">
        <v>0</v>
      </c>
      <c r="J492" s="36">
        <v>1058493</v>
      </c>
      <c r="K492" s="36"/>
      <c r="L492" s="100">
        <v>20140307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8"/>
        <v>165214</v>
      </c>
      <c r="G493" s="36">
        <v>0</v>
      </c>
      <c r="H493" s="36">
        <v>41689</v>
      </c>
      <c r="I493" s="36">
        <v>0</v>
      </c>
      <c r="J493" s="36">
        <v>123525</v>
      </c>
      <c r="K493" s="36"/>
      <c r="L493" s="100">
        <v>20140207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8"/>
        <v>27800</v>
      </c>
      <c r="G494" s="36">
        <v>0</v>
      </c>
      <c r="H494" s="36">
        <v>10000</v>
      </c>
      <c r="I494" s="36">
        <v>0</v>
      </c>
      <c r="J494" s="36">
        <v>17800</v>
      </c>
      <c r="K494" s="36"/>
      <c r="L494" s="100">
        <v>20140207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8"/>
        <v>25676</v>
      </c>
      <c r="G495" s="36">
        <v>0</v>
      </c>
      <c r="H495" s="36">
        <v>0</v>
      </c>
      <c r="I495" s="36">
        <v>0</v>
      </c>
      <c r="J495" s="36">
        <v>25676</v>
      </c>
      <c r="K495" s="36"/>
      <c r="L495" s="100">
        <v>20140207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8"/>
        <v>16060</v>
      </c>
      <c r="G496" s="36">
        <v>0</v>
      </c>
      <c r="H496" s="36">
        <v>16060</v>
      </c>
      <c r="I496" s="36">
        <v>0</v>
      </c>
      <c r="J496" s="36">
        <v>0</v>
      </c>
      <c r="K496" s="36"/>
      <c r="L496" s="100">
        <v>20140207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8"/>
        <v>80768</v>
      </c>
      <c r="G497" s="36">
        <v>0</v>
      </c>
      <c r="H497" s="36">
        <v>40884</v>
      </c>
      <c r="I497" s="36">
        <v>0</v>
      </c>
      <c r="J497" s="36">
        <v>39884</v>
      </c>
      <c r="K497" s="36"/>
      <c r="L497" s="100">
        <v>20140207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8"/>
        <v>223480</v>
      </c>
      <c r="G498" s="36">
        <v>0</v>
      </c>
      <c r="H498" s="36">
        <v>28280</v>
      </c>
      <c r="I498" s="36">
        <v>5800</v>
      </c>
      <c r="J498" s="36">
        <v>189400</v>
      </c>
      <c r="K498" s="36"/>
      <c r="L498" s="100">
        <v>20140207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8"/>
        <v>29100</v>
      </c>
      <c r="G499" s="36">
        <v>0</v>
      </c>
      <c r="H499" s="36">
        <v>17100</v>
      </c>
      <c r="I499" s="36">
        <v>0</v>
      </c>
      <c r="J499" s="36">
        <v>12000</v>
      </c>
      <c r="K499" s="36"/>
      <c r="L499" s="100">
        <v>20140207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8"/>
        <v>24700</v>
      </c>
      <c r="G500" s="36">
        <v>0</v>
      </c>
      <c r="H500" s="36">
        <v>19700</v>
      </c>
      <c r="I500" s="36">
        <v>0</v>
      </c>
      <c r="J500" s="36">
        <v>5000</v>
      </c>
      <c r="K500" s="36"/>
      <c r="L500" s="100">
        <v>20140207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8"/>
        <v>364037</v>
      </c>
      <c r="G501" s="36">
        <v>180600</v>
      </c>
      <c r="H501" s="36">
        <v>121937</v>
      </c>
      <c r="I501" s="36">
        <v>18000</v>
      </c>
      <c r="J501" s="36">
        <v>43500</v>
      </c>
      <c r="K501" s="36"/>
      <c r="L501" s="100">
        <v>20140207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8"/>
        <v>254861</v>
      </c>
      <c r="G502" s="36">
        <v>0</v>
      </c>
      <c r="H502" s="36">
        <v>83078</v>
      </c>
      <c r="I502" s="36">
        <v>16000</v>
      </c>
      <c r="J502" s="36">
        <v>155783</v>
      </c>
      <c r="K502" s="36"/>
      <c r="L502" s="100">
        <v>20140307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8"/>
        <v>134175</v>
      </c>
      <c r="G503" s="36">
        <v>0</v>
      </c>
      <c r="H503" s="36">
        <v>14820</v>
      </c>
      <c r="I503" s="36">
        <v>0</v>
      </c>
      <c r="J503" s="36">
        <v>119355</v>
      </c>
      <c r="K503" s="36"/>
      <c r="L503" s="100">
        <v>20140207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8"/>
        <v>169695</v>
      </c>
      <c r="G504" s="36">
        <v>155000</v>
      </c>
      <c r="H504" s="36">
        <v>14695</v>
      </c>
      <c r="I504" s="36">
        <v>0</v>
      </c>
      <c r="J504" s="36">
        <v>0</v>
      </c>
      <c r="K504" s="36"/>
      <c r="L504" s="100">
        <v>20140207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8"/>
        <v>247515</v>
      </c>
      <c r="G505" s="36">
        <v>0</v>
      </c>
      <c r="H505" s="36">
        <v>47330</v>
      </c>
      <c r="I505" s="36">
        <v>0</v>
      </c>
      <c r="J505" s="36">
        <v>200185</v>
      </c>
      <c r="K505" s="36"/>
      <c r="L505" s="100">
        <v>20140307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8"/>
        <v>825073</v>
      </c>
      <c r="G506" s="36">
        <v>1550</v>
      </c>
      <c r="H506" s="36">
        <v>158390</v>
      </c>
      <c r="I506" s="36">
        <v>0</v>
      </c>
      <c r="J506" s="36">
        <v>665133</v>
      </c>
      <c r="K506" s="36"/>
      <c r="L506" s="100">
        <v>20140307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8"/>
        <v>160578</v>
      </c>
      <c r="G507" s="36">
        <v>5252</v>
      </c>
      <c r="H507" s="36">
        <v>48300</v>
      </c>
      <c r="I507" s="36">
        <v>58000</v>
      </c>
      <c r="J507" s="36">
        <v>49026</v>
      </c>
      <c r="K507" s="36"/>
      <c r="L507" s="100">
        <v>20140207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8"/>
        <v>64940</v>
      </c>
      <c r="G508" s="36">
        <v>0</v>
      </c>
      <c r="H508" s="36">
        <v>64940</v>
      </c>
      <c r="I508" s="36">
        <v>0</v>
      </c>
      <c r="J508" s="36">
        <v>0</v>
      </c>
      <c r="K508" s="36"/>
      <c r="L508" s="100">
        <v>20140207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8"/>
        <v>1082484</v>
      </c>
      <c r="G509" s="36">
        <v>40000</v>
      </c>
      <c r="H509" s="36">
        <v>212838</v>
      </c>
      <c r="I509" s="36">
        <v>1100</v>
      </c>
      <c r="J509" s="36">
        <v>828546</v>
      </c>
      <c r="K509" s="36"/>
      <c r="L509" s="100">
        <v>20140207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8"/>
        <v>2777904</v>
      </c>
      <c r="G510" s="36">
        <v>806800</v>
      </c>
      <c r="H510" s="36">
        <v>966068</v>
      </c>
      <c r="I510" s="36">
        <v>0</v>
      </c>
      <c r="J510" s="36">
        <v>1005036</v>
      </c>
      <c r="K510" s="36"/>
      <c r="L510" s="100">
        <v>20140207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8"/>
        <v>718188</v>
      </c>
      <c r="G511" s="36">
        <v>0</v>
      </c>
      <c r="H511" s="36">
        <v>374949</v>
      </c>
      <c r="I511" s="36">
        <v>0</v>
      </c>
      <c r="J511" s="36">
        <v>343239</v>
      </c>
      <c r="K511" s="36"/>
      <c r="L511" s="100">
        <v>20140307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8"/>
        <v>95550</v>
      </c>
      <c r="G512" s="36">
        <v>0</v>
      </c>
      <c r="H512" s="36">
        <v>94050</v>
      </c>
      <c r="I512" s="36">
        <v>0</v>
      </c>
      <c r="J512" s="36">
        <v>1500</v>
      </c>
      <c r="K512" s="36"/>
      <c r="L512" s="100">
        <v>20140307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8"/>
        <v>913281</v>
      </c>
      <c r="G513" s="36">
        <v>237350</v>
      </c>
      <c r="H513" s="36">
        <v>455634</v>
      </c>
      <c r="I513" s="36">
        <v>53622</v>
      </c>
      <c r="J513" s="36">
        <v>166675</v>
      </c>
      <c r="K513" s="36"/>
      <c r="L513" s="100">
        <v>20140207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8"/>
        <v>11006823</v>
      </c>
      <c r="G514" s="36">
        <v>25200</v>
      </c>
      <c r="H514" s="36">
        <v>1155588</v>
      </c>
      <c r="I514" s="36">
        <v>6838500</v>
      </c>
      <c r="J514" s="36">
        <v>2987535</v>
      </c>
      <c r="K514" s="36"/>
      <c r="L514" s="100">
        <v>20140207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8"/>
        <v>404800</v>
      </c>
      <c r="G515" s="36">
        <v>0</v>
      </c>
      <c r="H515" s="36">
        <v>404800</v>
      </c>
      <c r="I515" s="36">
        <v>0</v>
      </c>
      <c r="J515" s="36">
        <v>0</v>
      </c>
      <c r="K515" s="36"/>
      <c r="L515" s="100">
        <v>20140307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8"/>
        <v>13714323</v>
      </c>
      <c r="G516" s="36">
        <v>2320850</v>
      </c>
      <c r="H516" s="36">
        <v>2348957</v>
      </c>
      <c r="I516" s="36">
        <v>0</v>
      </c>
      <c r="J516" s="36">
        <v>9044516</v>
      </c>
      <c r="K516" s="36"/>
      <c r="L516" s="100">
        <v>20140207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8"/>
        <v>511791</v>
      </c>
      <c r="G517" s="36">
        <v>0</v>
      </c>
      <c r="H517" s="36">
        <v>86541</v>
      </c>
      <c r="I517" s="36">
        <v>0</v>
      </c>
      <c r="J517" s="36">
        <v>425250</v>
      </c>
      <c r="K517" s="36"/>
      <c r="L517" s="100">
        <v>20140207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8"/>
        <v>2011177</v>
      </c>
      <c r="G518" s="36">
        <v>918951</v>
      </c>
      <c r="H518" s="36">
        <v>906181</v>
      </c>
      <c r="I518" s="36">
        <v>51952</v>
      </c>
      <c r="J518" s="36">
        <v>134093</v>
      </c>
      <c r="K518" s="36"/>
      <c r="L518" s="100">
        <v>20140207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8"/>
        <v>454173</v>
      </c>
      <c r="G519" s="36">
        <v>0</v>
      </c>
      <c r="H519" s="36">
        <v>244223</v>
      </c>
      <c r="I519" s="36">
        <v>0</v>
      </c>
      <c r="J519" s="36">
        <v>209950</v>
      </c>
      <c r="K519" s="36"/>
      <c r="L519" s="100">
        <v>20140207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 t="s">
        <v>9</v>
      </c>
      <c r="G520" s="64" t="s">
        <v>9</v>
      </c>
      <c r="H520" s="64" t="s">
        <v>9</v>
      </c>
      <c r="I520" s="64" t="s">
        <v>9</v>
      </c>
      <c r="J520" s="64" t="s">
        <v>9</v>
      </c>
      <c r="K520" s="36"/>
      <c r="L520" s="100" t="s">
        <v>2280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aca="true" t="shared" si="19" ref="F521:F529">G521+H521+I521+J521</f>
        <v>3241608</v>
      </c>
      <c r="G521" s="36">
        <v>2383507</v>
      </c>
      <c r="H521" s="36">
        <v>721050</v>
      </c>
      <c r="I521" s="36">
        <v>1</v>
      </c>
      <c r="J521" s="36">
        <v>137050</v>
      </c>
      <c r="K521" s="36"/>
      <c r="L521" s="100">
        <v>20140207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9"/>
        <v>365420</v>
      </c>
      <c r="G522" s="36">
        <v>0</v>
      </c>
      <c r="H522" s="36">
        <v>325945</v>
      </c>
      <c r="I522" s="36">
        <v>0</v>
      </c>
      <c r="J522" s="36">
        <v>39475</v>
      </c>
      <c r="K522" s="36"/>
      <c r="L522" s="100">
        <v>20140307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9"/>
        <v>345315</v>
      </c>
      <c r="G523" s="36">
        <v>3500</v>
      </c>
      <c r="H523" s="36">
        <v>87115</v>
      </c>
      <c r="I523" s="36">
        <v>0</v>
      </c>
      <c r="J523" s="36">
        <v>254700</v>
      </c>
      <c r="K523" s="36"/>
      <c r="L523" s="100">
        <v>20140207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9"/>
        <v>702097</v>
      </c>
      <c r="G524" s="36">
        <v>504006</v>
      </c>
      <c r="H524" s="36">
        <v>177283</v>
      </c>
      <c r="I524" s="36">
        <v>0</v>
      </c>
      <c r="J524" s="36">
        <v>20808</v>
      </c>
      <c r="K524" s="36"/>
      <c r="L524" s="100">
        <v>20140307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9"/>
        <v>102750</v>
      </c>
      <c r="G525" s="36">
        <v>0</v>
      </c>
      <c r="H525" s="36">
        <v>5700</v>
      </c>
      <c r="I525" s="36">
        <v>0</v>
      </c>
      <c r="J525" s="36">
        <v>97050</v>
      </c>
      <c r="K525" s="36"/>
      <c r="L525" s="100">
        <v>20140207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9"/>
        <v>281708</v>
      </c>
      <c r="G526" s="36">
        <v>0</v>
      </c>
      <c r="H526" s="36">
        <v>144197</v>
      </c>
      <c r="I526" s="36">
        <v>0</v>
      </c>
      <c r="J526" s="36">
        <v>137511</v>
      </c>
      <c r="K526" s="36"/>
      <c r="L526" s="100">
        <v>20140207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9"/>
        <v>96406</v>
      </c>
      <c r="G527" s="36">
        <v>0</v>
      </c>
      <c r="H527" s="36">
        <v>96406</v>
      </c>
      <c r="I527" s="36">
        <v>0</v>
      </c>
      <c r="J527" s="36">
        <v>0</v>
      </c>
      <c r="K527" s="36"/>
      <c r="L527" s="100">
        <v>20140307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9"/>
        <v>6611770</v>
      </c>
      <c r="G528" s="36">
        <v>617090</v>
      </c>
      <c r="H528" s="36">
        <v>1119222</v>
      </c>
      <c r="I528" s="36">
        <v>68800</v>
      </c>
      <c r="J528" s="36">
        <v>4806658</v>
      </c>
      <c r="K528" s="36"/>
      <c r="L528" s="100">
        <v>20140307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19"/>
        <v>924038</v>
      </c>
      <c r="G529" s="36">
        <v>726057</v>
      </c>
      <c r="H529" s="36">
        <v>110041</v>
      </c>
      <c r="I529" s="36">
        <v>0</v>
      </c>
      <c r="J529" s="36">
        <v>87940</v>
      </c>
      <c r="K529" s="36"/>
      <c r="L529" s="100">
        <v>20140207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 t="s">
        <v>9</v>
      </c>
      <c r="G530" s="64" t="s">
        <v>9</v>
      </c>
      <c r="H530" s="64" t="s">
        <v>9</v>
      </c>
      <c r="I530" s="64" t="s">
        <v>9</v>
      </c>
      <c r="J530" s="64" t="s">
        <v>9</v>
      </c>
      <c r="K530" s="36"/>
      <c r="L530" s="100" t="s">
        <v>2280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aca="true" t="shared" si="20" ref="F531:F546">G531+H531+I531+J531</f>
        <v>36389</v>
      </c>
      <c r="G531" s="36">
        <v>0</v>
      </c>
      <c r="H531" s="36">
        <v>36389</v>
      </c>
      <c r="I531" s="36">
        <v>0</v>
      </c>
      <c r="J531" s="36">
        <v>0</v>
      </c>
      <c r="K531" s="36"/>
      <c r="L531" s="100">
        <v>20140207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20"/>
        <v>16950</v>
      </c>
      <c r="G532" s="36">
        <v>0</v>
      </c>
      <c r="H532" s="36">
        <v>16950</v>
      </c>
      <c r="I532" s="36">
        <v>0</v>
      </c>
      <c r="J532" s="36">
        <v>0</v>
      </c>
      <c r="K532" s="36"/>
      <c r="L532" s="100">
        <v>20140207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20"/>
        <v>70982</v>
      </c>
      <c r="G533" s="36">
        <v>0</v>
      </c>
      <c r="H533" s="36">
        <v>49582</v>
      </c>
      <c r="I533" s="36">
        <v>0</v>
      </c>
      <c r="J533" s="36">
        <v>21400</v>
      </c>
      <c r="K533" s="36"/>
      <c r="L533" s="100">
        <v>20140307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20"/>
        <v>366818</v>
      </c>
      <c r="G534" s="36">
        <v>143200</v>
      </c>
      <c r="H534" s="36">
        <v>131443</v>
      </c>
      <c r="I534" s="36">
        <v>0</v>
      </c>
      <c r="J534" s="36">
        <v>92175</v>
      </c>
      <c r="K534" s="36"/>
      <c r="L534" s="100">
        <v>20140207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20"/>
        <v>360160</v>
      </c>
      <c r="G535" s="36">
        <v>0</v>
      </c>
      <c r="H535" s="36">
        <v>37545</v>
      </c>
      <c r="I535" s="36">
        <v>0</v>
      </c>
      <c r="J535" s="36">
        <v>322615</v>
      </c>
      <c r="K535" s="36"/>
      <c r="L535" s="100">
        <v>20140207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20"/>
        <v>42185</v>
      </c>
      <c r="G536" s="36">
        <v>0</v>
      </c>
      <c r="H536" s="36">
        <v>30205</v>
      </c>
      <c r="I536" s="36">
        <v>2500</v>
      </c>
      <c r="J536" s="36">
        <v>9480</v>
      </c>
      <c r="K536" s="36"/>
      <c r="L536" s="100">
        <v>20140307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20"/>
        <v>68275</v>
      </c>
      <c r="G537" s="36">
        <v>0</v>
      </c>
      <c r="H537" s="36">
        <v>1550</v>
      </c>
      <c r="I537" s="36">
        <v>0</v>
      </c>
      <c r="J537" s="36">
        <v>66725</v>
      </c>
      <c r="K537" s="36"/>
      <c r="L537" s="100">
        <v>20140207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20"/>
        <v>72260</v>
      </c>
      <c r="G538" s="36">
        <v>0</v>
      </c>
      <c r="H538" s="36">
        <v>66618</v>
      </c>
      <c r="I538" s="36">
        <v>0</v>
      </c>
      <c r="J538" s="36">
        <v>5642</v>
      </c>
      <c r="K538" s="64"/>
      <c r="L538" s="100">
        <v>20140207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20"/>
        <v>127935</v>
      </c>
      <c r="G539" s="36">
        <v>0</v>
      </c>
      <c r="H539" s="36">
        <v>61935</v>
      </c>
      <c r="I539" s="36">
        <v>0</v>
      </c>
      <c r="J539" s="36">
        <v>66000</v>
      </c>
      <c r="K539" s="36"/>
      <c r="L539" s="100">
        <v>20140207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20"/>
        <v>133981</v>
      </c>
      <c r="G540" s="36">
        <v>0</v>
      </c>
      <c r="H540" s="36">
        <v>96601</v>
      </c>
      <c r="I540" s="36">
        <v>0</v>
      </c>
      <c r="J540" s="36">
        <v>37380</v>
      </c>
      <c r="K540" s="36"/>
      <c r="L540" s="100">
        <v>20140207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20"/>
        <v>398125</v>
      </c>
      <c r="G541" s="36">
        <v>112500</v>
      </c>
      <c r="H541" s="36">
        <v>209625</v>
      </c>
      <c r="I541" s="36">
        <v>0</v>
      </c>
      <c r="J541" s="36">
        <v>76000</v>
      </c>
      <c r="K541" s="36"/>
      <c r="L541" s="100">
        <v>20140207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20"/>
        <v>37750</v>
      </c>
      <c r="G542" s="36">
        <v>0</v>
      </c>
      <c r="H542" s="36">
        <v>35450</v>
      </c>
      <c r="I542" s="36">
        <v>0</v>
      </c>
      <c r="J542" s="36">
        <v>2300</v>
      </c>
      <c r="K542" s="36"/>
      <c r="L542" s="100">
        <v>20140207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20"/>
        <v>43285</v>
      </c>
      <c r="G543" s="36">
        <v>0</v>
      </c>
      <c r="H543" s="36">
        <v>14435</v>
      </c>
      <c r="I543" s="36">
        <v>0</v>
      </c>
      <c r="J543" s="36">
        <v>28850</v>
      </c>
      <c r="K543" s="36"/>
      <c r="L543" s="100">
        <v>20140207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20"/>
        <v>405494</v>
      </c>
      <c r="G544" s="36">
        <v>0</v>
      </c>
      <c r="H544" s="36">
        <v>41522</v>
      </c>
      <c r="I544" s="36">
        <v>252300</v>
      </c>
      <c r="J544" s="36">
        <v>111672</v>
      </c>
      <c r="K544" s="36"/>
      <c r="L544" s="100">
        <v>20140207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20"/>
        <v>4592</v>
      </c>
      <c r="G545" s="36">
        <v>0</v>
      </c>
      <c r="H545" s="36">
        <v>4592</v>
      </c>
      <c r="I545" s="36">
        <v>0</v>
      </c>
      <c r="J545" s="36">
        <v>0</v>
      </c>
      <c r="K545" s="36"/>
      <c r="L545" s="100">
        <v>20140207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20"/>
        <v>2500</v>
      </c>
      <c r="G546" s="36">
        <v>0</v>
      </c>
      <c r="H546" s="36">
        <v>2500</v>
      </c>
      <c r="I546" s="36">
        <v>0</v>
      </c>
      <c r="J546" s="36">
        <v>0</v>
      </c>
      <c r="K546" s="36"/>
      <c r="L546" s="100">
        <v>20140207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 t="s">
        <v>9</v>
      </c>
      <c r="G547" s="64" t="s">
        <v>9</v>
      </c>
      <c r="H547" s="64" t="s">
        <v>9</v>
      </c>
      <c r="I547" s="64" t="s">
        <v>9</v>
      </c>
      <c r="J547" s="64" t="s">
        <v>9</v>
      </c>
      <c r="K547" s="36"/>
      <c r="L547" s="100" t="s">
        <v>2280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>G548+H548+I548+J548</f>
        <v>58075</v>
      </c>
      <c r="G548" s="36">
        <v>0</v>
      </c>
      <c r="H548" s="36">
        <v>58075</v>
      </c>
      <c r="I548" s="36">
        <v>0</v>
      </c>
      <c r="J548" s="36">
        <v>0</v>
      </c>
      <c r="K548" s="36"/>
      <c r="L548" s="100">
        <v>20140207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>G549+H549+I549+J549</f>
        <v>351565</v>
      </c>
      <c r="G549" s="36">
        <v>0</v>
      </c>
      <c r="H549" s="36">
        <v>351065</v>
      </c>
      <c r="I549" s="36">
        <v>0</v>
      </c>
      <c r="J549" s="36">
        <v>500</v>
      </c>
      <c r="K549" s="36"/>
      <c r="L549" s="100">
        <v>20140307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>G550+H550+I550+J550</f>
        <v>84601</v>
      </c>
      <c r="G550" s="36">
        <v>0</v>
      </c>
      <c r="H550" s="36">
        <v>48101</v>
      </c>
      <c r="I550" s="36">
        <v>0</v>
      </c>
      <c r="J550" s="36">
        <v>36500</v>
      </c>
      <c r="K550" s="36"/>
      <c r="L550" s="100">
        <v>20140207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>G551+H551+I551+J551</f>
        <v>478282</v>
      </c>
      <c r="G551" s="36">
        <v>0</v>
      </c>
      <c r="H551" s="36">
        <v>409000</v>
      </c>
      <c r="I551" s="36">
        <v>13600</v>
      </c>
      <c r="J551" s="36">
        <v>55682</v>
      </c>
      <c r="K551" s="36"/>
      <c r="L551" s="100">
        <v>20140207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 t="s">
        <v>9</v>
      </c>
      <c r="G552" s="64" t="s">
        <v>9</v>
      </c>
      <c r="H552" s="64" t="s">
        <v>9</v>
      </c>
      <c r="I552" s="64" t="s">
        <v>9</v>
      </c>
      <c r="J552" s="64" t="s">
        <v>9</v>
      </c>
      <c r="K552" s="36"/>
      <c r="L552" s="100" t="s">
        <v>2280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aca="true" t="shared" si="21" ref="F553:F576">G553+H553+I553+J553</f>
        <v>389719</v>
      </c>
      <c r="G553" s="36">
        <v>0</v>
      </c>
      <c r="H553" s="36">
        <v>140509</v>
      </c>
      <c r="I553" s="36">
        <v>45000</v>
      </c>
      <c r="J553" s="36">
        <v>204210</v>
      </c>
      <c r="K553" s="36"/>
      <c r="L553" s="100">
        <v>20140207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21"/>
        <v>910996</v>
      </c>
      <c r="G554" s="36">
        <v>26500</v>
      </c>
      <c r="H554" s="36">
        <v>785242</v>
      </c>
      <c r="I554" s="36">
        <v>0</v>
      </c>
      <c r="J554" s="36">
        <v>99254</v>
      </c>
      <c r="K554" s="36"/>
      <c r="L554" s="100">
        <v>20140307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21"/>
        <v>1059967</v>
      </c>
      <c r="G555" s="36">
        <v>0</v>
      </c>
      <c r="H555" s="36">
        <v>488614</v>
      </c>
      <c r="I555" s="36">
        <v>0</v>
      </c>
      <c r="J555" s="36">
        <v>571353</v>
      </c>
      <c r="K555" s="36"/>
      <c r="L555" s="100">
        <v>20140207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21"/>
        <v>2738424</v>
      </c>
      <c r="G556" s="36">
        <v>1503000</v>
      </c>
      <c r="H556" s="36">
        <v>1103971</v>
      </c>
      <c r="I556" s="36">
        <v>0</v>
      </c>
      <c r="J556" s="36">
        <v>131453</v>
      </c>
      <c r="K556" s="36"/>
      <c r="L556" s="100">
        <v>20140207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21"/>
        <v>40765979</v>
      </c>
      <c r="G557" s="36">
        <v>322150</v>
      </c>
      <c r="H557" s="36">
        <v>218334</v>
      </c>
      <c r="I557" s="36">
        <v>38803000</v>
      </c>
      <c r="J557" s="36">
        <v>1422495</v>
      </c>
      <c r="K557" s="36"/>
      <c r="L557" s="100">
        <v>20140207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21"/>
        <v>451664</v>
      </c>
      <c r="G558" s="36">
        <v>0</v>
      </c>
      <c r="H558" s="36">
        <v>423552</v>
      </c>
      <c r="I558" s="36">
        <v>0</v>
      </c>
      <c r="J558" s="36">
        <v>28112</v>
      </c>
      <c r="K558" s="36"/>
      <c r="L558" s="100">
        <v>20140207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21"/>
        <v>240190</v>
      </c>
      <c r="G559" s="36">
        <v>0</v>
      </c>
      <c r="H559" s="36">
        <v>31490</v>
      </c>
      <c r="I559" s="36">
        <v>0</v>
      </c>
      <c r="J559" s="36">
        <v>208700</v>
      </c>
      <c r="K559" s="36"/>
      <c r="L559" s="100">
        <v>20140207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21"/>
        <v>480311</v>
      </c>
      <c r="G560" s="36">
        <v>172800</v>
      </c>
      <c r="H560" s="36">
        <v>210411</v>
      </c>
      <c r="I560" s="36">
        <v>0</v>
      </c>
      <c r="J560" s="36">
        <v>97100</v>
      </c>
      <c r="K560" s="36"/>
      <c r="L560" s="100">
        <v>20140207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21"/>
        <v>89951</v>
      </c>
      <c r="G561" s="36">
        <v>0</v>
      </c>
      <c r="H561" s="36">
        <v>54776</v>
      </c>
      <c r="I561" s="36">
        <v>0</v>
      </c>
      <c r="J561" s="36">
        <v>35175</v>
      </c>
      <c r="K561" s="36"/>
      <c r="L561" s="100">
        <v>20140207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21"/>
        <v>6132857</v>
      </c>
      <c r="G562" s="36">
        <v>116201</v>
      </c>
      <c r="H562" s="36">
        <v>422843</v>
      </c>
      <c r="I562" s="36">
        <v>0</v>
      </c>
      <c r="J562" s="36">
        <v>5593813</v>
      </c>
      <c r="K562" s="36"/>
      <c r="L562" s="100">
        <v>20140307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21"/>
        <v>862342</v>
      </c>
      <c r="G563" s="36">
        <v>462500</v>
      </c>
      <c r="H563" s="36">
        <v>200687</v>
      </c>
      <c r="I563" s="36">
        <v>0</v>
      </c>
      <c r="J563" s="36">
        <v>199155</v>
      </c>
      <c r="K563" s="36"/>
      <c r="L563" s="100">
        <v>20140207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21"/>
        <v>1271375</v>
      </c>
      <c r="G564" s="36">
        <v>477000</v>
      </c>
      <c r="H564" s="36">
        <v>303066</v>
      </c>
      <c r="I564" s="36">
        <v>0</v>
      </c>
      <c r="J564" s="36">
        <v>491309</v>
      </c>
      <c r="K564" s="36"/>
      <c r="L564" s="100">
        <v>20140207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21"/>
        <v>749041</v>
      </c>
      <c r="G565" s="36">
        <v>0</v>
      </c>
      <c r="H565" s="36">
        <v>743341</v>
      </c>
      <c r="I565" s="36">
        <v>0</v>
      </c>
      <c r="J565" s="36">
        <v>5700</v>
      </c>
      <c r="K565" s="36"/>
      <c r="L565" s="100">
        <v>20140207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21"/>
        <v>1775542</v>
      </c>
      <c r="G566" s="36">
        <v>0</v>
      </c>
      <c r="H566" s="36">
        <v>539409</v>
      </c>
      <c r="I566" s="36">
        <v>0</v>
      </c>
      <c r="J566" s="36">
        <v>1236133</v>
      </c>
      <c r="K566" s="36"/>
      <c r="L566" s="100">
        <v>20140207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21"/>
        <v>296014</v>
      </c>
      <c r="G567" s="36">
        <v>0</v>
      </c>
      <c r="H567" s="36">
        <v>171289</v>
      </c>
      <c r="I567" s="36">
        <v>0</v>
      </c>
      <c r="J567" s="36">
        <v>124725</v>
      </c>
      <c r="K567" s="36"/>
      <c r="L567" s="100">
        <v>20140207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21"/>
        <v>183461</v>
      </c>
      <c r="G568" s="36">
        <v>0</v>
      </c>
      <c r="H568" s="36">
        <v>156961</v>
      </c>
      <c r="I568" s="36">
        <v>0</v>
      </c>
      <c r="J568" s="36">
        <v>26500</v>
      </c>
      <c r="K568" s="36"/>
      <c r="L568" s="100">
        <v>20140207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21"/>
        <v>1344261</v>
      </c>
      <c r="G569" s="36">
        <v>148050</v>
      </c>
      <c r="H569" s="36">
        <v>1183261</v>
      </c>
      <c r="I569" s="36">
        <v>0</v>
      </c>
      <c r="J569" s="36">
        <v>12950</v>
      </c>
      <c r="K569" s="36"/>
      <c r="L569" s="100">
        <v>20140307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21"/>
        <v>575455</v>
      </c>
      <c r="G570" s="36">
        <v>0</v>
      </c>
      <c r="H570" s="36">
        <v>405215</v>
      </c>
      <c r="I570" s="36">
        <v>0</v>
      </c>
      <c r="J570" s="36">
        <v>170240</v>
      </c>
      <c r="K570" s="36"/>
      <c r="L570" s="100">
        <v>20140207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21"/>
        <v>6067736</v>
      </c>
      <c r="G571" s="36">
        <v>2489200</v>
      </c>
      <c r="H571" s="36">
        <v>1434359</v>
      </c>
      <c r="I571" s="36">
        <v>0</v>
      </c>
      <c r="J571" s="36">
        <v>2144177</v>
      </c>
      <c r="K571" s="36"/>
      <c r="L571" s="100">
        <v>20140207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21"/>
        <v>1449118</v>
      </c>
      <c r="G572" s="36">
        <v>0</v>
      </c>
      <c r="H572" s="36">
        <v>641559</v>
      </c>
      <c r="I572" s="36">
        <v>0</v>
      </c>
      <c r="J572" s="36">
        <v>807559</v>
      </c>
      <c r="K572" s="36"/>
      <c r="L572" s="100">
        <v>20140207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21"/>
        <v>12640079</v>
      </c>
      <c r="G573" s="36">
        <v>3768431</v>
      </c>
      <c r="H573" s="36">
        <v>4214165</v>
      </c>
      <c r="I573" s="36">
        <v>199400</v>
      </c>
      <c r="J573" s="36">
        <v>4458083</v>
      </c>
      <c r="K573" s="36"/>
      <c r="L573" s="100">
        <v>20140307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21"/>
        <v>10000</v>
      </c>
      <c r="G574" s="36">
        <v>0</v>
      </c>
      <c r="H574" s="36">
        <v>10000</v>
      </c>
      <c r="I574" s="36">
        <v>0</v>
      </c>
      <c r="J574" s="36">
        <v>0</v>
      </c>
      <c r="K574" s="36"/>
      <c r="L574" s="100">
        <v>20140307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21"/>
        <v>41978</v>
      </c>
      <c r="G575" s="36">
        <v>0</v>
      </c>
      <c r="H575" s="36">
        <v>41978</v>
      </c>
      <c r="I575" s="36">
        <v>0</v>
      </c>
      <c r="J575" s="36">
        <v>0</v>
      </c>
      <c r="K575" s="36"/>
      <c r="L575" s="100">
        <v>20140207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21"/>
        <v>20346</v>
      </c>
      <c r="G576" s="36">
        <v>0</v>
      </c>
      <c r="H576" s="36">
        <v>20346</v>
      </c>
      <c r="I576" s="36">
        <v>0</v>
      </c>
      <c r="J576" s="36">
        <v>0</v>
      </c>
      <c r="K576" s="36"/>
      <c r="L576" s="100">
        <v>20140207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 t="s">
        <v>9</v>
      </c>
      <c r="G577" s="64" t="s">
        <v>9</v>
      </c>
      <c r="H577" s="64" t="s">
        <v>9</v>
      </c>
      <c r="I577" s="64" t="s">
        <v>9</v>
      </c>
      <c r="J577" s="64" t="s">
        <v>9</v>
      </c>
      <c r="K577" s="36"/>
      <c r="L577" s="100" t="s">
        <v>2280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aca="true" t="shared" si="22" ref="F578:F591">G578+H578+I578+J578</f>
        <v>130566</v>
      </c>
      <c r="G578" s="36">
        <v>0</v>
      </c>
      <c r="H578" s="36">
        <v>83516</v>
      </c>
      <c r="I578" s="36">
        <v>1000</v>
      </c>
      <c r="J578" s="36">
        <v>46050</v>
      </c>
      <c r="K578" s="36"/>
      <c r="L578" s="100">
        <v>20140307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2"/>
        <v>197250</v>
      </c>
      <c r="G579" s="36">
        <v>0</v>
      </c>
      <c r="H579" s="36">
        <v>29750</v>
      </c>
      <c r="I579" s="36">
        <v>17500</v>
      </c>
      <c r="J579" s="36">
        <v>150000</v>
      </c>
      <c r="K579" s="36"/>
      <c r="L579" s="100">
        <v>20140207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2"/>
        <v>32919</v>
      </c>
      <c r="G580" s="36">
        <v>0</v>
      </c>
      <c r="H580" s="36">
        <v>0</v>
      </c>
      <c r="I580" s="36">
        <v>0</v>
      </c>
      <c r="J580" s="36">
        <v>32919</v>
      </c>
      <c r="K580" s="36"/>
      <c r="L580" s="100">
        <v>20140207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2"/>
        <v>48085</v>
      </c>
      <c r="G581" s="36">
        <v>0</v>
      </c>
      <c r="H581" s="36">
        <v>7005</v>
      </c>
      <c r="I581" s="36">
        <v>2500</v>
      </c>
      <c r="J581" s="36">
        <v>38580</v>
      </c>
      <c r="K581" s="36"/>
      <c r="L581" s="100">
        <v>20140207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2"/>
        <v>317571</v>
      </c>
      <c r="G582" s="36">
        <v>0</v>
      </c>
      <c r="H582" s="36">
        <v>0</v>
      </c>
      <c r="I582" s="36">
        <v>0</v>
      </c>
      <c r="J582" s="36">
        <v>317571</v>
      </c>
      <c r="K582" s="36"/>
      <c r="L582" s="100">
        <v>20140307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2"/>
        <v>78912</v>
      </c>
      <c r="G583" s="36">
        <v>0</v>
      </c>
      <c r="H583" s="36">
        <v>17112</v>
      </c>
      <c r="I583" s="36">
        <v>61800</v>
      </c>
      <c r="J583" s="36">
        <v>0</v>
      </c>
      <c r="K583" s="36"/>
      <c r="L583" s="100">
        <v>20140207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2"/>
        <v>52900</v>
      </c>
      <c r="G584" s="36">
        <v>0</v>
      </c>
      <c r="H584" s="36">
        <v>36500</v>
      </c>
      <c r="I584" s="36">
        <v>0</v>
      </c>
      <c r="J584" s="36">
        <v>16400</v>
      </c>
      <c r="K584" s="36"/>
      <c r="L584" s="100">
        <v>20140207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2"/>
        <v>101983</v>
      </c>
      <c r="G585" s="36">
        <v>0</v>
      </c>
      <c r="H585" s="36">
        <v>101983</v>
      </c>
      <c r="I585" s="36">
        <v>0</v>
      </c>
      <c r="J585" s="36">
        <v>0</v>
      </c>
      <c r="K585" s="36"/>
      <c r="L585" s="100">
        <v>20140207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2"/>
        <v>226722</v>
      </c>
      <c r="G586" s="36">
        <v>0</v>
      </c>
      <c r="H586" s="36">
        <v>185722</v>
      </c>
      <c r="I586" s="36">
        <v>17500</v>
      </c>
      <c r="J586" s="36">
        <v>23500</v>
      </c>
      <c r="K586" s="36"/>
      <c r="L586" s="100">
        <v>20140207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2"/>
        <v>124583</v>
      </c>
      <c r="G587" s="36">
        <v>0</v>
      </c>
      <c r="H587" s="36">
        <v>7683</v>
      </c>
      <c r="I587" s="36">
        <v>0</v>
      </c>
      <c r="J587" s="36">
        <v>116900</v>
      </c>
      <c r="K587" s="36"/>
      <c r="L587" s="100">
        <v>20140207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2"/>
        <v>32265</v>
      </c>
      <c r="G588" s="36">
        <v>0</v>
      </c>
      <c r="H588" s="36">
        <v>32265</v>
      </c>
      <c r="I588" s="36">
        <v>0</v>
      </c>
      <c r="J588" s="36">
        <v>0</v>
      </c>
      <c r="K588" s="36"/>
      <c r="L588" s="100">
        <v>20140207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2"/>
        <v>386268</v>
      </c>
      <c r="G589" s="36">
        <v>274500</v>
      </c>
      <c r="H589" s="36">
        <v>65796</v>
      </c>
      <c r="I589" s="36">
        <v>0</v>
      </c>
      <c r="J589" s="36">
        <v>45972</v>
      </c>
      <c r="K589" s="36"/>
      <c r="L589" s="100">
        <v>20140207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2"/>
        <v>116015</v>
      </c>
      <c r="G590" s="36">
        <v>0</v>
      </c>
      <c r="H590" s="36">
        <v>116015</v>
      </c>
      <c r="I590" s="36">
        <v>0</v>
      </c>
      <c r="J590" s="36">
        <v>0</v>
      </c>
      <c r="K590" s="36"/>
      <c r="L590" s="100">
        <v>20140207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2"/>
        <v>337654</v>
      </c>
      <c r="G591" s="36">
        <v>0</v>
      </c>
      <c r="H591" s="36">
        <v>0</v>
      </c>
      <c r="I591" s="36">
        <v>0</v>
      </c>
      <c r="J591" s="36">
        <v>337654</v>
      </c>
      <c r="K591" s="36"/>
      <c r="L591" s="100">
        <v>20140207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0" t="s">
        <v>121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3" ref="F593:F598">G593+H593+I593+J593</f>
        <v>146648</v>
      </c>
      <c r="G593" s="36">
        <v>0</v>
      </c>
      <c r="H593" s="36">
        <v>128596</v>
      </c>
      <c r="I593" s="36">
        <v>0</v>
      </c>
      <c r="J593" s="36">
        <v>18052</v>
      </c>
      <c r="K593" s="36"/>
      <c r="L593" s="100">
        <v>20140207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3"/>
        <v>1796800</v>
      </c>
      <c r="G594" s="36">
        <v>0</v>
      </c>
      <c r="H594" s="36">
        <v>27575</v>
      </c>
      <c r="I594" s="36">
        <v>1700000</v>
      </c>
      <c r="J594" s="36">
        <v>69225</v>
      </c>
      <c r="K594" s="36"/>
      <c r="L594" s="100">
        <v>20140207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3"/>
        <v>112009</v>
      </c>
      <c r="G595" s="36">
        <v>0</v>
      </c>
      <c r="H595" s="36">
        <v>22500</v>
      </c>
      <c r="I595" s="36">
        <v>29000</v>
      </c>
      <c r="J595" s="36">
        <v>60509</v>
      </c>
      <c r="K595" s="36"/>
      <c r="L595" s="100">
        <v>20140207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3"/>
        <v>82514</v>
      </c>
      <c r="G596" s="36">
        <v>0</v>
      </c>
      <c r="H596" s="36">
        <v>56164</v>
      </c>
      <c r="I596" s="36">
        <v>0</v>
      </c>
      <c r="J596" s="36">
        <v>26350</v>
      </c>
      <c r="K596" s="36"/>
      <c r="L596" s="100">
        <v>20140207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3"/>
        <v>114547</v>
      </c>
      <c r="G597" s="36">
        <v>0</v>
      </c>
      <c r="H597" s="36">
        <v>45747</v>
      </c>
      <c r="I597" s="36">
        <v>0</v>
      </c>
      <c r="J597" s="36">
        <v>68800</v>
      </c>
      <c r="K597" s="36"/>
      <c r="L597" s="100">
        <v>20140307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3"/>
        <v>42912917</v>
      </c>
      <c r="G598" s="36">
        <v>2</v>
      </c>
      <c r="H598" s="36">
        <v>19500</v>
      </c>
      <c r="I598" s="36">
        <v>39369511</v>
      </c>
      <c r="J598" s="36">
        <v>3523904</v>
      </c>
      <c r="K598" s="36"/>
      <c r="L598" s="100">
        <v>20140207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2014-03-18T14:57:51Z</dcterms:modified>
  <cp:category/>
  <cp:version/>
  <cp:contentType/>
  <cp:contentStatus/>
</cp:coreProperties>
</file>