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769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<sst xmlns="http://schemas.openxmlformats.org/spreadsheetml/2006/main" count="81" uniqueCount="47">
  <si>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</si>
  <si>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</si>
  <si>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</si>
  <si>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</si>
  <si>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</si>
  <si>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</si>
  <si>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</si>
  <si>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</si>
  <si>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</si>
  <si>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</si>
  <si>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</si>
  <si>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</si>
  <si>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</si>
  <si>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</si>
  <si>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</si>
  <si>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</si>
  <si>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</si>
  <si>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</si>
  <si>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</si>
  <si>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</si>
  <si>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</si>
  <si>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</si>
  <si>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</si>
  <si>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</si>
  <si>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</si>
  <si>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</si>
  <si>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</si>
  <si>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</si>
  <si>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</si>
  <si>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</si>
  <si>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</si>
  <si>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</si>
  <si>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</si>
  <si>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</si>
  <si>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</si>
  <si>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</si>
  <si>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</si>
  <si>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</si>
  <si>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</si>
  <si>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</si>
  <si>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</si>
  <si>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</si>
  <si>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Ocean Twp mistake 1337</t>
  </si>
  <si>
    <t>May</t>
  </si>
  <si>
    <t>Dollar Amount of Construction Authorized by Building Permits by Use Group, May 2015</t>
  </si>
  <si>
    <t>Source: New Jersey Department of Community Affairs, 7/7/15</t>
  </si>
  <si>
    <t xml:space="preserve">      May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</si>
</sst>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8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4" fontId="8" fillId="33" borderId="1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">
      <c r="M1" s="2" t="s">
        <v>41</v>
      </c>
      <c r="N1" s="2"/>
      <c r="O1" s="2"/>
    </row>
    <row r="2" spans="1:22" s="2" customFormat="1" ht="15.75">
      <c r="A2" s="3" t="s">
        <v>44</v>
      </c>
      <c r="M2" s="33"/>
      <c r="N2" s="34" t="str">
        <f>A2</f>
        <v>Dollar Amount of Construction Authorized by Building Permits by Use Group, May 2015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11" t="s">
        <v>45</v>
      </c>
      <c r="M3" s="37"/>
      <c r="N3" s="38" t="str">
        <f>A3</f>
        <v>Source: New Jersey Department of Community Affairs, 7/7/15</v>
      </c>
      <c r="O3" s="38"/>
      <c r="P3" s="39"/>
      <c r="Q3" s="39"/>
      <c r="R3" s="39"/>
      <c r="S3" s="39"/>
      <c r="T3" s="39"/>
      <c r="U3" s="39"/>
      <c r="V3" s="40"/>
    </row>
    <row r="4" spans="13:22" ht="12.75">
      <c r="M4" s="41"/>
      <c r="N4" s="17"/>
      <c r="O4" s="17"/>
      <c r="P4" s="17"/>
      <c r="Q4" s="17"/>
      <c r="R4" s="17"/>
      <c r="S4" s="21"/>
      <c r="T4" s="21"/>
      <c r="U4" s="21"/>
      <c r="V4" s="22"/>
    </row>
    <row r="5" spans="2:22" ht="12.75">
      <c r="B5" s="59" t="s">
        <v>43</v>
      </c>
      <c r="C5" s="60"/>
      <c r="D5" s="60"/>
      <c r="E5" s="61" t="s">
        <v>34</v>
      </c>
      <c r="F5" s="61"/>
      <c r="G5" s="61"/>
      <c r="M5" s="19"/>
      <c r="N5" s="17"/>
      <c r="O5" s="17"/>
      <c r="P5" s="59" t="str">
        <f>B5</f>
        <v>May</v>
      </c>
      <c r="Q5" s="60"/>
      <c r="R5" s="23"/>
      <c r="S5" s="60" t="s">
        <v>34</v>
      </c>
      <c r="T5" s="60"/>
      <c r="U5" s="60"/>
      <c r="V5" s="18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5"/>
      <c r="N6" s="30"/>
      <c r="O6" s="30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18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42"/>
      <c r="N7" s="6" t="s">
        <v>10</v>
      </c>
      <c r="O7" s="7" t="str">
        <f>B7</f>
        <v>Permits</v>
      </c>
      <c r="P7" s="7" t="s">
        <v>13</v>
      </c>
      <c r="Q7" s="7" t="s">
        <v>15</v>
      </c>
      <c r="R7" s="7"/>
      <c r="S7" s="7" t="s">
        <v>11</v>
      </c>
      <c r="T7" s="7" t="s">
        <v>13</v>
      </c>
      <c r="U7" s="7" t="s">
        <v>15</v>
      </c>
      <c r="V7" s="45"/>
    </row>
    <row r="8" spans="1:22" ht="13.5" thickTop="1">
      <c r="A8" s="4" t="s">
        <v>16</v>
      </c>
      <c r="B8" s="9">
        <f aca="true" t="shared" si="0" ref="B8:G8">+B10+B11</f>
        <v>28573</v>
      </c>
      <c r="C8" s="10">
        <f t="shared" si="0"/>
        <v>542345201</v>
      </c>
      <c r="D8" s="9">
        <f t="shared" si="0"/>
        <v>4120345</v>
      </c>
      <c r="E8" s="9">
        <f t="shared" si="0"/>
        <v>128737</v>
      </c>
      <c r="F8" s="10">
        <f t="shared" si="0"/>
        <v>2556862360</v>
      </c>
      <c r="G8" s="9">
        <f t="shared" si="0"/>
        <v>18776075</v>
      </c>
      <c r="M8" s="19"/>
      <c r="N8" s="31" t="s">
        <v>16</v>
      </c>
      <c r="O8" s="26">
        <f>B8</f>
        <v>28573</v>
      </c>
      <c r="P8" s="27">
        <f>+P10+P11</f>
        <v>542345201</v>
      </c>
      <c r="Q8" s="43">
        <f>+Q10+Q11</f>
        <v>4120345</v>
      </c>
      <c r="R8" s="26"/>
      <c r="S8" s="26">
        <f>+S10+S11</f>
        <v>128737</v>
      </c>
      <c r="T8" s="27">
        <f>+T10+T11</f>
        <v>2556862360</v>
      </c>
      <c r="U8" s="43">
        <f>+U10+U11</f>
        <v>18776075</v>
      </c>
      <c r="V8" s="18"/>
    </row>
    <row r="9" spans="1:22" ht="12.75">
      <c r="A9" s="1"/>
      <c r="B9" s="9"/>
      <c r="C9" s="9"/>
      <c r="D9" s="9"/>
      <c r="E9" s="9"/>
      <c r="F9" s="9"/>
      <c r="G9" s="9"/>
      <c r="M9" s="19"/>
      <c r="N9" s="26"/>
      <c r="O9" s="26"/>
      <c r="P9" s="26"/>
      <c r="Q9" s="26"/>
      <c r="R9" s="26"/>
      <c r="S9" s="26"/>
      <c r="T9" s="26"/>
      <c r="U9" s="26"/>
      <c r="V9" s="18"/>
    </row>
    <row r="10" spans="1:22" ht="15">
      <c r="A10" s="1" t="s">
        <v>0</v>
      </c>
      <c r="B10" s="16">
        <v>27083</v>
      </c>
      <c r="C10" s="16">
        <v>420610694</v>
      </c>
      <c r="D10" s="16">
        <v>2818778</v>
      </c>
      <c r="E10" s="16">
        <v>120661</v>
      </c>
      <c r="F10" s="16">
        <v>1932090790</v>
      </c>
      <c r="G10" s="16">
        <v>13957527</v>
      </c>
      <c r="I10" s="15"/>
      <c r="M10" s="19"/>
      <c r="N10" s="26" t="s">
        <v>0</v>
      </c>
      <c r="O10" s="26">
        <f>B10</f>
        <v>27083</v>
      </c>
      <c r="P10" s="28">
        <f>C10</f>
        <v>420610694</v>
      </c>
      <c r="Q10" s="29">
        <f>D10</f>
        <v>2818778</v>
      </c>
      <c r="R10" s="29"/>
      <c r="S10" s="29">
        <f aca="true" t="shared" si="1" ref="S10:U11">E10</f>
        <v>120661</v>
      </c>
      <c r="T10" s="29">
        <f t="shared" si="1"/>
        <v>1932090790</v>
      </c>
      <c r="U10" s="29">
        <f t="shared" si="1"/>
        <v>13957527</v>
      </c>
      <c r="V10" s="18"/>
    </row>
    <row r="11" spans="1:22" ht="15">
      <c r="A11" s="1" t="s">
        <v>1</v>
      </c>
      <c r="B11" s="16">
        <v>1490</v>
      </c>
      <c r="C11" s="16">
        <v>121734507</v>
      </c>
      <c r="D11" s="16">
        <v>1301567</v>
      </c>
      <c r="E11" s="16">
        <v>8076</v>
      </c>
      <c r="F11" s="16">
        <v>624771570</v>
      </c>
      <c r="G11" s="16">
        <v>4818548</v>
      </c>
      <c r="I11" s="15"/>
      <c r="M11" s="19"/>
      <c r="N11" s="26" t="s">
        <v>1</v>
      </c>
      <c r="O11" s="26">
        <f>B11</f>
        <v>1490</v>
      </c>
      <c r="P11" s="28">
        <f>C11</f>
        <v>121734507</v>
      </c>
      <c r="Q11" s="29">
        <f>D11</f>
        <v>1301567</v>
      </c>
      <c r="R11" s="29"/>
      <c r="S11" s="29">
        <f t="shared" si="1"/>
        <v>8076</v>
      </c>
      <c r="T11" s="29">
        <f t="shared" si="1"/>
        <v>624771570</v>
      </c>
      <c r="U11" s="29">
        <f t="shared" si="1"/>
        <v>4818548</v>
      </c>
      <c r="V11" s="18"/>
    </row>
    <row r="12" spans="1:22" ht="12.75">
      <c r="A12" s="1"/>
      <c r="B12" s="16"/>
      <c r="C12" s="16"/>
      <c r="D12" s="16"/>
      <c r="E12" s="9"/>
      <c r="F12" s="9"/>
      <c r="G12" s="9"/>
      <c r="M12" s="19"/>
      <c r="N12" s="26"/>
      <c r="O12" s="26"/>
      <c r="P12" s="29"/>
      <c r="Q12" s="29"/>
      <c r="R12" s="29"/>
      <c r="S12" s="29"/>
      <c r="T12" s="29"/>
      <c r="U12" s="29"/>
      <c r="V12" s="18"/>
    </row>
    <row r="13" spans="1:22" ht="12.75">
      <c r="A13" s="4" t="s">
        <v>17</v>
      </c>
      <c r="B13" s="9">
        <f aca="true" t="shared" si="2" ref="B13:G13">SUM(B15:B24)</f>
        <v>6859</v>
      </c>
      <c r="C13" s="9">
        <f t="shared" si="2"/>
        <v>559202407</v>
      </c>
      <c r="D13" s="9">
        <f t="shared" si="2"/>
        <v>1396586</v>
      </c>
      <c r="E13" s="9">
        <f t="shared" si="2"/>
        <v>28331</v>
      </c>
      <c r="F13" s="9">
        <f t="shared" si="2"/>
        <v>2669411104</v>
      </c>
      <c r="G13" s="9">
        <f t="shared" si="2"/>
        <v>8178012</v>
      </c>
      <c r="M13" s="19"/>
      <c r="N13" s="31" t="s">
        <v>17</v>
      </c>
      <c r="O13" s="26">
        <f>B13</f>
        <v>6859</v>
      </c>
      <c r="P13" s="26">
        <f>SUM(P15:P24)</f>
        <v>559202407</v>
      </c>
      <c r="Q13" s="26">
        <f>SUM(Q15:Q24)</f>
        <v>1396586</v>
      </c>
      <c r="R13" s="26"/>
      <c r="S13" s="26">
        <f>SUM(S15:S24)</f>
        <v>28331</v>
      </c>
      <c r="T13" s="26">
        <f>SUM(T15:T24)</f>
        <v>2669411104</v>
      </c>
      <c r="U13" s="26">
        <f>SUM(U15:U24)</f>
        <v>8178012</v>
      </c>
      <c r="V13" s="18"/>
    </row>
    <row r="14" spans="1:22" ht="12.75">
      <c r="A14" s="1"/>
      <c r="B14" s="16"/>
      <c r="C14" s="16"/>
      <c r="D14" s="16"/>
      <c r="E14" s="9"/>
      <c r="F14" s="9"/>
      <c r="G14" s="9"/>
      <c r="M14" s="19"/>
      <c r="N14" s="26"/>
      <c r="O14" s="26"/>
      <c r="P14" s="29"/>
      <c r="Q14" s="29"/>
      <c r="R14" s="29"/>
      <c r="S14" s="29"/>
      <c r="T14" s="29"/>
      <c r="U14" s="29"/>
      <c r="V14" s="18"/>
    </row>
    <row r="15" spans="1:22" ht="12.75">
      <c r="A15" s="1" t="s">
        <v>2</v>
      </c>
      <c r="B15" s="16">
        <v>150</v>
      </c>
      <c r="C15" s="16">
        <v>35880665</v>
      </c>
      <c r="D15" s="16">
        <v>94372</v>
      </c>
      <c r="E15" s="16">
        <v>498</v>
      </c>
      <c r="F15" s="16">
        <v>76810954</v>
      </c>
      <c r="G15" s="16">
        <v>459493</v>
      </c>
      <c r="M15" s="19"/>
      <c r="N15" s="26" t="s">
        <v>2</v>
      </c>
      <c r="O15" s="26">
        <f aca="true" t="shared" si="3" ref="O15:O24">B15</f>
        <v>150</v>
      </c>
      <c r="P15" s="28">
        <f aca="true" t="shared" si="4" ref="P15:P24">C15</f>
        <v>35880665</v>
      </c>
      <c r="Q15" s="29">
        <f aca="true" t="shared" si="5" ref="Q15:Q24">D15</f>
        <v>94372</v>
      </c>
      <c r="R15" s="29"/>
      <c r="S15" s="29">
        <f aca="true" t="shared" si="6" ref="S15:S24">E15</f>
        <v>498</v>
      </c>
      <c r="T15" s="29">
        <f aca="true" t="shared" si="7" ref="T15:T24">F15</f>
        <v>76810954</v>
      </c>
      <c r="U15" s="29">
        <f aca="true" t="shared" si="8" ref="U15:U24">G15</f>
        <v>459493</v>
      </c>
      <c r="V15" s="18"/>
    </row>
    <row r="16" spans="1:22" ht="12.75">
      <c r="A16" s="1" t="s">
        <v>3</v>
      </c>
      <c r="B16" s="16">
        <v>583</v>
      </c>
      <c r="C16" s="16">
        <v>44954488</v>
      </c>
      <c r="D16" s="16">
        <v>159495</v>
      </c>
      <c r="E16" s="16">
        <v>2105</v>
      </c>
      <c r="F16" s="16">
        <v>182461368</v>
      </c>
      <c r="G16" s="16">
        <v>586019</v>
      </c>
      <c r="M16" s="19"/>
      <c r="N16" s="26" t="s">
        <v>3</v>
      </c>
      <c r="O16" s="26">
        <f t="shared" si="3"/>
        <v>583</v>
      </c>
      <c r="P16" s="28">
        <f t="shared" si="4"/>
        <v>44954488</v>
      </c>
      <c r="Q16" s="29">
        <f t="shared" si="5"/>
        <v>159495</v>
      </c>
      <c r="R16" s="29"/>
      <c r="S16" s="29">
        <f t="shared" si="6"/>
        <v>2105</v>
      </c>
      <c r="T16" s="29">
        <f t="shared" si="7"/>
        <v>182461368</v>
      </c>
      <c r="U16" s="29">
        <f t="shared" si="8"/>
        <v>586019</v>
      </c>
      <c r="V16" s="18"/>
    </row>
    <row r="17" spans="1:22" ht="12.75">
      <c r="A17" s="1" t="s">
        <v>4</v>
      </c>
      <c r="B17" s="16">
        <v>2036</v>
      </c>
      <c r="C17" s="16">
        <v>176573831</v>
      </c>
      <c r="D17" s="16">
        <v>388178</v>
      </c>
      <c r="E17" s="16">
        <v>10516</v>
      </c>
      <c r="F17" s="16">
        <v>871260446</v>
      </c>
      <c r="G17" s="16">
        <v>1394006</v>
      </c>
      <c r="M17" s="19"/>
      <c r="N17" s="26" t="s">
        <v>4</v>
      </c>
      <c r="O17" s="26">
        <f t="shared" si="3"/>
        <v>2036</v>
      </c>
      <c r="P17" s="28">
        <f t="shared" si="4"/>
        <v>176573831</v>
      </c>
      <c r="Q17" s="29">
        <f t="shared" si="5"/>
        <v>388178</v>
      </c>
      <c r="R17" s="29"/>
      <c r="S17" s="29">
        <f t="shared" si="6"/>
        <v>10516</v>
      </c>
      <c r="T17" s="29">
        <f t="shared" si="7"/>
        <v>871260446</v>
      </c>
      <c r="U17" s="29">
        <f t="shared" si="8"/>
        <v>1394006</v>
      </c>
      <c r="V17" s="18"/>
    </row>
    <row r="18" spans="1:22" ht="12.75">
      <c r="A18" s="1" t="s">
        <v>19</v>
      </c>
      <c r="B18" s="16">
        <v>206</v>
      </c>
      <c r="C18" s="16">
        <v>129116285</v>
      </c>
      <c r="D18" s="16">
        <v>150041</v>
      </c>
      <c r="E18" s="16">
        <v>844</v>
      </c>
      <c r="F18" s="16">
        <v>337698390</v>
      </c>
      <c r="G18" s="16">
        <v>449737</v>
      </c>
      <c r="M18" s="19"/>
      <c r="N18" s="26" t="s">
        <v>19</v>
      </c>
      <c r="O18" s="26">
        <f t="shared" si="3"/>
        <v>206</v>
      </c>
      <c r="P18" s="28">
        <f t="shared" si="4"/>
        <v>129116285</v>
      </c>
      <c r="Q18" s="29">
        <f t="shared" si="5"/>
        <v>150041</v>
      </c>
      <c r="R18" s="29"/>
      <c r="S18" s="29">
        <f t="shared" si="6"/>
        <v>844</v>
      </c>
      <c r="T18" s="29">
        <f t="shared" si="7"/>
        <v>337698390</v>
      </c>
      <c r="U18" s="29">
        <f t="shared" si="8"/>
        <v>449737</v>
      </c>
      <c r="V18" s="18"/>
    </row>
    <row r="19" spans="1:22" ht="12.75">
      <c r="A19" s="1" t="s">
        <v>5</v>
      </c>
      <c r="B19" s="16">
        <v>10</v>
      </c>
      <c r="C19" s="16">
        <v>1031574</v>
      </c>
      <c r="D19" s="16">
        <v>0</v>
      </c>
      <c r="E19" s="16">
        <v>41</v>
      </c>
      <c r="F19" s="16">
        <v>8820904</v>
      </c>
      <c r="G19" s="16">
        <v>3120</v>
      </c>
      <c r="M19" s="19"/>
      <c r="N19" s="26" t="s">
        <v>5</v>
      </c>
      <c r="O19" s="26">
        <f t="shared" si="3"/>
        <v>10</v>
      </c>
      <c r="P19" s="28">
        <f t="shared" si="4"/>
        <v>1031574</v>
      </c>
      <c r="Q19" s="29">
        <f t="shared" si="5"/>
        <v>0</v>
      </c>
      <c r="R19" s="29"/>
      <c r="S19" s="29">
        <f t="shared" si="6"/>
        <v>41</v>
      </c>
      <c r="T19" s="29">
        <f t="shared" si="7"/>
        <v>8820904</v>
      </c>
      <c r="U19" s="29">
        <f t="shared" si="8"/>
        <v>3120</v>
      </c>
      <c r="V19" s="18"/>
    </row>
    <row r="20" spans="1:22" ht="12.75">
      <c r="A20" s="1" t="s">
        <v>6</v>
      </c>
      <c r="B20" s="16">
        <v>55</v>
      </c>
      <c r="C20" s="16">
        <v>24669659</v>
      </c>
      <c r="D20" s="16">
        <v>20943</v>
      </c>
      <c r="E20" s="16">
        <v>267</v>
      </c>
      <c r="F20" s="16">
        <v>61755643</v>
      </c>
      <c r="G20" s="16">
        <v>141716</v>
      </c>
      <c r="M20" s="19"/>
      <c r="N20" s="26" t="s">
        <v>6</v>
      </c>
      <c r="O20" s="26">
        <f t="shared" si="3"/>
        <v>55</v>
      </c>
      <c r="P20" s="28">
        <f t="shared" si="4"/>
        <v>24669659</v>
      </c>
      <c r="Q20" s="29">
        <f t="shared" si="5"/>
        <v>20943</v>
      </c>
      <c r="R20" s="29"/>
      <c r="S20" s="29">
        <f t="shared" si="6"/>
        <v>267</v>
      </c>
      <c r="T20" s="29">
        <f t="shared" si="7"/>
        <v>61755643</v>
      </c>
      <c r="U20" s="29">
        <f t="shared" si="8"/>
        <v>141716</v>
      </c>
      <c r="V20" s="18"/>
    </row>
    <row r="21" spans="1:22" ht="12.75">
      <c r="A21" s="1" t="s">
        <v>7</v>
      </c>
      <c r="B21" s="16">
        <v>74</v>
      </c>
      <c r="C21" s="16">
        <v>13361978</v>
      </c>
      <c r="D21" s="16">
        <v>60656</v>
      </c>
      <c r="E21" s="16">
        <v>346</v>
      </c>
      <c r="F21" s="16">
        <v>107236675</v>
      </c>
      <c r="G21" s="16">
        <v>332765</v>
      </c>
      <c r="M21" s="19"/>
      <c r="N21" s="26" t="s">
        <v>7</v>
      </c>
      <c r="O21" s="26">
        <f t="shared" si="3"/>
        <v>74</v>
      </c>
      <c r="P21" s="28">
        <f t="shared" si="4"/>
        <v>13361978</v>
      </c>
      <c r="Q21" s="29">
        <f t="shared" si="5"/>
        <v>60656</v>
      </c>
      <c r="R21" s="29"/>
      <c r="S21" s="29">
        <f t="shared" si="6"/>
        <v>346</v>
      </c>
      <c r="T21" s="29">
        <f t="shared" si="7"/>
        <v>107236675</v>
      </c>
      <c r="U21" s="29">
        <f t="shared" si="8"/>
        <v>332765</v>
      </c>
      <c r="V21" s="18"/>
    </row>
    <row r="22" spans="1:22" ht="12.75">
      <c r="A22" s="1" t="s">
        <v>18</v>
      </c>
      <c r="B22" s="16">
        <v>344</v>
      </c>
      <c r="C22" s="16">
        <v>49422619</v>
      </c>
      <c r="D22" s="16">
        <v>217222</v>
      </c>
      <c r="E22" s="16">
        <v>1643</v>
      </c>
      <c r="F22" s="16">
        <v>540994414</v>
      </c>
      <c r="G22" s="16">
        <v>1964057</v>
      </c>
      <c r="M22" s="19"/>
      <c r="N22" s="26" t="s">
        <v>18</v>
      </c>
      <c r="O22" s="26">
        <f t="shared" si="3"/>
        <v>344</v>
      </c>
      <c r="P22" s="28">
        <f t="shared" si="4"/>
        <v>49422619</v>
      </c>
      <c r="Q22" s="29">
        <f t="shared" si="5"/>
        <v>217222</v>
      </c>
      <c r="R22" s="29"/>
      <c r="S22" s="29">
        <f t="shared" si="6"/>
        <v>1643</v>
      </c>
      <c r="T22" s="29">
        <f t="shared" si="7"/>
        <v>540994414</v>
      </c>
      <c r="U22" s="29">
        <f t="shared" si="8"/>
        <v>1964057</v>
      </c>
      <c r="V22" s="18"/>
    </row>
    <row r="23" spans="1:22" ht="12.75">
      <c r="A23" s="1" t="s">
        <v>8</v>
      </c>
      <c r="B23" s="16">
        <v>185</v>
      </c>
      <c r="C23" s="16">
        <v>31853821</v>
      </c>
      <c r="D23" s="16">
        <v>170784</v>
      </c>
      <c r="E23" s="16">
        <v>901</v>
      </c>
      <c r="F23" s="16">
        <v>201711322</v>
      </c>
      <c r="G23" s="16">
        <v>1976816</v>
      </c>
      <c r="M23" s="19"/>
      <c r="N23" s="26" t="s">
        <v>8</v>
      </c>
      <c r="O23" s="26">
        <f t="shared" si="3"/>
        <v>185</v>
      </c>
      <c r="P23" s="28">
        <f t="shared" si="4"/>
        <v>31853821</v>
      </c>
      <c r="Q23" s="29">
        <f t="shared" si="5"/>
        <v>170784</v>
      </c>
      <c r="R23" s="29"/>
      <c r="S23" s="29">
        <f t="shared" si="6"/>
        <v>901</v>
      </c>
      <c r="T23" s="29">
        <f t="shared" si="7"/>
        <v>201711322</v>
      </c>
      <c r="U23" s="29">
        <f t="shared" si="8"/>
        <v>1976816</v>
      </c>
      <c r="V23" s="18"/>
    </row>
    <row r="24" spans="1:22" ht="12.75">
      <c r="A24" s="1" t="s">
        <v>9</v>
      </c>
      <c r="B24" s="16">
        <v>3216</v>
      </c>
      <c r="C24" s="16">
        <v>52337487</v>
      </c>
      <c r="D24" s="16">
        <v>134895</v>
      </c>
      <c r="E24" s="16">
        <v>11170</v>
      </c>
      <c r="F24" s="16">
        <v>280660988</v>
      </c>
      <c r="G24" s="16">
        <v>870283</v>
      </c>
      <c r="M24" s="19"/>
      <c r="N24" s="26" t="s">
        <v>9</v>
      </c>
      <c r="O24" s="26">
        <f t="shared" si="3"/>
        <v>3216</v>
      </c>
      <c r="P24" s="28">
        <f t="shared" si="4"/>
        <v>52337487</v>
      </c>
      <c r="Q24" s="29">
        <f t="shared" si="5"/>
        <v>134895</v>
      </c>
      <c r="R24" s="29"/>
      <c r="S24" s="29">
        <f t="shared" si="6"/>
        <v>11170</v>
      </c>
      <c r="T24" s="29">
        <f t="shared" si="7"/>
        <v>280660988</v>
      </c>
      <c r="U24" s="29">
        <f t="shared" si="8"/>
        <v>870283</v>
      </c>
      <c r="V24" s="18"/>
    </row>
    <row r="25" spans="2:22" ht="12.75">
      <c r="B25" s="8"/>
      <c r="C25" s="8"/>
      <c r="D25" s="8"/>
      <c r="E25" s="8"/>
      <c r="F25" s="8"/>
      <c r="G25" s="8"/>
      <c r="M25" s="19"/>
      <c r="N25" s="32"/>
      <c r="O25" s="32"/>
      <c r="P25" s="26"/>
      <c r="Q25" s="26"/>
      <c r="R25" s="26"/>
      <c r="S25" s="26"/>
      <c r="T25" s="26"/>
      <c r="U25" s="26"/>
      <c r="V25" s="18"/>
    </row>
    <row r="26" spans="1:22" ht="12.75">
      <c r="A26" s="4" t="s">
        <v>20</v>
      </c>
      <c r="B26" s="53">
        <f aca="true" t="shared" si="9" ref="B26:G26">B8+B13</f>
        <v>35432</v>
      </c>
      <c r="C26" s="54">
        <f t="shared" si="9"/>
        <v>1101547608</v>
      </c>
      <c r="D26" s="53">
        <f t="shared" si="9"/>
        <v>5516931</v>
      </c>
      <c r="E26" s="53">
        <f t="shared" si="9"/>
        <v>157068</v>
      </c>
      <c r="F26" s="54">
        <f t="shared" si="9"/>
        <v>5226273464</v>
      </c>
      <c r="G26" s="53">
        <f t="shared" si="9"/>
        <v>26954087</v>
      </c>
      <c r="M26" s="19"/>
      <c r="N26" s="31" t="s">
        <v>20</v>
      </c>
      <c r="O26" s="53">
        <f>O8+O13</f>
        <v>35432</v>
      </c>
      <c r="P26" s="52">
        <f>P8+P13</f>
        <v>1101547608</v>
      </c>
      <c r="Q26" s="31">
        <f>Q8+Q13</f>
        <v>5516931</v>
      </c>
      <c r="R26" s="31"/>
      <c r="S26" s="31">
        <f>S8+S13</f>
        <v>157068</v>
      </c>
      <c r="T26" s="52">
        <f>T8+T13</f>
        <v>5226273464</v>
      </c>
      <c r="U26" s="31">
        <f>U8+U13</f>
        <v>26954087</v>
      </c>
      <c r="V26" s="18"/>
    </row>
    <row r="27" spans="13:22" ht="13.5" thickBot="1">
      <c r="M27" s="42"/>
      <c r="N27" s="44"/>
      <c r="O27" s="44"/>
      <c r="P27" s="44"/>
      <c r="Q27" s="44"/>
      <c r="R27" s="44"/>
      <c r="S27" s="44"/>
      <c r="T27" s="44"/>
      <c r="U27" s="44"/>
      <c r="V27" s="45"/>
    </row>
    <row r="28" spans="13:22" ht="13.5" thickTop="1">
      <c r="M28" s="46"/>
      <c r="N28" s="47"/>
      <c r="O28" s="47"/>
      <c r="P28" s="47"/>
      <c r="Q28" s="47"/>
      <c r="R28" s="47"/>
      <c r="S28" s="47"/>
      <c r="T28" s="47"/>
      <c r="U28" s="47"/>
      <c r="V28" s="48"/>
    </row>
    <row r="29" spans="1:22" ht="12.75">
      <c r="A29" t="s">
        <v>46</v>
      </c>
      <c r="B29" s="56">
        <v>38727</v>
      </c>
      <c r="C29" s="55">
        <v>1344118141</v>
      </c>
      <c r="D29" s="56">
        <v>10948668</v>
      </c>
      <c r="E29" s="49">
        <v>158182</v>
      </c>
      <c r="F29" s="50">
        <v>5226811565</v>
      </c>
      <c r="G29" s="49">
        <v>35023921</v>
      </c>
      <c r="M29" s="46"/>
      <c r="N29" s="57" t="str">
        <f>A29</f>
        <v>      May 2014</v>
      </c>
      <c r="O29" s="56">
        <f>B29</f>
        <v>38727</v>
      </c>
      <c r="P29" s="55">
        <f>C29</f>
        <v>1344118141</v>
      </c>
      <c r="Q29" s="56">
        <f>D29</f>
        <v>10948668</v>
      </c>
      <c r="R29" s="49"/>
      <c r="S29" s="56">
        <f>E29</f>
        <v>158182</v>
      </c>
      <c r="T29" s="58">
        <f>F29</f>
        <v>5226811565</v>
      </c>
      <c r="U29" s="56">
        <f>G29</f>
        <v>35023921</v>
      </c>
      <c r="V29" s="48"/>
    </row>
    <row r="30" spans="13:22" ht="12.75">
      <c r="M30" s="37"/>
      <c r="N30" s="51"/>
      <c r="O30" s="51"/>
      <c r="P30" s="39"/>
      <c r="Q30" s="39"/>
      <c r="R30" s="39"/>
      <c r="S30" s="39"/>
      <c r="T30" s="39"/>
      <c r="U30" s="39"/>
      <c r="V30" s="40"/>
    </row>
    <row r="31" ht="12.75">
      <c r="M31" s="1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24" t="s">
        <v>22</v>
      </c>
      <c r="B3" s="16">
        <v>27083</v>
      </c>
      <c r="C3" s="16">
        <v>420610694</v>
      </c>
      <c r="D3" s="16">
        <v>2818778</v>
      </c>
      <c r="E3" s="16">
        <v>120661</v>
      </c>
      <c r="F3" s="16">
        <v>1932090790</v>
      </c>
      <c r="G3" s="16">
        <v>13957527</v>
      </c>
    </row>
    <row r="4" spans="1:11" ht="12.75">
      <c r="A4" s="24" t="s">
        <v>23</v>
      </c>
      <c r="B4" s="16">
        <v>1490</v>
      </c>
      <c r="C4" s="16">
        <v>121734507</v>
      </c>
      <c r="D4" s="16">
        <v>1301567</v>
      </c>
      <c r="E4" s="16">
        <v>8076</v>
      </c>
      <c r="F4" s="16">
        <v>624771570</v>
      </c>
      <c r="G4" s="16">
        <v>4818548</v>
      </c>
      <c r="J4">
        <f>93883*4</f>
        <v>375532</v>
      </c>
      <c r="K4" s="11" t="s">
        <v>42</v>
      </c>
    </row>
    <row r="5" spans="1:7" ht="12.75">
      <c r="A5" s="24" t="s">
        <v>24</v>
      </c>
      <c r="B5" s="16">
        <v>150</v>
      </c>
      <c r="C5" s="16">
        <v>35880665</v>
      </c>
      <c r="D5" s="16">
        <v>94372</v>
      </c>
      <c r="E5" s="16">
        <v>498</v>
      </c>
      <c r="F5" s="16">
        <v>76810954</v>
      </c>
      <c r="G5" s="16">
        <v>459493</v>
      </c>
    </row>
    <row r="6" spans="1:7" ht="12.75">
      <c r="A6" s="24" t="s">
        <v>25</v>
      </c>
      <c r="B6" s="16">
        <v>583</v>
      </c>
      <c r="C6" s="16">
        <v>44954488</v>
      </c>
      <c r="D6" s="16">
        <v>159495</v>
      </c>
      <c r="E6" s="16">
        <v>2105</v>
      </c>
      <c r="F6" s="16">
        <v>182461368</v>
      </c>
      <c r="G6" s="16">
        <v>586019</v>
      </c>
    </row>
    <row r="7" spans="1:7" ht="12.75">
      <c r="A7" s="24" t="s">
        <v>26</v>
      </c>
      <c r="B7" s="16">
        <v>2036</v>
      </c>
      <c r="C7" s="16">
        <v>176573831</v>
      </c>
      <c r="D7" s="16">
        <v>388178</v>
      </c>
      <c r="E7" s="16">
        <v>10516</v>
      </c>
      <c r="F7" s="16">
        <v>871260446</v>
      </c>
      <c r="G7" s="16">
        <v>1394006</v>
      </c>
    </row>
    <row r="8" spans="1:7" ht="12.75">
      <c r="A8" s="24" t="s">
        <v>27</v>
      </c>
      <c r="B8" s="16">
        <v>206</v>
      </c>
      <c r="C8" s="16">
        <v>129116285</v>
      </c>
      <c r="D8" s="16">
        <v>150041</v>
      </c>
      <c r="E8" s="16">
        <v>844</v>
      </c>
      <c r="F8" s="16">
        <v>337698390</v>
      </c>
      <c r="G8" s="16">
        <v>449737</v>
      </c>
    </row>
    <row r="9" spans="1:7" ht="12.75">
      <c r="A9" s="24" t="s">
        <v>28</v>
      </c>
      <c r="B9" s="16">
        <v>10</v>
      </c>
      <c r="C9" s="16">
        <v>1031574</v>
      </c>
      <c r="D9" s="16">
        <v>0</v>
      </c>
      <c r="E9" s="16">
        <v>41</v>
      </c>
      <c r="F9" s="16">
        <v>8820904</v>
      </c>
      <c r="G9" s="16">
        <v>3120</v>
      </c>
    </row>
    <row r="10" spans="1:7" ht="12.75">
      <c r="A10" s="24" t="s">
        <v>29</v>
      </c>
      <c r="B10" s="16">
        <v>55</v>
      </c>
      <c r="C10" s="16">
        <v>24669659</v>
      </c>
      <c r="D10" s="16">
        <v>20943</v>
      </c>
      <c r="E10" s="16">
        <v>267</v>
      </c>
      <c r="F10" s="16">
        <v>61755643</v>
      </c>
      <c r="G10" s="16">
        <v>141716</v>
      </c>
    </row>
    <row r="11" spans="1:7" ht="12.75">
      <c r="A11" s="24" t="s">
        <v>30</v>
      </c>
      <c r="B11" s="16">
        <v>74</v>
      </c>
      <c r="C11" s="16">
        <v>13361978</v>
      </c>
      <c r="D11" s="16">
        <v>60656</v>
      </c>
      <c r="E11" s="16">
        <v>346</v>
      </c>
      <c r="F11" s="16">
        <v>107236675</v>
      </c>
      <c r="G11" s="16">
        <v>332765</v>
      </c>
    </row>
    <row r="12" spans="1:7" ht="12.75">
      <c r="A12" s="24" t="s">
        <v>31</v>
      </c>
      <c r="B12" s="16">
        <v>344</v>
      </c>
      <c r="C12" s="16">
        <v>49422619</v>
      </c>
      <c r="D12" s="16">
        <v>217222</v>
      </c>
      <c r="E12" s="16">
        <v>1643</v>
      </c>
      <c r="F12" s="16">
        <v>540994414</v>
      </c>
      <c r="G12" s="16">
        <v>1964057</v>
      </c>
    </row>
    <row r="13" spans="1:7" ht="12.75">
      <c r="A13" s="24" t="s">
        <v>32</v>
      </c>
      <c r="B13" s="16">
        <v>185</v>
      </c>
      <c r="C13" s="16">
        <v>31853821</v>
      </c>
      <c r="D13" s="16">
        <v>170784</v>
      </c>
      <c r="E13" s="16">
        <v>901</v>
      </c>
      <c r="F13" s="16">
        <v>201711322</v>
      </c>
      <c r="G13" s="16">
        <v>1976816</v>
      </c>
    </row>
    <row r="14" spans="1:7" ht="12.75">
      <c r="A14" s="24" t="s">
        <v>33</v>
      </c>
      <c r="B14" s="16">
        <v>3216</v>
      </c>
      <c r="C14" s="16">
        <v>52337487</v>
      </c>
      <c r="D14" s="16">
        <v>134895</v>
      </c>
      <c r="E14" s="16">
        <v>11170</v>
      </c>
      <c r="F14" s="16">
        <v>280660988</v>
      </c>
      <c r="G14" s="16">
        <v>870283</v>
      </c>
    </row>
    <row r="15" spans="2:7" ht="12.75">
      <c r="B15" s="8">
        <f>SUM(B3:B14)</f>
        <v>35432</v>
      </c>
      <c r="C15" s="8">
        <f>SUM(C3:C14)</f>
        <v>1101547608</v>
      </c>
      <c r="D15" s="8">
        <f>SUM(D3:D14)</f>
        <v>5516931</v>
      </c>
      <c r="E15" s="8">
        <f>SUM(E3:E14)</f>
        <v>157068</v>
      </c>
      <c r="F15" s="8">
        <f>SUM(F3:F14)</f>
        <v>5226273464</v>
      </c>
      <c r="G15" s="8">
        <f>SUM(G3:G14)</f>
        <v>26954087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2015-07-15T20:37:08Z</dcterms:modified>
  <cp:category/>
  <cp:version/>
  <cp:contentType/>
  <cp:contentStatus/>
</cp:coreProperties>
</file>