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<sst xmlns="http://schemas.openxmlformats.org/spreadsheetml/2006/main" count="6112" uniqueCount="1803">
  <si>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</si>
  <si>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</si>
  <si>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</si>
  <si>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</si>
  <si>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</si>
  <si>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</si>
  <si>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</si>
  <si>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</si>
  <si>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</si>
  <si>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</si>
  <si>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</si>
  <si>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</si>
  <si>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</si>
  <si>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</si>
  <si>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</si>
  <si>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</si>
  <si>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</si>
  <si>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</si>
  <si>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</si>
  <si>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</si>
  <si>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</si>
  <si>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</si>
  <si>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</si>
  <si>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</si>
  <si>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</si>
  <si>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</si>
  <si>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</si>
  <si>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</si>
  <si>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</si>
  <si>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</si>
  <si>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</si>
  <si>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</si>
  <si>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</si>
  <si>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</si>
  <si>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</si>
  <si>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</si>
  <si>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</si>
  <si>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</si>
  <si>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</si>
  <si>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</si>
  <si>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</si>
  <si>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</si>
  <si>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</si>
  <si>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</si>
  <si>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</si>
  <si>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</si>
  <si>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</si>
  <si>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</si>
  <si>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</si>
  <si>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</si>
  <si>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</si>
  <si>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</si>
  <si>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</si>
  <si>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</si>
  <si>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</si>
  <si>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</si>
  <si>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</si>
  <si>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</si>
  <si>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</si>
  <si>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</si>
  <si>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</si>
  <si>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</si>
  <si>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</si>
  <si>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</si>
  <si>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</si>
  <si>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</si>
  <si>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</si>
  <si>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</si>
  <si>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</si>
  <si>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</si>
  <si>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</si>
  <si>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</si>
  <si>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</si>
  <si>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</si>
  <si>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</si>
  <si>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</si>
  <si>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</si>
  <si>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</si>
  <si>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</si>
  <si>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</si>
  <si>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</si>
  <si>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</si>
  <si>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</si>
  <si>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</si>
  <si>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</si>
  <si>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</si>
  <si>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</si>
  <si>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</si>
  <si>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</si>
  <si>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</si>
  <si>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</si>
  <si>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</si>
  <si>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</si>
  <si>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</si>
  <si>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</si>
  <si>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</si>
  <si>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</si>
  <si>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</si>
  <si>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</si>
  <si>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</si>
  <si>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</si>
  <si>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</si>
  <si>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</si>
  <si>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</si>
  <si>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</si>
  <si>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</si>
  <si>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</si>
  <si>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</si>
  <si>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</si>
  <si>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</si>
  <si>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</si>
  <si>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</si>
  <si>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</si>
  <si>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</si>
  <si>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</si>
  <si>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</si>
  <si>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</si>
  <si>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</si>
  <si>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</si>
  <si>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</si>
  <si>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</si>
  <si>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</si>
  <si>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</si>
  <si>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</si>
  <si>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</si>
  <si>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</si>
  <si>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</si>
  <si>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</si>
  <si>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</si>
  <si>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</si>
  <si>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</si>
  <si>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</si>
  <si>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</si>
  <si>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</si>
  <si>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</si>
  <si>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</si>
  <si>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</si>
  <si>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</si>
  <si>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</si>
  <si>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</si>
  <si>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</si>
  <si>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</si>
  <si>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</si>
  <si>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</si>
  <si>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</si>
  <si>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</si>
  <si>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</si>
  <si>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</si>
  <si>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</si>
  <si>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</si>
  <si>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</si>
  <si>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</si>
  <si>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</si>
  <si>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</si>
  <si>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</si>
  <si>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</si>
  <si>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</si>
  <si>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</si>
  <si>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</si>
  <si>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</si>
  <si>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</si>
  <si>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</si>
  <si>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</si>
  <si>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</si>
  <si>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</si>
  <si>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</si>
  <si>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</si>
  <si>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</si>
  <si>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</si>
  <si>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</si>
  <si>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</si>
  <si>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</si>
  <si>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</si>
  <si>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</si>
  <si>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</si>
  <si>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</si>
  <si>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</si>
  <si>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</si>
  <si>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</si>
  <si>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</si>
  <si>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</si>
  <si>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</si>
  <si>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</si>
  <si>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</si>
  <si>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</si>
  <si>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</si>
  <si>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</si>
  <si>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</si>
  <si>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</si>
  <si>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</si>
  <si>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</si>
  <si>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</si>
  <si>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</si>
  <si>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</si>
  <si>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</si>
  <si>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</si>
  <si>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</si>
  <si>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</si>
  <si>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</si>
  <si>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</si>
  <si>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</si>
  <si>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</si>
  <si>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</si>
  <si>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</si>
  <si>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</si>
  <si>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</si>
  <si>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</si>
  <si>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</si>
  <si>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</si>
  <si>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</si>
  <si>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</si>
  <si>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</si>
  <si>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</si>
  <si>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</si>
  <si>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</si>
  <si>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</si>
  <si>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</si>
  <si>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</si>
  <si>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</si>
  <si>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</si>
  <si>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</si>
  <si>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</si>
  <si>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</si>
  <si>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</si>
  <si>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</si>
  <si>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</si>
  <si>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</si>
  <si>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</si>
  <si>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</si>
  <si>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</si>
  <si>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</si>
  <si>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</si>
  <si>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</si>
  <si>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</si>
  <si>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</si>
  <si>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</si>
  <si>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</si>
  <si>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</si>
  <si>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</si>
  <si>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</si>
  <si>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</si>
  <si>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</si>
  <si>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</si>
  <si>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</si>
  <si>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</si>
  <si>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</si>
  <si>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</si>
  <si>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</si>
  <si>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</si>
  <si>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</si>
  <si>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</si>
  <si>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</si>
  <si>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</si>
  <si>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</si>
  <si>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</si>
  <si>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</si>
  <si>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</si>
  <si>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</si>
  <si>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</si>
  <si>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</si>
  <si>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</si>
  <si>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</si>
  <si>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</si>
  <si>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</si>
  <si>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</si>
  <si>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</si>
  <si>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</si>
  <si>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</si>
  <si>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</si>
  <si>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</si>
  <si>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</si>
  <si>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</si>
  <si>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</si>
  <si>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</si>
  <si>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</si>
  <si>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</si>
  <si>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</si>
  <si>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</si>
  <si>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</si>
  <si>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</si>
  <si>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</si>
  <si>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</si>
  <si>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</si>
  <si>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</si>
  <si>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</si>
  <si>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</si>
  <si>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</si>
  <si>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</si>
  <si>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</si>
  <si>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</si>
  <si>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</si>
  <si>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</si>
  <si>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</si>
  <si>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</si>
  <si>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</si>
  <si>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</si>
  <si>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</si>
  <si>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</si>
  <si>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</si>
  <si>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</si>
  <si>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</si>
  <si>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</si>
  <si>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</si>
  <si>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</si>
  <si>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</si>
  <si>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</si>
  <si>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</si>
  <si>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</si>
  <si>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</si>
  <si>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</si>
  <si>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</si>
  <si>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</si>
  <si>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</si>
  <si>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</si>
  <si>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</si>
  <si>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</si>
  <si>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</si>
  <si>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</si>
  <si>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</si>
  <si>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</si>
  <si>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</si>
  <si>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</si>
  <si>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</si>
  <si>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</si>
  <si>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</si>
  <si>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</si>
  <si>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</si>
  <si>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</si>
  <si>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</si>
  <si>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</si>
  <si>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</si>
  <si>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</si>
  <si>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</si>
  <si>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</si>
  <si>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</si>
  <si>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</si>
  <si>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</si>
  <si>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</si>
  <si>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</si>
  <si>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</si>
  <si>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</si>
  <si>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</si>
  <si>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</si>
  <si>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</si>
  <si>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</si>
  <si>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</si>
  <si>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</si>
  <si>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</si>
  <si>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</si>
  <si>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</si>
  <si>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</si>
  <si>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</si>
  <si>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</si>
  <si>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</si>
  <si>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</si>
  <si>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</si>
  <si>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</si>
  <si>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</si>
  <si>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</si>
  <si>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</si>
  <si>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</si>
  <si>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</si>
  <si>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</si>
  <si>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</si>
  <si>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</si>
  <si>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</si>
  <si>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</si>
  <si>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</si>
  <si>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</si>
  <si>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</si>
  <si>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</si>
  <si>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</si>
  <si>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</si>
  <si>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</si>
  <si>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</si>
  <si>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</si>
  <si>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</si>
  <si>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</si>
  <si>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</si>
  <si>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</si>
  <si>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</si>
  <si>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</si>
  <si>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</si>
  <si>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</si>
  <si>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</si>
  <si>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</si>
  <si>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</si>
  <si>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</si>
  <si>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</si>
  <si>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</si>
  <si>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</si>
  <si>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</si>
  <si>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</si>
  <si>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</si>
  <si>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</si>
  <si>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</si>
  <si>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</si>
  <si>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</si>
  <si>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</si>
  <si>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</si>
  <si>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</si>
  <si>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</si>
  <si>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</si>
  <si>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</si>
  <si>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</si>
  <si>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</si>
  <si>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</si>
  <si>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</si>
  <si>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</si>
  <si>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</si>
  <si>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</si>
  <si>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</si>
  <si>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</si>
  <si>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</si>
  <si>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</si>
  <si>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</si>
  <si>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</si>
  <si>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</si>
  <si>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</si>
  <si>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</si>
  <si>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</si>
  <si>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</si>
  <si>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</si>
  <si>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</si>
  <si>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</si>
  <si>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</si>
  <si>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</si>
  <si>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</si>
  <si>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</si>
  <si>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</si>
  <si>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</si>
  <si>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</si>
  <si>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</si>
  <si>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</si>
  <si>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</si>
  <si>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</si>
  <si>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</si>
  <si>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</si>
  <si>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</si>
  <si>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</si>
  <si>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</si>
  <si>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</si>
  <si>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</si>
  <si>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</si>
  <si>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</si>
  <si>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</si>
  <si>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</si>
  <si>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</si>
  <si>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</si>
  <si>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</si>
  <si>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</si>
  <si>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</si>
  <si>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</si>
  <si>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</si>
  <si>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</si>
  <si>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</si>
  <si>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</si>
  <si>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</si>
  <si>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</si>
  <si>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</si>
  <si>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</si>
  <si>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</si>
  <si>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</si>
  <si>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</si>
  <si>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</si>
  <si>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</si>
  <si>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</si>
  <si>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</si>
  <si>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</si>
  <si>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</si>
  <si>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</si>
  <si>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</si>
  <si>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</si>
  <si>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</si>
  <si>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</si>
  <si>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</si>
  <si>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</si>
  <si>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</si>
  <si>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</si>
  <si>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</si>
  <si>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</si>
  <si>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</si>
  <si>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</si>
  <si>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</si>
  <si>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</si>
  <si>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</si>
  <si>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</si>
  <si>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</si>
  <si>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</si>
  <si>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</si>
  <si>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</si>
  <si>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</si>
  <si>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</si>
  <si>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</si>
  <si>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</si>
  <si>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</si>
  <si>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</si>
  <si>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</si>
  <si>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</si>
  <si>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</si>
  <si>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</si>
  <si>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</si>
  <si>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</si>
  <si>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</si>
  <si>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</si>
  <si>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</si>
  <si>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</si>
  <si>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</si>
  <si>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</si>
  <si>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</si>
  <si>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</si>
  <si>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</si>
  <si>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</si>
  <si>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</si>
  <si>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</si>
  <si>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</si>
  <si>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</si>
  <si>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</si>
  <si>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</si>
  <si>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</si>
  <si>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</si>
  <si>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</si>
  <si>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</si>
  <si>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</si>
  <si>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</si>
  <si>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</si>
  <si>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</si>
  <si>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</si>
  <si>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</si>
  <si>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</si>
  <si>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</si>
  <si>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</si>
  <si>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</si>
  <si>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</si>
  <si>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</si>
  <si>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</si>
  <si>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</si>
  <si>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</si>
  <si>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</si>
  <si>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</si>
  <si>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</si>
  <si>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</si>
  <si>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</si>
  <si>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</si>
  <si>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</si>
  <si>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</si>
  <si>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</si>
  <si>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</si>
  <si>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</si>
  <si>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</si>
  <si>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</si>
  <si>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</si>
  <si>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</si>
  <si>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</si>
  <si>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</si>
  <si>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</si>
  <si>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</si>
  <si>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</si>
  <si>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</si>
  <si>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</si>
  <si>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</si>
  <si>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</si>
  <si>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</si>
  <si>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</si>
  <si>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</si>
  <si>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</si>
  <si>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</si>
  <si>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</si>
  <si>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</si>
  <si>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</si>
  <si>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</si>
  <si>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</si>
  <si>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</si>
  <si>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</si>
  <si>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</si>
  <si>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</si>
  <si>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</si>
  <si>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</si>
  <si>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</si>
  <si>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</si>
  <si>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</si>
  <si>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</si>
  <si>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</si>
  <si>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</si>
  <si>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</si>
  <si>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</si>
  <si>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</si>
  <si>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</si>
  <si>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</si>
  <si>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</si>
  <si>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</si>
  <si>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</si>
  <si>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</si>
  <si>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</si>
  <si>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</si>
  <si>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</si>
  <si>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</si>
  <si>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</si>
  <si>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</si>
  <si>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</si>
  <si>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</si>
  <si>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</si>
  <si>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</si>
  <si>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</si>
  <si>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</si>
  <si>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</si>
  <si>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</si>
  <si>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</si>
  <si>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</si>
  <si>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</si>
  <si>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</si>
  <si>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</si>
  <si>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</si>
  <si>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</si>
  <si>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</si>
  <si>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</si>
  <si>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</si>
  <si>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</si>
  <si>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</si>
  <si>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</si>
  <si>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</si>
  <si>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</si>
  <si>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</si>
  <si>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</si>
  <si>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</si>
  <si>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</si>
  <si>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</si>
  <si>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</si>
  <si>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</si>
  <si>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</si>
  <si>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</si>
  <si>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</si>
  <si>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</si>
  <si>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</si>
  <si>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</si>
  <si>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</si>
  <si>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</si>
  <si>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</si>
  <si>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</si>
  <si>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</si>
  <si>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</si>
  <si>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</si>
  <si>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</si>
  <si>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</si>
  <si>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</si>
  <si>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</si>
  <si>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</si>
  <si>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</si>
  <si>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</si>
  <si>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</si>
  <si>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</si>
  <si>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</si>
  <si>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</si>
  <si>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</si>
  <si>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</si>
  <si>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</si>
  <si>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</si>
  <si>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</si>
  <si>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</si>
  <si>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</si>
  <si>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</si>
  <si>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</si>
  <si>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</si>
  <si>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</si>
  <si>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</si>
  <si>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</si>
  <si>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</si>
  <si>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</si>
  <si>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</si>
  <si>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</si>
  <si>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</si>
  <si>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</si>
  <si>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</si>
  <si>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</si>
  <si>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</si>
  <si>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</si>
  <si>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</si>
  <si>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</si>
  <si>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</si>
  <si>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</si>
  <si>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</si>
  <si>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</si>
  <si>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</si>
  <si>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</si>
  <si>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</si>
  <si>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</si>
  <si>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</si>
  <si>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</si>
  <si>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</si>
  <si>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</si>
  <si>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</si>
  <si>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</si>
  <si>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</si>
  <si>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</si>
  <si>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</si>
  <si>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</si>
  <si>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</si>
  <si>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</si>
  <si>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</si>
  <si>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</si>
  <si>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</si>
  <si>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</si>
  <si>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</si>
  <si>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</si>
  <si>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</si>
  <si>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</si>
  <si>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</si>
  <si>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</si>
  <si>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</si>
  <si>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</si>
  <si>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</si>
  <si>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</si>
  <si>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</si>
  <si>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</si>
  <si>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</si>
  <si>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</si>
  <si>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</si>
  <si>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</si>
  <si>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</si>
  <si>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</si>
  <si>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</si>
  <si>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</si>
  <si>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</si>
  <si>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</si>
  <si>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</si>
  <si>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</si>
  <si>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</si>
  <si>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</si>
  <si>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</si>
  <si>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</si>
  <si>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</si>
  <si>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</si>
  <si>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</si>
  <si>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</si>
  <si>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</si>
  <si>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</si>
  <si>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</si>
  <si>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</si>
  <si>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</si>
  <si>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</si>
  <si>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</si>
  <si>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</si>
  <si>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</si>
  <si>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</si>
  <si>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</si>
  <si>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</si>
  <si>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</si>
  <si>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</si>
  <si>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</si>
  <si>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</si>
  <si>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</si>
  <si>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</si>
  <si>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</si>
  <si>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</si>
  <si>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</si>
  <si>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</si>
  <si>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</si>
  <si>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</si>
  <si>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</si>
  <si>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</si>
  <si>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</si>
  <si>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</si>
  <si>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</si>
  <si>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</si>
  <si>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</si>
  <si>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</si>
  <si>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</si>
  <si>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</si>
  <si>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</si>
  <si>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</si>
  <si>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</si>
  <si>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</si>
  <si>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</si>
  <si>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</si>
  <si>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</si>
  <si>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</si>
  <si>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</si>
  <si>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</si>
  <si>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</si>
  <si>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</si>
  <si>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</si>
  <si>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</si>
  <si>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</si>
  <si>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</si>
  <si>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</si>
  <si>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</si>
  <si>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</si>
  <si>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</si>
  <si>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</si>
  <si>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</si>
  <si>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</si>
  <si>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</si>
  <si>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</si>
  <si>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</si>
  <si>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</si>
  <si>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</si>
  <si>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</si>
  <si>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</si>
  <si>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</si>
  <si>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</si>
  <si>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</si>
  <si>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</si>
  <si>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</si>
  <si>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</si>
  <si>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</si>
  <si>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</si>
  <si>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</si>
  <si>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</si>
  <si>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</si>
  <si>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</si>
  <si>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</si>
  <si>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</si>
  <si>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</si>
  <si>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</si>
  <si>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</si>
  <si>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</si>
  <si>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</si>
  <si>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</si>
  <si>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</si>
  <si>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</si>
  <si>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</si>
  <si>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</si>
  <si>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</si>
  <si>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</si>
  <si>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</si>
  <si>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</si>
  <si>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</si>
  <si>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</si>
  <si>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</si>
  <si>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</si>
  <si>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</si>
  <si>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</si>
  <si>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</si>
  <si>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</si>
  <si>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</si>
  <si>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</si>
  <si>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</si>
  <si>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</si>
  <si>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</si>
  <si>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</si>
  <si>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</si>
  <si>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</si>
  <si>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</si>
  <si>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</si>
  <si>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</si>
  <si>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</si>
  <si>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</si>
  <si>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</si>
  <si>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</si>
  <si>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</si>
  <si>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</si>
  <si>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</si>
  <si>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</si>
  <si>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</si>
  <si>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</si>
  <si>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</si>
  <si>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</si>
  <si>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</si>
  <si>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</si>
  <si>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</si>
  <si>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</si>
  <si>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</si>
  <si>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</si>
  <si>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</si>
  <si>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</si>
  <si>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</si>
  <si>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</si>
  <si>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</si>
  <si>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</si>
  <si>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</si>
  <si>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</si>
  <si>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</si>
  <si>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</si>
  <si>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</si>
  <si>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</si>
  <si>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</si>
  <si>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</si>
  <si>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</si>
  <si>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</si>
  <si>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</si>
  <si>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</si>
  <si>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</si>
  <si>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</si>
  <si>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</si>
  <si>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</si>
  <si>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</si>
  <si>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</si>
  <si>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</si>
  <si>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</si>
  <si>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</si>
  <si>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</si>
  <si>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</si>
  <si>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</si>
  <si>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</si>
  <si>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</si>
  <si>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</si>
  <si>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</si>
  <si>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</si>
  <si>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</si>
  <si>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</si>
  <si>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</si>
  <si>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</si>
  <si>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</si>
  <si>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</si>
  <si>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</si>
  <si>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</si>
  <si>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</si>
  <si>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</si>
  <si>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</si>
  <si>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</si>
  <si>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</si>
  <si>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</si>
  <si>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</si>
  <si>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</si>
  <si>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</si>
  <si>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</si>
  <si>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</si>
  <si>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</si>
  <si>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</si>
  <si>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</si>
  <si>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</si>
  <si>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</si>
  <si>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</si>
  <si>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</si>
  <si>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</si>
  <si>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</si>
  <si>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</si>
  <si>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</si>
  <si>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</si>
  <si>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</si>
  <si>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</si>
  <si>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</si>
  <si>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</si>
  <si>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</si>
  <si>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</si>
  <si>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</si>
  <si>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</si>
  <si>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</si>
  <si>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</si>
  <si>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</si>
  <si>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</si>
  <si>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</si>
  <si>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</si>
  <si>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</si>
  <si>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</si>
  <si>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</si>
  <si>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</si>
  <si>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</si>
  <si>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</si>
  <si>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</si>
  <si>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</si>
  <si>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</si>
  <si>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</si>
  <si>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</si>
  <si>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</si>
  <si>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</si>
  <si>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</si>
  <si>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</si>
  <si>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</si>
  <si>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</si>
  <si>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</si>
  <si>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</si>
  <si>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</si>
  <si>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</si>
  <si>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</si>
  <si>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</si>
  <si>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</si>
  <si>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</si>
  <si>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</si>
  <si>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</si>
  <si>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</si>
  <si>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</si>
  <si>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</si>
  <si>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</si>
  <si>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</si>
  <si>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</si>
  <si>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</si>
  <si>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</si>
  <si>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</si>
  <si>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</si>
  <si>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</si>
  <si>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</si>
  <si>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</si>
  <si>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</si>
  <si>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</si>
  <si>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</si>
  <si>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</si>
  <si>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</si>
  <si>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</si>
  <si>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</si>
  <si>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</si>
  <si>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</si>
  <si>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</si>
  <si>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</si>
  <si>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</si>
  <si>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</si>
  <si>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</si>
  <si>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</si>
  <si>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</si>
  <si>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</si>
  <si>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</si>
  <si>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</si>
  <si>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</si>
  <si>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</si>
  <si>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</si>
  <si>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</si>
  <si>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</si>
  <si>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</si>
  <si>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</si>
  <si>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</si>
  <si>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</si>
  <si>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</si>
  <si>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</si>
  <si>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</si>
  <si>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</si>
  <si>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</si>
  <si>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</si>
  <si>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</si>
  <si>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</si>
  <si>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</si>
  <si>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</si>
  <si>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</si>
  <si>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</si>
  <si>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</si>
  <si>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</si>
  <si>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</si>
  <si>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</si>
  <si>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</si>
  <si>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</si>
  <si>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</si>
  <si>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</si>
  <si>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</si>
  <si>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</si>
  <si>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</si>
  <si>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</si>
  <si>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</si>
  <si>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</si>
  <si>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</si>
  <si>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</si>
  <si>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</si>
  <si>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</si>
  <si>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</si>
  <si>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</si>
  <si>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</si>
  <si>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</si>
  <si>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</si>
  <si>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</si>
  <si>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</si>
  <si>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</si>
  <si>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</si>
  <si>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</si>
  <si>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</si>
  <si>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</si>
  <si>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</si>
  <si>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</si>
  <si>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</si>
  <si>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</si>
  <si>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</si>
  <si>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</si>
  <si>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</si>
  <si>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</si>
  <si>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</si>
  <si>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</si>
  <si>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</si>
  <si>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</si>
  <si>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</si>
  <si>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</si>
  <si>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</si>
  <si>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</si>
  <si>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</si>
  <si>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</si>
  <si>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</si>
  <si>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</si>
  <si>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</si>
  <si>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</si>
  <si>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</si>
  <si>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</si>
  <si>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</si>
  <si>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</si>
  <si>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</si>
  <si>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</si>
  <si>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</si>
  <si>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</si>
  <si>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</si>
  <si>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</si>
  <si>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</si>
  <si>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</si>
  <si>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</si>
  <si>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</si>
  <si>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</si>
  <si>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</si>
  <si>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</si>
  <si>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</si>
  <si>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</si>
  <si>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</si>
  <si>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</si>
  <si>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</si>
  <si>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</si>
  <si>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</si>
  <si>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</si>
  <si>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</si>
  <si>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</si>
  <si>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</si>
  <si>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</si>
  <si>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</si>
  <si>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</si>
  <si>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</si>
  <si>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</si>
  <si>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</si>
  <si>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</si>
  <si>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</si>
  <si>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</si>
  <si>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</si>
  <si>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</si>
  <si>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</si>
  <si>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</si>
  <si>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</si>
  <si>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</si>
  <si>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</si>
  <si>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</si>
  <si>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</si>
  <si>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</si>
  <si>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</si>
  <si>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</si>
  <si>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</si>
  <si>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</si>
  <si>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</si>
  <si>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</si>
  <si>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</si>
  <si>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</si>
  <si>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</si>
  <si>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</si>
  <si>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</si>
  <si>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</si>
  <si>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</si>
  <si>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</si>
  <si>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</si>
  <si>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</si>
  <si>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</si>
  <si>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</si>
  <si>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</si>
  <si>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</si>
  <si>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</si>
  <si>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</si>
  <si>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</si>
  <si>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</si>
  <si>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</si>
  <si>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</si>
  <si>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</si>
  <si>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</si>
  <si>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</si>
  <si>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</si>
  <si>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</si>
  <si>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</si>
  <si>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</si>
  <si>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</si>
  <si>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</si>
  <si>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</si>
  <si>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</si>
  <si>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</si>
  <si>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</si>
  <si>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</si>
  <si>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</si>
  <si>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</si>
  <si>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</si>
  <si>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</si>
  <si>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</si>
  <si>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</si>
  <si>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</si>
  <si>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</si>
  <si>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</si>
  <si>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</si>
  <si>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</si>
  <si>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</si>
  <si>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</si>
  <si>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</si>
  <si>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</si>
  <si>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</si>
  <si>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</si>
  <si>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</si>
  <si>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</si>
  <si>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</si>
  <si>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</si>
  <si>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</si>
  <si>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</si>
  <si>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</si>
  <si>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</si>
  <si>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</si>
  <si>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</si>
  <si>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</si>
  <si>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</si>
  <si>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</si>
  <si>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</si>
  <si>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</si>
  <si>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</si>
  <si>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</si>
  <si>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</si>
  <si>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</si>
  <si>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</si>
  <si>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</si>
  <si>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</si>
  <si>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</si>
  <si>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</si>
  <si>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</si>
  <si>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</si>
  <si>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</si>
  <si>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</si>
  <si>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</si>
  <si>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</si>
  <si>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</si>
  <si>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</si>
  <si>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</si>
  <si>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</si>
  <si>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</si>
  <si>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</si>
  <si>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</si>
  <si>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</si>
  <si>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</si>
  <si>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</si>
  <si>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</si>
  <si>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</si>
  <si>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</si>
  <si>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</si>
  <si>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</si>
  <si>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</si>
  <si>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</si>
  <si>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</si>
  <si>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</si>
  <si>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</si>
  <si>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</si>
  <si>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</si>
  <si>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</si>
  <si>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</si>
  <si>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</si>
  <si>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</si>
  <si>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</si>
  <si>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</si>
  <si>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</si>
  <si>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</si>
  <si>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</si>
  <si>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</si>
  <si>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</si>
  <si>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</si>
  <si>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</si>
  <si>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</si>
  <si>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</si>
  <si>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</si>
  <si>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</si>
  <si>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</si>
  <si>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</si>
  <si>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</si>
  <si>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</si>
  <si>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</si>
  <si>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</si>
  <si>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</si>
  <si>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</si>
  <si>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</si>
  <si>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</si>
  <si>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</si>
  <si>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</si>
  <si>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</si>
  <si>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</si>
  <si>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</si>
  <si>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</si>
  <si>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</si>
  <si>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</si>
  <si>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</si>
  <si>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</si>
  <si>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</si>
  <si>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</si>
  <si>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</si>
  <si>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</si>
  <si>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</si>
  <si>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</si>
  <si>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</si>
  <si>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</si>
  <si>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</si>
  <si>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</si>
  <si>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</si>
  <si>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</si>
  <si>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</si>
  <si>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</si>
  <si>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</si>
  <si>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</si>
  <si>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</si>
  <si>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</si>
  <si>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</si>
  <si>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</si>
  <si>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</si>
  <si>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</si>
  <si>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</si>
  <si>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</si>
  <si>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</si>
  <si>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</si>
  <si>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</si>
  <si>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</si>
  <si>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</si>
  <si>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</si>
  <si>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</si>
  <si>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</si>
  <si>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</si>
  <si>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</si>
  <si>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</si>
  <si>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</si>
  <si>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</si>
  <si>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</si>
  <si>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</si>
  <si>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</si>
  <si>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</si>
  <si>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</si>
  <si>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</si>
  <si>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</si>
  <si>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</si>
  <si>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</si>
  <si>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</si>
  <si>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</si>
  <si>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</si>
  <si>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</si>
  <si>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</si>
  <si>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</si>
  <si>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</si>
  <si>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</si>
  <si>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</si>
  <si>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</si>
  <si>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</si>
  <si>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</si>
  <si>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</si>
  <si>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</si>
  <si>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</si>
  <si>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</si>
  <si>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</si>
  <si>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</si>
  <si>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</si>
  <si>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</si>
  <si>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</si>
  <si>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</si>
  <si>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</si>
  <si>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</si>
  <si>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</si>
  <si>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</si>
  <si>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</si>
  <si>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</si>
  <si>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</si>
  <si>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</si>
  <si>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</si>
  <si>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</si>
  <si>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</si>
  <si>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</si>
  <si>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</si>
  <si>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</si>
  <si>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</si>
  <si>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</si>
  <si>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</si>
  <si>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</si>
  <si>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</si>
  <si>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</si>
  <si>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</si>
  <si>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</si>
  <si>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</si>
  <si>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</si>
  <si>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</si>
  <si>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</si>
  <si>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</si>
  <si>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</si>
  <si>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</si>
  <si>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</si>
  <si>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</si>
  <si>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</si>
  <si>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</si>
  <si>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</si>
  <si>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</si>
  <si>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</si>
  <si>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</si>
  <si>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</si>
  <si>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</si>
  <si>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</si>
  <si>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</si>
  <si>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</si>
  <si>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</si>
  <si>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</si>
  <si>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</si>
  <si>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</si>
  <si>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</si>
  <si>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</si>
  <si>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</si>
  <si>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</si>
  <si>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</si>
  <si>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</si>
  <si>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</si>
  <si>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</si>
  <si>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</si>
  <si>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</si>
  <si>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</si>
  <si>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</si>
  <si>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</si>
  <si>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</si>
  <si>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</si>
  <si>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</si>
  <si>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</si>
  <si>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</si>
  <si>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</si>
  <si>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</si>
  <si>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</si>
  <si>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</si>
  <si>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</si>
  <si>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</si>
  <si>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</si>
  <si>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</si>
  <si>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</si>
  <si>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</si>
  <si>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</si>
  <si>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</si>
  <si>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</si>
  <si>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</si>
  <si>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</si>
  <si>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</si>
  <si>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</si>
  <si>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</si>
  <si>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</si>
  <si>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</si>
  <si>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</si>
  <si>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</si>
  <si>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</si>
  <si>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</si>
  <si>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</si>
  <si>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</si>
  <si>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</si>
  <si>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</si>
  <si>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</si>
  <si>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</si>
  <si>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</si>
  <si>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</si>
  <si>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</si>
  <si>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</si>
  <si>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</si>
  <si>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</si>
  <si>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</si>
  <si>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</si>
  <si>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</si>
  <si>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</si>
  <si>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</si>
  <si>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</si>
  <si>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</si>
  <si>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</si>
  <si>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</si>
  <si>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</si>
  <si>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</si>
  <si>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</si>
  <si>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</si>
  <si>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</si>
  <si>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</si>
  <si>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</si>
  <si>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</si>
  <si>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</si>
  <si>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</si>
  <si>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</si>
  <si>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</si>
  <si>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</si>
  <si>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</si>
  <si>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</si>
  <si>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</si>
  <si>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</si>
  <si>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</si>
  <si>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</si>
  <si>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</si>
  <si>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</si>
  <si>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</si>
  <si>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</si>
  <si>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</si>
  <si>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</si>
  <si>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</si>
  <si>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</si>
  <si>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</si>
  <si>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</si>
  <si>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</si>
  <si>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</si>
  <si>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</si>
  <si>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</si>
  <si>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</si>
  <si>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</si>
  <si>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</si>
  <si>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</si>
  <si>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</si>
  <si>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</si>
  <si>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</si>
  <si>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</si>
  <si>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</si>
  <si>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</si>
  <si>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</si>
  <si>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</si>
  <si>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</si>
  <si>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</si>
  <si>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</si>
  <si>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</si>
  <si>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</si>
  <si>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</si>
  <si>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</si>
  <si>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</si>
  <si>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</si>
  <si>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</si>
  <si>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</si>
  <si>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</si>
  <si>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</si>
  <si>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</si>
  <si>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</si>
  <si>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</si>
  <si>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</si>
  <si>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</si>
  <si>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</si>
  <si>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</si>
  <si>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</si>
  <si>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</si>
  <si>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</si>
  <si>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</si>
  <si>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</si>
  <si>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</si>
  <si>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</si>
  <si>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</si>
  <si>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</si>
  <si>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</si>
  <si>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</si>
  <si>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</si>
  <si>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</si>
  <si>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</si>
  <si>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</si>
  <si>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</si>
  <si>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</si>
  <si>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</si>
  <si>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</si>
  <si>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</si>
  <si>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</si>
  <si>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</si>
  <si>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</si>
  <si>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</si>
  <si>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</si>
  <si>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</si>
  <si>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</si>
  <si>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</si>
  <si>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</si>
  <si>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</si>
  <si>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</si>
  <si>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</si>
  <si>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</si>
  <si>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</si>
  <si>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</si>
  <si>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</si>
  <si>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</si>
  <si>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</si>
  <si>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</si>
  <si>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</si>
  <si>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</si>
  <si>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</si>
  <si>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</si>
  <si>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</si>
  <si>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</si>
  <si>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</si>
  <si>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</si>
  <si>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</si>
  <si>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</si>
  <si>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</si>
  <si>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</si>
  <si>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</si>
  <si>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</si>
  <si>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</si>
  <si>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</si>
  <si>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</si>
  <si>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</si>
  <si>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</si>
  <si>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</si>
  <si>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</si>
  <si>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</si>
  <si>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</si>
  <si>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</si>
  <si>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</si>
  <si>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</si>
  <si>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</si>
  <si>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</si>
  <si>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</si>
  <si>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</si>
  <si>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</si>
  <si>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</si>
  <si>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</si>
  <si>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</si>
  <si>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</si>
  <si>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</si>
  <si>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</si>
  <si>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</si>
  <si>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</si>
  <si>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</si>
  <si>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</si>
  <si>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</si>
  <si>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</si>
  <si>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</si>
  <si>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</si>
  <si>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</si>
  <si>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</si>
  <si>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</si>
  <si>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</si>
  <si>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</si>
  <si>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</si>
  <si>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</si>
  <si>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</si>
  <si>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</si>
  <si>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</si>
  <si>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</si>
  <si>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</si>
  <si>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</si>
  <si>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</si>
  <si>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</si>
  <si>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</si>
  <si>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</si>
  <si>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</si>
  <si>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</si>
  <si>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</si>
  <si>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</si>
  <si>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</si>
  <si>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</si>
  <si>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</si>
  <si>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</si>
  <si>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</si>
  <si>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</si>
  <si>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</si>
  <si>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</si>
  <si>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</si>
  <si>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</si>
  <si>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</si>
  <si>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</si>
  <si>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</si>
  <si>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</si>
  <si>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</si>
  <si>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</si>
  <si>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</si>
  <si>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</si>
  <si>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</si>
  <si>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</si>
  <si>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</si>
  <si>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</si>
  <si>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</si>
  <si>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</si>
  <si>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</si>
  <si>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</si>
  <si>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</si>
  <si>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</si>
  <si>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</si>
  <si>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</si>
  <si>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</si>
  <si>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</si>
  <si>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</si>
  <si>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</si>
  <si>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</si>
  <si>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</si>
  <si>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</si>
  <si>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</si>
  <si>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</si>
  <si>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</si>
  <si>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</si>
  <si>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</si>
  <si>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</si>
  <si>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</si>
  <si>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</si>
  <si>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</si>
  <si>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</si>
  <si>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</si>
  <si>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</si>
  <si>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</si>
  <si>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</si>
  <si>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</si>
  <si>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</si>
  <si>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</si>
  <si>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</si>
  <si>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</si>
  <si>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</si>
  <si>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</si>
  <si>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</si>
  <si>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</si>
  <si>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</si>
  <si>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</si>
  <si>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</si>
  <si>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</si>
  <si>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</si>
  <si>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</si>
  <si>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</si>
  <si>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</si>
  <si>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</si>
  <si>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</si>
  <si>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</si>
  <si>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</si>
  <si>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</si>
  <si>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</si>
  <si>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</si>
  <si>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</si>
  <si>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</si>
  <si>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</si>
  <si>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</si>
  <si>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</si>
  <si>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</si>
  <si>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</si>
  <si>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</si>
  <si>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</si>
  <si>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</si>
  <si>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</si>
  <si>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</si>
  <si>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</si>
  <si>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</si>
  <si>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</si>
  <si>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</si>
  <si>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</si>
  <si>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</si>
  <si>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</si>
  <si>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</si>
  <si>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</si>
  <si>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</si>
  <si>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</si>
  <si>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</si>
  <si>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</si>
  <si>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</si>
  <si>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</si>
  <si>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</si>
  <si>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</si>
  <si>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</si>
  <si>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</si>
  <si>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</si>
  <si>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</si>
  <si>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</si>
  <si>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</si>
  <si>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</si>
  <si>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</si>
  <si>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</si>
  <si>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</si>
  <si>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</si>
  <si>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</si>
  <si>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</si>
  <si>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</si>
  <si>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</si>
  <si>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</si>
  <si>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</si>
  <si>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</si>
  <si>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</si>
  <si>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</si>
  <si>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</si>
  <si>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</si>
  <si>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</si>
  <si>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</si>
  <si>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</si>
  <si>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</si>
  <si>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</si>
  <si>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</si>
  <si>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</si>
  <si>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</si>
  <si>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</si>
  <si>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</si>
  <si>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</si>
  <si>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</si>
  <si>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</si>
  <si>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</si>
  <si>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</si>
  <si>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</si>
  <si>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</si>
  <si>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</si>
  <si>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20180208</t>
  </si>
  <si>
    <t>LONG BEACH TWP</t>
  </si>
  <si>
    <t>20180312</t>
  </si>
  <si>
    <t>SADDLE BROOK TWP</t>
  </si>
  <si>
    <t>HARRISON TWP</t>
  </si>
  <si>
    <t>CHESTER TWP</t>
  </si>
  <si>
    <t>RARITAN BORO</t>
  </si>
  <si>
    <t>FRANKFORD TWP</t>
  </si>
  <si>
    <t>Year-to-Date</t>
  </si>
  <si>
    <t>20180409</t>
  </si>
  <si>
    <t>Missing data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</si>
  <si>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</si>
  <si>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</si>
  <si>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</si>
  <si>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</si>
  <si>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</si>
  <si>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</si>
  <si>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</si>
  <si>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</si>
  <si>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</si>
  <si>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</si>
  <si>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</si>
  <si>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Square feet of retail space authorized by building permits, March 2018</t>
  </si>
  <si>
    <t>Source:  New Jersey Department of Community Affairs, 5/17/18</t>
  </si>
  <si>
    <t>20180517</t>
  </si>
  <si>
    <t>20180507</t>
  </si>
  <si>
    <t>See Hardwick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</si>
  <si>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</si>
  <si>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</si>
  <si>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</si>
  <si>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</si>
  <si>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</si>
  <si>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</si>
  <si>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</si>
  <si>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</si>
  <si>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</si>
  <si>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</si>
  <si>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</si>
  <si>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</si>
  <si>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</si>
  <si>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</si>
  <si>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March</t>
  </si>
  <si>
    <t xml:space="preserve"> March 2017</t>
  </si>
  <si>
    <t>Square feet of retail space authorized by building permits, January - March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</si>
</sst>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6">
      <selection activeCell="A7" sqref="A7:E31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153</v>
      </c>
      <c r="B7" s="42" t="s">
        <v>1786</v>
      </c>
      <c r="C7" s="43">
        <v>0</v>
      </c>
      <c r="E7" s="43">
        <v>0</v>
      </c>
      <c r="G7" s="118" t="s">
        <v>48</v>
      </c>
      <c r="H7" s="42" t="s">
        <v>1746</v>
      </c>
      <c r="I7" s="43">
        <v>0</v>
      </c>
      <c r="J7" s="43">
        <v>0</v>
      </c>
    </row>
    <row r="8" spans="1:11" ht="12.75">
      <c r="A8" s="118" t="s">
        <v>159</v>
      </c>
      <c r="B8" s="42" t="s">
        <v>1753</v>
      </c>
      <c r="C8" s="43">
        <v>0</v>
      </c>
      <c r="D8" s="43">
        <v>0</v>
      </c>
      <c r="G8" s="118" t="s">
        <v>60</v>
      </c>
      <c r="H8" s="42" t="s">
        <v>1750</v>
      </c>
      <c r="I8" s="43">
        <v>1</v>
      </c>
      <c r="K8" s="43">
        <v>1</v>
      </c>
    </row>
    <row r="9" spans="1:11" ht="12.75">
      <c r="A9" s="118" t="s">
        <v>252</v>
      </c>
      <c r="B9" s="42" t="s">
        <v>1787</v>
      </c>
      <c r="C9" s="43">
        <v>7998</v>
      </c>
      <c r="D9" s="43">
        <v>7998</v>
      </c>
      <c r="G9" s="118" t="s">
        <v>153</v>
      </c>
      <c r="H9" s="42" t="s">
        <v>1786</v>
      </c>
      <c r="I9" s="43">
        <v>0</v>
      </c>
      <c r="K9" s="43">
        <v>0</v>
      </c>
    </row>
    <row r="10" spans="1:11" ht="12.75">
      <c r="A10" s="118" t="s">
        <v>321</v>
      </c>
      <c r="B10" s="42" t="s">
        <v>1770</v>
      </c>
      <c r="C10" s="43">
        <v>5983</v>
      </c>
      <c r="D10" s="43">
        <v>5983</v>
      </c>
      <c r="G10" s="118" t="s">
        <v>159</v>
      </c>
      <c r="H10" s="42" t="s">
        <v>1753</v>
      </c>
      <c r="I10" s="43">
        <v>0</v>
      </c>
      <c r="J10" s="43">
        <v>0</v>
      </c>
      <c r="K10" s="43">
        <v>0</v>
      </c>
    </row>
    <row r="11" spans="1:10" ht="12.75">
      <c r="A11" s="118" t="s">
        <v>339</v>
      </c>
      <c r="B11" s="42" t="s">
        <v>1771</v>
      </c>
      <c r="C11" s="43">
        <v>25201</v>
      </c>
      <c r="D11" s="43">
        <v>25201</v>
      </c>
      <c r="G11" s="118" t="s">
        <v>183</v>
      </c>
      <c r="H11" s="42" t="s">
        <v>1755</v>
      </c>
      <c r="I11" s="43">
        <v>0</v>
      </c>
      <c r="J11" s="43">
        <v>0</v>
      </c>
    </row>
    <row r="12" spans="1:10" ht="12.75">
      <c r="A12" s="118" t="s">
        <v>371</v>
      </c>
      <c r="B12" s="42" t="s">
        <v>1772</v>
      </c>
      <c r="C12" s="43">
        <v>0</v>
      </c>
      <c r="D12" s="43">
        <v>0</v>
      </c>
      <c r="G12" s="118" t="s">
        <v>252</v>
      </c>
      <c r="H12" s="42" t="s">
        <v>1787</v>
      </c>
      <c r="I12" s="43">
        <v>7998</v>
      </c>
      <c r="J12" s="43">
        <v>7998</v>
      </c>
    </row>
    <row r="13" spans="1:10" ht="12.75">
      <c r="A13" s="118" t="s">
        <v>547</v>
      </c>
      <c r="B13" s="42" t="s">
        <v>1788</v>
      </c>
      <c r="C13" s="43">
        <v>7150</v>
      </c>
      <c r="D13" s="43">
        <v>7150</v>
      </c>
      <c r="G13" s="118" t="s">
        <v>261</v>
      </c>
      <c r="H13" s="42" t="s">
        <v>1762</v>
      </c>
      <c r="I13" s="43">
        <v>1740</v>
      </c>
      <c r="J13" s="43">
        <v>1740</v>
      </c>
    </row>
    <row r="14" spans="1:10" ht="12.75">
      <c r="A14" s="118" t="s">
        <v>565</v>
      </c>
      <c r="B14" s="42" t="s">
        <v>1789</v>
      </c>
      <c r="C14" s="43">
        <v>2868</v>
      </c>
      <c r="D14" s="43">
        <v>2868</v>
      </c>
      <c r="G14" s="118" t="s">
        <v>321</v>
      </c>
      <c r="H14" s="42" t="s">
        <v>1770</v>
      </c>
      <c r="I14" s="43">
        <v>5983</v>
      </c>
      <c r="J14" s="43">
        <v>5983</v>
      </c>
    </row>
    <row r="15" spans="1:10" ht="12.75">
      <c r="A15" s="118" t="s">
        <v>654</v>
      </c>
      <c r="B15" s="42" t="s">
        <v>1790</v>
      </c>
      <c r="C15" s="43">
        <v>1269</v>
      </c>
      <c r="E15" s="43">
        <v>1269</v>
      </c>
      <c r="G15" s="118" t="s">
        <v>339</v>
      </c>
      <c r="H15" s="42" t="s">
        <v>1771</v>
      </c>
      <c r="I15" s="43">
        <v>27858</v>
      </c>
      <c r="J15" s="43">
        <v>27858</v>
      </c>
    </row>
    <row r="16" spans="1:10" ht="12.75">
      <c r="A16" s="118" t="s">
        <v>687</v>
      </c>
      <c r="B16" s="42" t="s">
        <v>1791</v>
      </c>
      <c r="C16" s="43">
        <v>0</v>
      </c>
      <c r="D16" s="43">
        <v>0</v>
      </c>
      <c r="G16" s="118" t="s">
        <v>371</v>
      </c>
      <c r="H16" s="42" t="s">
        <v>1772</v>
      </c>
      <c r="I16" s="43">
        <v>0</v>
      </c>
      <c r="J16" s="43">
        <v>0</v>
      </c>
    </row>
    <row r="17" spans="1:10" ht="12.75">
      <c r="A17" s="118" t="s">
        <v>699</v>
      </c>
      <c r="B17" s="42" t="s">
        <v>1774</v>
      </c>
      <c r="C17" s="43">
        <v>0</v>
      </c>
      <c r="D17" s="43">
        <v>0</v>
      </c>
      <c r="G17" s="118" t="s">
        <v>544</v>
      </c>
      <c r="H17" s="42" t="s">
        <v>1756</v>
      </c>
      <c r="I17" s="43">
        <v>7131</v>
      </c>
      <c r="J17" s="43">
        <v>7131</v>
      </c>
    </row>
    <row r="18" spans="1:10" ht="12.75">
      <c r="A18" s="118" t="s">
        <v>869</v>
      </c>
      <c r="B18" s="42" t="s">
        <v>1792</v>
      </c>
      <c r="C18" s="43">
        <v>1</v>
      </c>
      <c r="E18" s="43">
        <v>1</v>
      </c>
      <c r="G18" s="118" t="s">
        <v>547</v>
      </c>
      <c r="H18" s="42" t="s">
        <v>1788</v>
      </c>
      <c r="I18" s="43">
        <v>7150</v>
      </c>
      <c r="J18" s="43">
        <v>7150</v>
      </c>
    </row>
    <row r="19" spans="1:10" ht="12.75">
      <c r="A19" s="118" t="s">
        <v>901</v>
      </c>
      <c r="B19" s="42" t="s">
        <v>1793</v>
      </c>
      <c r="C19" s="43">
        <v>0</v>
      </c>
      <c r="D19" s="43">
        <v>0</v>
      </c>
      <c r="G19" s="118" t="s">
        <v>565</v>
      </c>
      <c r="H19" s="42" t="s">
        <v>1789</v>
      </c>
      <c r="I19" s="43">
        <v>2868</v>
      </c>
      <c r="J19" s="43">
        <v>2868</v>
      </c>
    </row>
    <row r="20" spans="1:10" ht="12.75">
      <c r="A20" s="118" t="s">
        <v>934</v>
      </c>
      <c r="B20" s="42" t="s">
        <v>1794</v>
      </c>
      <c r="C20" s="43">
        <v>0</v>
      </c>
      <c r="D20" s="43">
        <v>0</v>
      </c>
      <c r="G20" s="118" t="s">
        <v>571</v>
      </c>
      <c r="H20" s="42" t="s">
        <v>1773</v>
      </c>
      <c r="I20" s="43">
        <v>0</v>
      </c>
      <c r="J20" s="43">
        <v>0</v>
      </c>
    </row>
    <row r="21" spans="1:11" ht="12.75">
      <c r="A21" s="118" t="s">
        <v>978</v>
      </c>
      <c r="B21" s="42" t="s">
        <v>1795</v>
      </c>
      <c r="C21" s="43">
        <v>0</v>
      </c>
      <c r="E21" s="43">
        <v>0</v>
      </c>
      <c r="G21" s="118" t="s">
        <v>654</v>
      </c>
      <c r="H21" s="42" t="s">
        <v>1790</v>
      </c>
      <c r="I21" s="43">
        <v>1269</v>
      </c>
      <c r="K21" s="43">
        <v>1269</v>
      </c>
    </row>
    <row r="22" spans="1:10" ht="12.75">
      <c r="A22" s="118" t="s">
        <v>1002</v>
      </c>
      <c r="B22" s="42" t="s">
        <v>1796</v>
      </c>
      <c r="C22" s="43">
        <v>14888</v>
      </c>
      <c r="D22" s="43">
        <v>14888</v>
      </c>
      <c r="G22" s="118" t="s">
        <v>687</v>
      </c>
      <c r="H22" s="42" t="s">
        <v>1791</v>
      </c>
      <c r="I22" s="43">
        <v>0</v>
      </c>
      <c r="J22" s="43">
        <v>0</v>
      </c>
    </row>
    <row r="23" spans="1:10" ht="12.75">
      <c r="A23" s="118" t="s">
        <v>1026</v>
      </c>
      <c r="B23" s="42" t="s">
        <v>1797</v>
      </c>
      <c r="C23" s="43">
        <v>25910</v>
      </c>
      <c r="D23" s="43">
        <v>25910</v>
      </c>
      <c r="G23" s="118" t="s">
        <v>699</v>
      </c>
      <c r="H23" s="42" t="s">
        <v>1774</v>
      </c>
      <c r="I23" s="43">
        <v>0</v>
      </c>
      <c r="J23" s="43">
        <v>0</v>
      </c>
    </row>
    <row r="24" spans="1:10" ht="12.75">
      <c r="A24" s="118" t="s">
        <v>1050</v>
      </c>
      <c r="B24" s="42" t="s">
        <v>1775</v>
      </c>
      <c r="C24" s="43">
        <v>5066</v>
      </c>
      <c r="D24" s="43">
        <v>5066</v>
      </c>
      <c r="G24" s="118" t="s">
        <v>704</v>
      </c>
      <c r="H24" s="42" t="s">
        <v>1763</v>
      </c>
      <c r="I24" s="43">
        <v>10244</v>
      </c>
      <c r="J24" s="43">
        <v>10244</v>
      </c>
    </row>
    <row r="25" spans="1:10" ht="12.75">
      <c r="A25" s="118" t="s">
        <v>1053</v>
      </c>
      <c r="B25" s="42" t="s">
        <v>1798</v>
      </c>
      <c r="C25" s="43">
        <v>0</v>
      </c>
      <c r="D25" s="43">
        <v>0</v>
      </c>
      <c r="G25" s="118" t="s">
        <v>750</v>
      </c>
      <c r="H25" s="42" t="s">
        <v>1754</v>
      </c>
      <c r="I25" s="43">
        <v>0</v>
      </c>
      <c r="J25" s="43">
        <v>0</v>
      </c>
    </row>
    <row r="26" spans="1:11" ht="12.75">
      <c r="A26" s="118" t="s">
        <v>1124</v>
      </c>
      <c r="B26" s="42" t="s">
        <v>1751</v>
      </c>
      <c r="C26" s="43">
        <v>39460</v>
      </c>
      <c r="D26" s="43">
        <v>39460</v>
      </c>
      <c r="G26" s="118" t="s">
        <v>869</v>
      </c>
      <c r="H26" s="42" t="s">
        <v>1792</v>
      </c>
      <c r="I26" s="43">
        <v>1</v>
      </c>
      <c r="K26" s="43">
        <v>1</v>
      </c>
    </row>
    <row r="27" spans="1:10" ht="12.75">
      <c r="A27" s="118" t="s">
        <v>1127</v>
      </c>
      <c r="B27" s="42" t="s">
        <v>1799</v>
      </c>
      <c r="C27" s="43">
        <v>2736</v>
      </c>
      <c r="E27" s="43">
        <v>2736</v>
      </c>
      <c r="G27" s="118" t="s">
        <v>901</v>
      </c>
      <c r="H27" s="42" t="s">
        <v>1793</v>
      </c>
      <c r="I27" s="43">
        <v>0</v>
      </c>
      <c r="J27" s="43">
        <v>0</v>
      </c>
    </row>
    <row r="28" spans="1:10" ht="12.75">
      <c r="A28" s="118" t="s">
        <v>1214</v>
      </c>
      <c r="B28" s="42" t="s">
        <v>1758</v>
      </c>
      <c r="C28" s="43">
        <v>0</v>
      </c>
      <c r="E28" s="43">
        <v>0</v>
      </c>
      <c r="G28" s="118" t="s">
        <v>934</v>
      </c>
      <c r="H28" s="42" t="s">
        <v>1794</v>
      </c>
      <c r="I28" s="43">
        <v>0</v>
      </c>
      <c r="J28" s="43">
        <v>0</v>
      </c>
    </row>
    <row r="29" spans="1:11" ht="12.75">
      <c r="A29" s="118" t="s">
        <v>1313</v>
      </c>
      <c r="B29" s="42" t="s">
        <v>1777</v>
      </c>
      <c r="C29" s="43">
        <v>0</v>
      </c>
      <c r="D29" s="43">
        <v>0</v>
      </c>
      <c r="G29" s="118" t="s">
        <v>969</v>
      </c>
      <c r="H29" s="42" t="s">
        <v>1744</v>
      </c>
      <c r="I29" s="43">
        <v>10769</v>
      </c>
      <c r="J29" s="43">
        <v>10769</v>
      </c>
      <c r="K29" s="43">
        <v>0</v>
      </c>
    </row>
    <row r="30" spans="1:11" ht="12.75">
      <c r="A30" s="118" t="s">
        <v>1621</v>
      </c>
      <c r="B30" s="42" t="s">
        <v>1745</v>
      </c>
      <c r="C30" s="43">
        <v>2</v>
      </c>
      <c r="D30" s="43">
        <v>2</v>
      </c>
      <c r="G30" s="118" t="s">
        <v>978</v>
      </c>
      <c r="H30" s="42" t="s">
        <v>1795</v>
      </c>
      <c r="I30" s="43">
        <v>0</v>
      </c>
      <c r="K30" s="43">
        <v>0</v>
      </c>
    </row>
    <row r="31" spans="1:10" ht="12.75">
      <c r="A31" s="118" t="s">
        <v>1681</v>
      </c>
      <c r="B31" s="42" t="s">
        <v>1780</v>
      </c>
      <c r="C31" s="43">
        <v>249</v>
      </c>
      <c r="D31" s="43">
        <v>1</v>
      </c>
      <c r="E31" s="43">
        <v>248</v>
      </c>
      <c r="G31" s="118" t="s">
        <v>1002</v>
      </c>
      <c r="H31" s="42" t="s">
        <v>1796</v>
      </c>
      <c r="I31" s="43">
        <v>14888</v>
      </c>
      <c r="J31" s="43">
        <v>14888</v>
      </c>
    </row>
    <row r="32" spans="7:10" ht="12.75">
      <c r="G32" s="118" t="s">
        <v>1026</v>
      </c>
      <c r="H32" s="42" t="s">
        <v>1797</v>
      </c>
      <c r="I32" s="43">
        <v>25910</v>
      </c>
      <c r="J32" s="43">
        <v>25910</v>
      </c>
    </row>
    <row r="33" spans="7:10" ht="12.75">
      <c r="G33" s="118" t="s">
        <v>1050</v>
      </c>
      <c r="H33" s="42" t="s">
        <v>1775</v>
      </c>
      <c r="I33" s="43">
        <v>6931</v>
      </c>
      <c r="J33" s="43">
        <v>6931</v>
      </c>
    </row>
    <row r="34" spans="7:10" ht="12.75">
      <c r="G34" s="118" t="s">
        <v>1053</v>
      </c>
      <c r="H34" s="42" t="s">
        <v>1798</v>
      </c>
      <c r="I34" s="43">
        <v>0</v>
      </c>
      <c r="J34" s="43">
        <v>0</v>
      </c>
    </row>
    <row r="35" spans="7:11" ht="12.75">
      <c r="G35" s="118" t="s">
        <v>1124</v>
      </c>
      <c r="H35" s="42" t="s">
        <v>1751</v>
      </c>
      <c r="I35" s="43">
        <v>39460</v>
      </c>
      <c r="J35" s="43">
        <v>39460</v>
      </c>
      <c r="K35" s="43">
        <v>0</v>
      </c>
    </row>
    <row r="36" spans="7:11" ht="12.75">
      <c r="G36" s="118" t="s">
        <v>1127</v>
      </c>
      <c r="H36" s="42" t="s">
        <v>1799</v>
      </c>
      <c r="I36" s="43">
        <v>2736</v>
      </c>
      <c r="K36" s="43">
        <v>2736</v>
      </c>
    </row>
    <row r="37" spans="7:10" ht="12.75">
      <c r="G37" s="118" t="s">
        <v>1148</v>
      </c>
      <c r="H37" s="42" t="s">
        <v>1764</v>
      </c>
      <c r="I37" s="43">
        <v>0</v>
      </c>
      <c r="J37" s="43">
        <v>0</v>
      </c>
    </row>
    <row r="38" spans="7:11" ht="12.75">
      <c r="G38" s="118" t="s">
        <v>1214</v>
      </c>
      <c r="H38" s="42" t="s">
        <v>1758</v>
      </c>
      <c r="I38" s="43">
        <v>243340</v>
      </c>
      <c r="J38" s="43">
        <v>243340</v>
      </c>
      <c r="K38" s="43">
        <v>0</v>
      </c>
    </row>
    <row r="39" spans="7:10" ht="12.75">
      <c r="G39" s="118" t="s">
        <v>1232</v>
      </c>
      <c r="H39" s="42" t="s">
        <v>1747</v>
      </c>
      <c r="I39" s="43">
        <v>0</v>
      </c>
      <c r="J39" s="43">
        <v>0</v>
      </c>
    </row>
    <row r="40" spans="7:10" ht="12.75">
      <c r="G40" s="118" t="s">
        <v>1264</v>
      </c>
      <c r="H40" s="42" t="s">
        <v>1776</v>
      </c>
      <c r="I40" s="43">
        <v>1</v>
      </c>
      <c r="J40" s="43">
        <v>1</v>
      </c>
    </row>
    <row r="41" spans="7:10" ht="12.75">
      <c r="G41" s="118" t="s">
        <v>1284</v>
      </c>
      <c r="H41" s="42" t="s">
        <v>1723</v>
      </c>
      <c r="I41" s="43">
        <v>0</v>
      </c>
      <c r="J41" s="43">
        <v>0</v>
      </c>
    </row>
    <row r="42" spans="7:11" ht="12.75">
      <c r="G42" s="118" t="s">
        <v>1293</v>
      </c>
      <c r="H42" s="42" t="s">
        <v>1760</v>
      </c>
      <c r="I42" s="43">
        <v>3939</v>
      </c>
      <c r="K42" s="43">
        <v>3939</v>
      </c>
    </row>
    <row r="43" spans="7:10" ht="12.75">
      <c r="G43" s="118" t="s">
        <v>1313</v>
      </c>
      <c r="H43" s="42" t="s">
        <v>1777</v>
      </c>
      <c r="I43" s="43">
        <v>2799</v>
      </c>
      <c r="J43" s="43">
        <v>2799</v>
      </c>
    </row>
    <row r="44" spans="7:10" ht="12.75">
      <c r="G44" s="118" t="s">
        <v>1331</v>
      </c>
      <c r="H44" s="42" t="s">
        <v>1757</v>
      </c>
      <c r="I44" s="43">
        <v>0</v>
      </c>
      <c r="J44" s="43">
        <v>0</v>
      </c>
    </row>
    <row r="45" spans="7:10" ht="12.75">
      <c r="G45" s="118" t="s">
        <v>1340</v>
      </c>
      <c r="H45" s="42" t="s">
        <v>1752</v>
      </c>
      <c r="I45" s="43">
        <v>0</v>
      </c>
      <c r="J45" s="43">
        <v>0</v>
      </c>
    </row>
    <row r="46" spans="7:10" ht="12.75">
      <c r="G46" s="118" t="s">
        <v>1408</v>
      </c>
      <c r="H46" s="42" t="s">
        <v>1778</v>
      </c>
      <c r="I46" s="43">
        <v>1629</v>
      </c>
      <c r="J46" s="43">
        <v>1629</v>
      </c>
    </row>
    <row r="47" spans="7:10" ht="12.75">
      <c r="G47" s="118" t="s">
        <v>1450</v>
      </c>
      <c r="H47" s="42" t="s">
        <v>1743</v>
      </c>
      <c r="I47" s="43">
        <v>1700</v>
      </c>
      <c r="J47" s="43">
        <v>1700</v>
      </c>
    </row>
    <row r="48" spans="7:10" ht="12.75">
      <c r="G48" s="118" t="s">
        <v>1478</v>
      </c>
      <c r="H48" s="42" t="s">
        <v>1765</v>
      </c>
      <c r="I48" s="43">
        <v>77028</v>
      </c>
      <c r="J48" s="43">
        <v>77028</v>
      </c>
    </row>
    <row r="49" spans="7:10" ht="12.75">
      <c r="G49" s="118" t="s">
        <v>1508</v>
      </c>
      <c r="H49" s="42" t="s">
        <v>1766</v>
      </c>
      <c r="I49" s="43">
        <v>9102</v>
      </c>
      <c r="J49" s="43">
        <v>9102</v>
      </c>
    </row>
    <row r="50" spans="7:10" ht="12.75">
      <c r="G50" s="118" t="s">
        <v>1517</v>
      </c>
      <c r="H50" s="42" t="s">
        <v>1779</v>
      </c>
      <c r="I50" s="43">
        <v>552</v>
      </c>
      <c r="J50" s="43">
        <v>552</v>
      </c>
    </row>
    <row r="51" spans="7:11" ht="12.75">
      <c r="G51" s="118" t="s">
        <v>1621</v>
      </c>
      <c r="H51" s="42" t="s">
        <v>1745</v>
      </c>
      <c r="I51" s="43">
        <v>43723</v>
      </c>
      <c r="J51" s="43">
        <v>35964</v>
      </c>
      <c r="K51" s="43">
        <v>7759</v>
      </c>
    </row>
    <row r="52" spans="7:11" ht="12.75">
      <c r="G52" s="118" t="s">
        <v>1681</v>
      </c>
      <c r="H52" s="42" t="s">
        <v>1780</v>
      </c>
      <c r="I52" s="43">
        <v>250</v>
      </c>
      <c r="J52" s="43">
        <v>2</v>
      </c>
      <c r="K52" s="43">
        <v>248</v>
      </c>
    </row>
    <row r="53" spans="7:10" ht="12.75">
      <c r="G53" s="118" t="s">
        <v>1714</v>
      </c>
      <c r="H53" s="42" t="s">
        <v>1742</v>
      </c>
      <c r="I53" s="43">
        <v>0</v>
      </c>
      <c r="J53" s="43">
        <v>0</v>
      </c>
    </row>
    <row r="54" spans="7:11" ht="12.75">
      <c r="G54" s="118"/>
      <c r="H54" s="42"/>
      <c r="I54" s="43"/>
      <c r="K54" s="43"/>
    </row>
    <row r="55" spans="7:10" ht="12.75">
      <c r="G55" s="118"/>
      <c r="H55" s="42"/>
      <c r="I55" s="43"/>
      <c r="J55" s="43"/>
    </row>
    <row r="56" spans="7:10" ht="12.75">
      <c r="G56" s="118"/>
      <c r="H56" s="42"/>
      <c r="I56" s="43"/>
      <c r="J56" s="43"/>
    </row>
    <row r="57" spans="7:10" ht="12.75">
      <c r="G57" s="118"/>
      <c r="H57" s="42"/>
      <c r="I57" s="43"/>
      <c r="J57" s="43"/>
    </row>
    <row r="58" spans="7:10" ht="12.75">
      <c r="G58" s="118"/>
      <c r="H58" s="42"/>
      <c r="I58" s="43"/>
      <c r="J58" s="43"/>
    </row>
    <row r="59" spans="7:10" ht="12.75">
      <c r="G59" s="118"/>
      <c r="H59" s="42"/>
      <c r="I59" s="43"/>
      <c r="J59" s="43"/>
    </row>
    <row r="60" spans="7:10" ht="12.75">
      <c r="G60" s="118"/>
      <c r="H60" s="42"/>
      <c r="I60" s="43"/>
      <c r="J60" s="43"/>
    </row>
    <row r="61" spans="7:10" ht="12.75">
      <c r="G61" s="118"/>
      <c r="H61" s="42"/>
      <c r="I61" s="43"/>
      <c r="J61" s="43"/>
    </row>
    <row r="62" spans="7:11" ht="12.75">
      <c r="G62" s="118"/>
      <c r="H62" s="42"/>
      <c r="I62" s="43"/>
      <c r="K62" s="43"/>
    </row>
    <row r="63" spans="7:10" ht="12.75">
      <c r="G63" s="118"/>
      <c r="H63" s="42"/>
      <c r="I63" s="43"/>
      <c r="J63" s="43"/>
    </row>
    <row r="64" spans="7:10" ht="12.75">
      <c r="G64" s="118"/>
      <c r="H64" s="42"/>
      <c r="I64" s="43"/>
      <c r="J64" s="43"/>
    </row>
    <row r="65" spans="7:11" ht="12.75">
      <c r="G65" s="118"/>
      <c r="H65" s="42"/>
      <c r="I65" s="43"/>
      <c r="K65" s="43"/>
    </row>
    <row r="66" spans="7:10" ht="12.75">
      <c r="G66" s="118"/>
      <c r="H66" s="42"/>
      <c r="I66" s="43"/>
      <c r="J66" s="43"/>
    </row>
    <row r="67" spans="7:10" ht="12.75">
      <c r="G67" s="118"/>
      <c r="H67" s="42"/>
      <c r="I67" s="43"/>
      <c r="J67" s="43"/>
    </row>
    <row r="68" spans="7:10" ht="12.75">
      <c r="G68" s="118"/>
      <c r="H68" s="42"/>
      <c r="I68" s="43"/>
      <c r="J6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March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March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5/17/18</v>
      </c>
      <c r="B4" s="2"/>
      <c r="C4" s="2"/>
      <c r="D4" s="2"/>
      <c r="E4" s="2"/>
      <c r="F4" s="6"/>
      <c r="K4" s="134"/>
      <c r="L4" s="74" t="str">
        <f>A4</f>
        <v>Source:  New Jersey Department of Community Affairs, 5/17/18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1479</v>
      </c>
      <c r="B9" s="95" t="s">
        <v>22</v>
      </c>
      <c r="C9" s="54">
        <v>77028</v>
      </c>
      <c r="D9" s="54">
        <v>77028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Raritan Borough</v>
      </c>
      <c r="N9" s="89" t="str">
        <f aca="true" t="shared" si="1" ref="N9:N16">B9</f>
        <v>Somerset</v>
      </c>
      <c r="O9" s="90">
        <f aca="true" t="shared" si="2" ref="O9:O16">C9</f>
        <v>77028</v>
      </c>
      <c r="P9" s="90">
        <f aca="true" t="shared" si="3" ref="P9:P16">D9</f>
        <v>77028</v>
      </c>
      <c r="Q9" s="90">
        <f aca="true" t="shared" si="4" ref="Q9:Q16">E9</f>
        <v>0</v>
      </c>
      <c r="R9" s="138"/>
    </row>
    <row r="10" spans="1:18" ht="12.75">
      <c r="A10" s="95" t="s">
        <v>861</v>
      </c>
      <c r="B10" s="95" t="s">
        <v>24</v>
      </c>
      <c r="C10" s="54">
        <v>43723</v>
      </c>
      <c r="D10" s="54">
        <v>35964</v>
      </c>
      <c r="E10" s="54">
        <v>7759</v>
      </c>
      <c r="F10" s="23">
        <v>3</v>
      </c>
      <c r="K10" s="141"/>
      <c r="L10" s="122">
        <v>3</v>
      </c>
      <c r="M10" s="89" t="str">
        <f t="shared" si="0"/>
        <v>Union Township</v>
      </c>
      <c r="N10" s="89" t="str">
        <f t="shared" si="1"/>
        <v>Union</v>
      </c>
      <c r="O10" s="90">
        <f t="shared" si="2"/>
        <v>43723</v>
      </c>
      <c r="P10" s="90">
        <f t="shared" si="3"/>
        <v>35964</v>
      </c>
      <c r="Q10" s="90">
        <f t="shared" si="4"/>
        <v>7759</v>
      </c>
      <c r="R10" s="138"/>
    </row>
    <row r="11" spans="1:18" ht="12.75">
      <c r="A11" s="95" t="s">
        <v>1125</v>
      </c>
      <c r="B11" s="95" t="s">
        <v>17</v>
      </c>
      <c r="C11" s="54">
        <v>39460</v>
      </c>
      <c r="D11" s="54">
        <v>39460</v>
      </c>
      <c r="E11" s="54">
        <v>0</v>
      </c>
      <c r="F11" s="23">
        <v>4</v>
      </c>
      <c r="K11" s="141"/>
      <c r="L11" s="122">
        <v>4</v>
      </c>
      <c r="M11" s="89" t="str">
        <f t="shared" si="0"/>
        <v>Wall Township</v>
      </c>
      <c r="N11" s="89" t="str">
        <f t="shared" si="1"/>
        <v>Monmouth</v>
      </c>
      <c r="O11" s="90">
        <f t="shared" si="2"/>
        <v>39460</v>
      </c>
      <c r="P11" s="90">
        <f t="shared" si="3"/>
        <v>39460</v>
      </c>
      <c r="Q11" s="90">
        <f t="shared" si="4"/>
        <v>0</v>
      </c>
      <c r="R11" s="138"/>
    </row>
    <row r="12" spans="1:18" ht="12.75">
      <c r="A12" s="95" t="s">
        <v>340</v>
      </c>
      <c r="B12" s="95" t="s">
        <v>7</v>
      </c>
      <c r="C12" s="54">
        <v>27858</v>
      </c>
      <c r="D12" s="54">
        <v>27858</v>
      </c>
      <c r="E12" s="54">
        <v>0</v>
      </c>
      <c r="F12" s="23">
        <v>5</v>
      </c>
      <c r="K12" s="141"/>
      <c r="L12" s="122">
        <v>5</v>
      </c>
      <c r="M12" s="89" t="str">
        <f t="shared" si="0"/>
        <v>Evesham Township</v>
      </c>
      <c r="N12" s="89" t="str">
        <f t="shared" si="1"/>
        <v>Burlington</v>
      </c>
      <c r="O12" s="90">
        <f t="shared" si="2"/>
        <v>27858</v>
      </c>
      <c r="P12" s="90">
        <f t="shared" si="3"/>
        <v>27858</v>
      </c>
      <c r="Q12" s="90">
        <f t="shared" si="4"/>
        <v>0</v>
      </c>
      <c r="R12" s="138"/>
    </row>
    <row r="13" spans="1:18" ht="12.75">
      <c r="A13" s="95" t="s">
        <v>1027</v>
      </c>
      <c r="B13" s="95" t="s">
        <v>17</v>
      </c>
      <c r="C13" s="54">
        <v>25910</v>
      </c>
      <c r="D13" s="54">
        <v>25910</v>
      </c>
      <c r="E13" s="54">
        <v>0</v>
      </c>
      <c r="F13" s="23">
        <v>6</v>
      </c>
      <c r="K13" s="141"/>
      <c r="L13" s="122">
        <v>6</v>
      </c>
      <c r="M13" s="89" t="str">
        <f t="shared" si="0"/>
        <v>Howell Township</v>
      </c>
      <c r="N13" s="89" t="str">
        <f t="shared" si="1"/>
        <v>Monmouth</v>
      </c>
      <c r="O13" s="90">
        <f t="shared" si="2"/>
        <v>25910</v>
      </c>
      <c r="P13" s="90">
        <f t="shared" si="3"/>
        <v>25910</v>
      </c>
      <c r="Q13" s="90">
        <f t="shared" si="4"/>
        <v>0</v>
      </c>
      <c r="R13" s="138"/>
    </row>
    <row r="14" spans="1:18" ht="12.75">
      <c r="A14" s="95" t="s">
        <v>1003</v>
      </c>
      <c r="B14" s="95" t="s">
        <v>17</v>
      </c>
      <c r="C14" s="54">
        <v>14888</v>
      </c>
      <c r="D14" s="54">
        <v>14888</v>
      </c>
      <c r="E14" s="54">
        <v>0</v>
      </c>
      <c r="F14" s="23">
        <v>7</v>
      </c>
      <c r="K14" s="141"/>
      <c r="L14" s="122">
        <v>7</v>
      </c>
      <c r="M14" s="89" t="str">
        <f t="shared" si="0"/>
        <v>Eatontown Borough</v>
      </c>
      <c r="N14" s="89" t="str">
        <f t="shared" si="1"/>
        <v>Monmouth</v>
      </c>
      <c r="O14" s="90">
        <f t="shared" si="2"/>
        <v>14888</v>
      </c>
      <c r="P14" s="90">
        <f t="shared" si="3"/>
        <v>14888</v>
      </c>
      <c r="Q14" s="90">
        <f t="shared" si="4"/>
        <v>0</v>
      </c>
      <c r="R14" s="138"/>
    </row>
    <row r="15" spans="1:18" ht="12.75">
      <c r="A15" s="95" t="s">
        <v>970</v>
      </c>
      <c r="B15" s="95" t="s">
        <v>16</v>
      </c>
      <c r="C15" s="54">
        <v>10769</v>
      </c>
      <c r="D15" s="54">
        <v>10769</v>
      </c>
      <c r="E15" s="54">
        <v>0</v>
      </c>
      <c r="F15" s="23">
        <v>8</v>
      </c>
      <c r="K15" s="141"/>
      <c r="L15" s="122">
        <v>8</v>
      </c>
      <c r="M15" s="89" t="str">
        <f t="shared" si="0"/>
        <v>Woodbridge Township</v>
      </c>
      <c r="N15" s="89" t="str">
        <f t="shared" si="1"/>
        <v>Middlesex</v>
      </c>
      <c r="O15" s="90">
        <f t="shared" si="2"/>
        <v>10769</v>
      </c>
      <c r="P15" s="90">
        <f t="shared" si="3"/>
        <v>10769</v>
      </c>
      <c r="Q15" s="90">
        <f t="shared" si="4"/>
        <v>0</v>
      </c>
      <c r="R15" s="138"/>
    </row>
    <row r="16" spans="1:18" ht="12.75">
      <c r="A16" s="95" t="s">
        <v>705</v>
      </c>
      <c r="B16" s="95" t="s">
        <v>12</v>
      </c>
      <c r="C16" s="54">
        <v>10244</v>
      </c>
      <c r="D16" s="54">
        <v>10244</v>
      </c>
      <c r="E16" s="54">
        <v>0</v>
      </c>
      <c r="F16" s="23">
        <v>9</v>
      </c>
      <c r="K16" s="141"/>
      <c r="L16" s="122">
        <v>9</v>
      </c>
      <c r="M16" s="89" t="str">
        <f t="shared" si="0"/>
        <v>Harrison Township</v>
      </c>
      <c r="N16" s="89" t="str">
        <f t="shared" si="1"/>
        <v>Gloucester</v>
      </c>
      <c r="O16" s="90">
        <f t="shared" si="2"/>
        <v>10244</v>
      </c>
      <c r="P16" s="90">
        <f t="shared" si="3"/>
        <v>10244</v>
      </c>
      <c r="Q16" s="90">
        <f t="shared" si="4"/>
        <v>0</v>
      </c>
      <c r="R16" s="138"/>
    </row>
    <row r="17" spans="1:18" ht="12.75">
      <c r="A17" s="95" t="s">
        <v>1509</v>
      </c>
      <c r="B17" s="95" t="s">
        <v>23</v>
      </c>
      <c r="C17" s="54">
        <v>9102</v>
      </c>
      <c r="D17" s="54">
        <v>9102</v>
      </c>
      <c r="E17" s="54">
        <v>0</v>
      </c>
      <c r="F17" s="23">
        <v>10</v>
      </c>
      <c r="K17" s="141"/>
      <c r="L17" s="122">
        <v>10</v>
      </c>
      <c r="M17" s="89" t="str">
        <f aca="true" t="shared" si="5" ref="M17:M25">A17</f>
        <v>Frankford Township</v>
      </c>
      <c r="N17" s="89" t="str">
        <f aca="true" t="shared" si="6" ref="N17:N25">B17</f>
        <v>Sussex</v>
      </c>
      <c r="O17" s="90">
        <f aca="true" t="shared" si="7" ref="O17:O25">C17</f>
        <v>9102</v>
      </c>
      <c r="P17" s="90">
        <f aca="true" t="shared" si="8" ref="P17:P25">D17</f>
        <v>9102</v>
      </c>
      <c r="Q17" s="90">
        <f aca="true" t="shared" si="9" ref="Q17:Q25">E17</f>
        <v>0</v>
      </c>
      <c r="R17" s="138"/>
    </row>
    <row r="18" spans="1:18" ht="12.75">
      <c r="A18" s="95" t="s">
        <v>253</v>
      </c>
      <c r="B18" s="95" t="s">
        <v>6</v>
      </c>
      <c r="C18" s="54">
        <v>7998</v>
      </c>
      <c r="D18" s="54">
        <v>7998</v>
      </c>
      <c r="E18" s="54">
        <v>0</v>
      </c>
      <c r="F18" s="23">
        <v>11</v>
      </c>
      <c r="K18" s="141"/>
      <c r="L18" s="122">
        <v>11</v>
      </c>
      <c r="M18" s="89" t="str">
        <f t="shared" si="5"/>
        <v>Rochelle Park Township</v>
      </c>
      <c r="N18" s="89" t="str">
        <f t="shared" si="6"/>
        <v>Bergen</v>
      </c>
      <c r="O18" s="90">
        <f t="shared" si="7"/>
        <v>7998</v>
      </c>
      <c r="P18" s="90">
        <f t="shared" si="8"/>
        <v>7998</v>
      </c>
      <c r="Q18" s="90">
        <f t="shared" si="9"/>
        <v>0</v>
      </c>
      <c r="R18" s="138"/>
    </row>
    <row r="19" spans="1:18" ht="12.75">
      <c r="A19" s="95" t="s">
        <v>548</v>
      </c>
      <c r="B19" s="95" t="s">
        <v>9</v>
      </c>
      <c r="C19" s="54">
        <v>7150</v>
      </c>
      <c r="D19" s="54">
        <v>7150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Middle Township</v>
      </c>
      <c r="N19" s="89" t="str">
        <f t="shared" si="6"/>
        <v>Cape May</v>
      </c>
      <c r="O19" s="90">
        <f t="shared" si="7"/>
        <v>7150</v>
      </c>
      <c r="P19" s="90">
        <f t="shared" si="8"/>
        <v>7150</v>
      </c>
      <c r="Q19" s="90">
        <f t="shared" si="9"/>
        <v>0</v>
      </c>
      <c r="R19" s="138"/>
    </row>
    <row r="20" spans="1:18" ht="12.75">
      <c r="A20" s="95" t="s">
        <v>545</v>
      </c>
      <c r="B20" s="95" t="s">
        <v>9</v>
      </c>
      <c r="C20" s="54">
        <v>7131</v>
      </c>
      <c r="D20" s="54">
        <v>7131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Lower Township</v>
      </c>
      <c r="N20" s="89" t="str">
        <f t="shared" si="6"/>
        <v>Cape May</v>
      </c>
      <c r="O20" s="90">
        <f t="shared" si="7"/>
        <v>7131</v>
      </c>
      <c r="P20" s="90">
        <f t="shared" si="8"/>
        <v>7131</v>
      </c>
      <c r="Q20" s="90">
        <f t="shared" si="9"/>
        <v>0</v>
      </c>
      <c r="R20" s="138"/>
    </row>
    <row r="21" spans="1:18" ht="12.75">
      <c r="A21" s="95" t="s">
        <v>1051</v>
      </c>
      <c r="B21" s="95" t="s">
        <v>17</v>
      </c>
      <c r="C21" s="54">
        <v>6931</v>
      </c>
      <c r="D21" s="54">
        <v>6931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Manasquan Borough</v>
      </c>
      <c r="N21" s="89" t="str">
        <f t="shared" si="6"/>
        <v>Monmouth</v>
      </c>
      <c r="O21" s="90">
        <f t="shared" si="7"/>
        <v>6931</v>
      </c>
      <c r="P21" s="90">
        <f t="shared" si="8"/>
        <v>6931</v>
      </c>
      <c r="Q21" s="90">
        <f t="shared" si="9"/>
        <v>0</v>
      </c>
      <c r="R21" s="138"/>
    </row>
    <row r="22" spans="1:18" ht="12.75">
      <c r="A22" s="95" t="s">
        <v>322</v>
      </c>
      <c r="B22" s="95" t="s">
        <v>7</v>
      </c>
      <c r="C22" s="54">
        <v>5983</v>
      </c>
      <c r="D22" s="54">
        <v>5983</v>
      </c>
      <c r="E22" s="54">
        <v>0</v>
      </c>
      <c r="F22" s="23">
        <v>15</v>
      </c>
      <c r="K22" s="141"/>
      <c r="L22" s="122">
        <v>15</v>
      </c>
      <c r="M22" s="89" t="str">
        <f t="shared" si="5"/>
        <v>Chesterfield Township</v>
      </c>
      <c r="N22" s="89" t="str">
        <f t="shared" si="6"/>
        <v>Burlington</v>
      </c>
      <c r="O22" s="90">
        <f t="shared" si="7"/>
        <v>5983</v>
      </c>
      <c r="P22" s="90">
        <f t="shared" si="8"/>
        <v>5983</v>
      </c>
      <c r="Q22" s="90">
        <f t="shared" si="9"/>
        <v>0</v>
      </c>
      <c r="R22" s="138"/>
    </row>
    <row r="23" spans="1:18" ht="12.75">
      <c r="A23" s="95" t="s">
        <v>1294</v>
      </c>
      <c r="B23" s="95" t="s">
        <v>19</v>
      </c>
      <c r="C23" s="54">
        <v>3939</v>
      </c>
      <c r="D23" s="54">
        <v>0</v>
      </c>
      <c r="E23" s="54">
        <v>3939</v>
      </c>
      <c r="F23" s="23">
        <v>16</v>
      </c>
      <c r="K23" s="141"/>
      <c r="L23" s="122">
        <v>16</v>
      </c>
      <c r="M23" s="89" t="str">
        <f t="shared" si="5"/>
        <v>Long Beach Township</v>
      </c>
      <c r="N23" s="89" t="str">
        <f t="shared" si="6"/>
        <v>Ocean</v>
      </c>
      <c r="O23" s="90">
        <f t="shared" si="7"/>
        <v>3939</v>
      </c>
      <c r="P23" s="90">
        <f t="shared" si="8"/>
        <v>0</v>
      </c>
      <c r="Q23" s="90">
        <f t="shared" si="9"/>
        <v>3939</v>
      </c>
      <c r="R23" s="138"/>
    </row>
    <row r="24" spans="1:18" ht="12.75">
      <c r="A24" s="95" t="s">
        <v>566</v>
      </c>
      <c r="B24" s="95" t="s">
        <v>9</v>
      </c>
      <c r="C24" s="54">
        <v>2868</v>
      </c>
      <c r="D24" s="54">
        <v>2868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West Cape May Borough</v>
      </c>
      <c r="N24" s="89" t="str">
        <f t="shared" si="6"/>
        <v>Cape May</v>
      </c>
      <c r="O24" s="90">
        <f t="shared" si="7"/>
        <v>2868</v>
      </c>
      <c r="P24" s="90">
        <f t="shared" si="8"/>
        <v>2868</v>
      </c>
      <c r="Q24" s="90">
        <f t="shared" si="9"/>
        <v>0</v>
      </c>
      <c r="R24" s="138"/>
    </row>
    <row r="25" spans="1:18" ht="12.75">
      <c r="A25" s="95" t="s">
        <v>1314</v>
      </c>
      <c r="B25" s="95" t="s">
        <v>19</v>
      </c>
      <c r="C25" s="54">
        <v>2799</v>
      </c>
      <c r="D25" s="54">
        <v>2799</v>
      </c>
      <c r="E25" s="54">
        <v>0</v>
      </c>
      <c r="F25" s="23">
        <v>18</v>
      </c>
      <c r="K25" s="141"/>
      <c r="L25" s="122">
        <v>18</v>
      </c>
      <c r="M25" s="89" t="str">
        <f t="shared" si="5"/>
        <v>Point Pleasant Borough</v>
      </c>
      <c r="N25" s="89" t="str">
        <f t="shared" si="6"/>
        <v>Ocean</v>
      </c>
      <c r="O25" s="90">
        <f t="shared" si="7"/>
        <v>2799</v>
      </c>
      <c r="P25" s="90">
        <f t="shared" si="8"/>
        <v>2799</v>
      </c>
      <c r="Q25" s="90">
        <f t="shared" si="9"/>
        <v>0</v>
      </c>
      <c r="R25" s="138"/>
    </row>
    <row r="26" spans="1:18" ht="12.75">
      <c r="A26" s="95" t="s">
        <v>1128</v>
      </c>
      <c r="B26" s="95" t="s">
        <v>17</v>
      </c>
      <c r="C26" s="54">
        <v>2736</v>
      </c>
      <c r="D26" s="54">
        <v>0</v>
      </c>
      <c r="E26" s="54">
        <v>2736</v>
      </c>
      <c r="F26" s="23">
        <v>19</v>
      </c>
      <c r="K26" s="141"/>
      <c r="L26" s="122">
        <v>19</v>
      </c>
      <c r="M26" s="89" t="str">
        <f>A26</f>
        <v>West Long Branch Borough</v>
      </c>
      <c r="N26" s="89" t="str">
        <f>B26</f>
        <v>Monmouth</v>
      </c>
      <c r="O26" s="90">
        <f>C26</f>
        <v>2736</v>
      </c>
      <c r="P26" s="90">
        <f>D26</f>
        <v>0</v>
      </c>
      <c r="Q26" s="90">
        <f>E26</f>
        <v>2736</v>
      </c>
      <c r="R26" s="138"/>
    </row>
    <row r="27" spans="1:18" ht="12.75">
      <c r="A27" s="95" t="s">
        <v>262</v>
      </c>
      <c r="B27" s="95" t="s">
        <v>6</v>
      </c>
      <c r="C27" s="54">
        <v>1740</v>
      </c>
      <c r="D27" s="54">
        <v>1740</v>
      </c>
      <c r="E27" s="54">
        <v>0</v>
      </c>
      <c r="F27" s="23">
        <v>20</v>
      </c>
      <c r="K27" s="141"/>
      <c r="L27" s="122">
        <v>20</v>
      </c>
      <c r="M27" s="89" t="str">
        <f>A27</f>
        <v>Saddle Brook Township</v>
      </c>
      <c r="N27" s="89" t="str">
        <f>B27</f>
        <v>Bergen</v>
      </c>
      <c r="O27" s="90">
        <f>C27</f>
        <v>1740</v>
      </c>
      <c r="P27" s="90">
        <f>D27</f>
        <v>1740</v>
      </c>
      <c r="Q27" s="90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551597</v>
      </c>
      <c r="D29" s="10">
        <f>SUM(D8:D27)</f>
        <v>537163</v>
      </c>
      <c r="E29" s="10">
        <f>SUM(E8:E27)</f>
        <v>14434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551597</v>
      </c>
      <c r="P29" s="84">
        <f t="shared" si="10"/>
        <v>537163</v>
      </c>
      <c r="Q29" s="84">
        <f t="shared" si="10"/>
        <v>14434</v>
      </c>
      <c r="R29" s="138"/>
    </row>
    <row r="30" spans="1:18" ht="12.75">
      <c r="A30" s="22" t="s">
        <v>1697</v>
      </c>
      <c r="C30" s="24">
        <f>retail_ytd!F29</f>
        <v>557000</v>
      </c>
      <c r="D30" s="24">
        <f>retail_ytd!G29</f>
        <v>541047</v>
      </c>
      <c r="E30" s="24">
        <f>retail_ytd!H29</f>
        <v>15953</v>
      </c>
      <c r="K30" s="137"/>
      <c r="L30" s="121"/>
      <c r="M30" s="81" t="str">
        <f>A30</f>
        <v>New Jersey</v>
      </c>
      <c r="N30" s="81"/>
      <c r="O30" s="84">
        <f t="shared" si="10"/>
        <v>557000</v>
      </c>
      <c r="P30" s="84">
        <f t="shared" si="10"/>
        <v>541047</v>
      </c>
      <c r="Q30" s="84">
        <f t="shared" si="10"/>
        <v>15953</v>
      </c>
      <c r="R30" s="143"/>
    </row>
    <row r="31" spans="1:18" ht="12.75">
      <c r="A31" s="22" t="s">
        <v>1700</v>
      </c>
      <c r="C31" s="25">
        <f>C29/C30</f>
        <v>0.9902998204667863</v>
      </c>
      <c r="D31" s="25">
        <f>D29/D30</f>
        <v>0.9928213260585494</v>
      </c>
      <c r="E31" s="25">
        <f>E29/E30</f>
        <v>0.9047827994734533</v>
      </c>
      <c r="K31" s="137"/>
      <c r="L31" s="121"/>
      <c r="M31" s="81" t="str">
        <f>A31</f>
        <v>Top as % of New Jersey</v>
      </c>
      <c r="N31" s="81"/>
      <c r="O31" s="86">
        <f t="shared" si="10"/>
        <v>0.9902998204667863</v>
      </c>
      <c r="P31" s="86">
        <f t="shared" si="10"/>
        <v>0.9928213260585494</v>
      </c>
      <c r="Q31" s="86">
        <f t="shared" si="10"/>
        <v>0.9047827994734533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9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March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March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5/17/18</v>
      </c>
      <c r="B4" s="2"/>
      <c r="C4" s="2"/>
      <c r="D4" s="2"/>
      <c r="E4" s="2"/>
      <c r="F4" s="6"/>
      <c r="K4" s="180"/>
      <c r="L4" s="181" t="str">
        <f>A4</f>
        <v>Source:  New Jersey Department of Community Affairs, 5/17/18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1125</v>
      </c>
      <c r="B8" s="95" t="s">
        <v>17</v>
      </c>
      <c r="C8" s="54">
        <v>39460</v>
      </c>
      <c r="D8" s="54">
        <v>39460</v>
      </c>
      <c r="E8" s="54">
        <v>0</v>
      </c>
      <c r="F8" s="23">
        <v>1</v>
      </c>
      <c r="K8" s="137"/>
      <c r="L8" s="183">
        <v>1</v>
      </c>
      <c r="M8" s="89" t="str">
        <f>A8</f>
        <v>Wall Township</v>
      </c>
      <c r="N8" s="81" t="str">
        <f>B8</f>
        <v>Monmouth</v>
      </c>
      <c r="O8" s="84">
        <f>C8</f>
        <v>39460</v>
      </c>
      <c r="P8" s="84">
        <f>D8</f>
        <v>39460</v>
      </c>
      <c r="Q8" s="81">
        <f>E8</f>
        <v>0</v>
      </c>
      <c r="R8" s="138"/>
    </row>
    <row r="9" spans="1:18" ht="12.75">
      <c r="A9" s="95" t="s">
        <v>1027</v>
      </c>
      <c r="B9" s="95" t="s">
        <v>17</v>
      </c>
      <c r="C9" s="54">
        <v>25910</v>
      </c>
      <c r="D9" s="54">
        <v>25910</v>
      </c>
      <c r="E9" s="54">
        <v>0</v>
      </c>
      <c r="F9" s="23">
        <v>2</v>
      </c>
      <c r="K9" s="137"/>
      <c r="L9" s="176">
        <v>2</v>
      </c>
      <c r="M9" s="81" t="str">
        <f>A9</f>
        <v>Howell Township</v>
      </c>
      <c r="N9" s="81" t="str">
        <f>B9</f>
        <v>Monmouth</v>
      </c>
      <c r="O9" s="84">
        <f>C9</f>
        <v>25910</v>
      </c>
      <c r="P9" s="84">
        <f>D9</f>
        <v>25910</v>
      </c>
      <c r="Q9" s="84">
        <f>E9</f>
        <v>0</v>
      </c>
      <c r="R9" s="138"/>
    </row>
    <row r="10" spans="1:18" ht="12.75">
      <c r="A10" s="95" t="s">
        <v>340</v>
      </c>
      <c r="B10" s="95" t="s">
        <v>7</v>
      </c>
      <c r="C10" s="54">
        <v>25201</v>
      </c>
      <c r="D10" s="54">
        <v>25201</v>
      </c>
      <c r="E10" s="54">
        <v>0</v>
      </c>
      <c r="F10" s="23">
        <v>3</v>
      </c>
      <c r="K10" s="137"/>
      <c r="L10" s="176">
        <v>3</v>
      </c>
      <c r="M10" s="81" t="str">
        <f>A10</f>
        <v>Evesham Township</v>
      </c>
      <c r="N10" s="81" t="str">
        <f>B10</f>
        <v>Burlington</v>
      </c>
      <c r="O10" s="84">
        <f>C10</f>
        <v>25201</v>
      </c>
      <c r="P10" s="84">
        <f>D10</f>
        <v>25201</v>
      </c>
      <c r="Q10" s="84">
        <f>E10</f>
        <v>0</v>
      </c>
      <c r="R10" s="138"/>
    </row>
    <row r="11" spans="1:18" ht="12.75">
      <c r="A11" s="95" t="s">
        <v>1003</v>
      </c>
      <c r="B11" s="95" t="s">
        <v>17</v>
      </c>
      <c r="C11" s="54">
        <v>14888</v>
      </c>
      <c r="D11" s="54">
        <v>14888</v>
      </c>
      <c r="E11" s="54">
        <v>0</v>
      </c>
      <c r="F11" s="23">
        <v>4</v>
      </c>
      <c r="K11" s="137"/>
      <c r="L11" s="176">
        <v>4</v>
      </c>
      <c r="M11" s="81" t="str">
        <f>A11</f>
        <v>Eatontown Borough</v>
      </c>
      <c r="N11" s="81" t="str">
        <f aca="true" t="shared" si="0" ref="N11:N17">B11</f>
        <v>Monmouth</v>
      </c>
      <c r="O11" s="84">
        <f aca="true" t="shared" si="1" ref="O11:O17">C11</f>
        <v>14888</v>
      </c>
      <c r="P11" s="84">
        <f aca="true" t="shared" si="2" ref="P11:P17">D11</f>
        <v>14888</v>
      </c>
      <c r="Q11" s="84">
        <f aca="true" t="shared" si="3" ref="Q11:Q17">E11</f>
        <v>0</v>
      </c>
      <c r="R11" s="138"/>
    </row>
    <row r="12" spans="1:18" ht="12.75">
      <c r="A12" s="95" t="s">
        <v>253</v>
      </c>
      <c r="B12" s="95" t="s">
        <v>6</v>
      </c>
      <c r="C12" s="54">
        <v>7998</v>
      </c>
      <c r="D12" s="54">
        <v>7998</v>
      </c>
      <c r="E12" s="54">
        <v>0</v>
      </c>
      <c r="F12" s="23">
        <v>5</v>
      </c>
      <c r="K12" s="137"/>
      <c r="L12" s="176">
        <v>5</v>
      </c>
      <c r="M12" s="81" t="str">
        <f>A12</f>
        <v>Rochelle Park Township</v>
      </c>
      <c r="N12" s="81" t="str">
        <f t="shared" si="0"/>
        <v>Bergen</v>
      </c>
      <c r="O12" s="84">
        <f t="shared" si="1"/>
        <v>7998</v>
      </c>
      <c r="P12" s="84">
        <f t="shared" si="2"/>
        <v>7998</v>
      </c>
      <c r="Q12" s="84">
        <f t="shared" si="3"/>
        <v>0</v>
      </c>
      <c r="R12" s="138"/>
    </row>
    <row r="13" spans="1:18" ht="12.75">
      <c r="A13" s="95" t="s">
        <v>548</v>
      </c>
      <c r="B13" s="95" t="s">
        <v>9</v>
      </c>
      <c r="C13" s="54">
        <v>7150</v>
      </c>
      <c r="D13" s="54">
        <v>7150</v>
      </c>
      <c r="E13" s="54">
        <v>0</v>
      </c>
      <c r="F13" s="23">
        <v>6</v>
      </c>
      <c r="K13" s="137"/>
      <c r="L13" s="176">
        <v>6</v>
      </c>
      <c r="M13" s="81" t="str">
        <f>A13</f>
        <v>Middle Township</v>
      </c>
      <c r="N13" s="81" t="str">
        <f t="shared" si="0"/>
        <v>Cape May</v>
      </c>
      <c r="O13" s="84">
        <f t="shared" si="1"/>
        <v>7150</v>
      </c>
      <c r="P13" s="84">
        <f t="shared" si="2"/>
        <v>7150</v>
      </c>
      <c r="Q13" s="84">
        <f t="shared" si="3"/>
        <v>0</v>
      </c>
      <c r="R13" s="138"/>
    </row>
    <row r="14" spans="1:18" ht="12.75">
      <c r="A14" s="95" t="s">
        <v>322</v>
      </c>
      <c r="B14" s="95" t="s">
        <v>7</v>
      </c>
      <c r="C14" s="54">
        <v>5983</v>
      </c>
      <c r="D14" s="54">
        <v>5983</v>
      </c>
      <c r="E14" s="54">
        <v>0</v>
      </c>
      <c r="F14" s="23">
        <v>7</v>
      </c>
      <c r="K14" s="137"/>
      <c r="L14" s="176">
        <v>7</v>
      </c>
      <c r="M14" s="81" t="str">
        <f>A14</f>
        <v>Chesterfield Township</v>
      </c>
      <c r="N14" s="81" t="str">
        <f t="shared" si="0"/>
        <v>Burlington</v>
      </c>
      <c r="O14" s="84">
        <f t="shared" si="1"/>
        <v>5983</v>
      </c>
      <c r="P14" s="84">
        <f t="shared" si="2"/>
        <v>5983</v>
      </c>
      <c r="Q14" s="84">
        <f t="shared" si="3"/>
        <v>0</v>
      </c>
      <c r="R14" s="138"/>
    </row>
    <row r="15" spans="1:18" ht="12.75">
      <c r="A15" s="95" t="s">
        <v>1051</v>
      </c>
      <c r="B15" s="95" t="s">
        <v>17</v>
      </c>
      <c r="C15" s="54">
        <v>5066</v>
      </c>
      <c r="D15" s="54">
        <v>5066</v>
      </c>
      <c r="E15" s="54">
        <v>0</v>
      </c>
      <c r="F15" s="23">
        <v>8</v>
      </c>
      <c r="K15" s="137"/>
      <c r="L15" s="176">
        <v>8</v>
      </c>
      <c r="M15" s="81" t="str">
        <f>A15</f>
        <v>Manasquan Borough</v>
      </c>
      <c r="N15" s="81" t="str">
        <f t="shared" si="0"/>
        <v>Monmouth</v>
      </c>
      <c r="O15" s="84">
        <f t="shared" si="1"/>
        <v>5066</v>
      </c>
      <c r="P15" s="84">
        <f t="shared" si="2"/>
        <v>5066</v>
      </c>
      <c r="Q15" s="84">
        <f t="shared" si="3"/>
        <v>0</v>
      </c>
      <c r="R15" s="138"/>
    </row>
    <row r="16" spans="1:18" ht="12.75">
      <c r="A16" s="95" t="s">
        <v>566</v>
      </c>
      <c r="B16" s="95" t="s">
        <v>9</v>
      </c>
      <c r="C16" s="54">
        <v>2868</v>
      </c>
      <c r="D16" s="54">
        <v>2868</v>
      </c>
      <c r="E16" s="54">
        <v>0</v>
      </c>
      <c r="F16" s="23">
        <v>9</v>
      </c>
      <c r="K16" s="137"/>
      <c r="L16" s="176">
        <v>9</v>
      </c>
      <c r="M16" s="81" t="str">
        <f>A16</f>
        <v>West Cape May Borough</v>
      </c>
      <c r="N16" s="81" t="str">
        <f t="shared" si="0"/>
        <v>Cape May</v>
      </c>
      <c r="O16" s="84">
        <f t="shared" si="1"/>
        <v>2868</v>
      </c>
      <c r="P16" s="84">
        <f t="shared" si="2"/>
        <v>2868</v>
      </c>
      <c r="Q16" s="84">
        <f t="shared" si="3"/>
        <v>0</v>
      </c>
      <c r="R16" s="138"/>
    </row>
    <row r="17" spans="1:18" ht="12.75">
      <c r="A17" s="95" t="s">
        <v>1128</v>
      </c>
      <c r="B17" s="95" t="s">
        <v>17</v>
      </c>
      <c r="C17" s="54">
        <v>2736</v>
      </c>
      <c r="D17" s="54">
        <v>0</v>
      </c>
      <c r="E17" s="54">
        <v>2736</v>
      </c>
      <c r="F17" s="23">
        <v>10</v>
      </c>
      <c r="K17" s="137"/>
      <c r="L17" s="176">
        <v>10</v>
      </c>
      <c r="M17" s="81" t="str">
        <f>A17</f>
        <v>West Long Branch Borough</v>
      </c>
      <c r="N17" s="81" t="str">
        <f t="shared" si="0"/>
        <v>Monmouth</v>
      </c>
      <c r="O17" s="84">
        <f t="shared" si="1"/>
        <v>2736</v>
      </c>
      <c r="P17" s="84">
        <f t="shared" si="2"/>
        <v>0</v>
      </c>
      <c r="Q17" s="84">
        <f t="shared" si="3"/>
        <v>2736</v>
      </c>
      <c r="R17" s="138"/>
    </row>
    <row r="18" spans="1:18" ht="12.75">
      <c r="A18" s="95" t="s">
        <v>655</v>
      </c>
      <c r="B18" s="95" t="s">
        <v>11</v>
      </c>
      <c r="C18" s="54">
        <v>1269</v>
      </c>
      <c r="D18" s="54">
        <v>0</v>
      </c>
      <c r="E18" s="54">
        <v>1269</v>
      </c>
      <c r="F18" s="23">
        <v>11</v>
      </c>
      <c r="K18" s="137"/>
      <c r="L18" s="176">
        <v>11</v>
      </c>
      <c r="M18" s="81" t="str">
        <f>A18</f>
        <v>Montclair Township</v>
      </c>
      <c r="N18" s="81" t="str">
        <f>B18</f>
        <v>Essex</v>
      </c>
      <c r="O18" s="84">
        <f>C18</f>
        <v>1269</v>
      </c>
      <c r="P18" s="84">
        <f>D18</f>
        <v>0</v>
      </c>
      <c r="Q18" s="84">
        <f>E18</f>
        <v>1269</v>
      </c>
      <c r="R18" s="138"/>
    </row>
    <row r="19" spans="1:18" ht="12.75">
      <c r="A19" s="95" t="s">
        <v>1682</v>
      </c>
      <c r="B19" s="95" t="s">
        <v>25</v>
      </c>
      <c r="C19" s="54">
        <v>249</v>
      </c>
      <c r="D19" s="54">
        <v>1</v>
      </c>
      <c r="E19" s="54">
        <v>248</v>
      </c>
      <c r="F19" s="23">
        <v>12</v>
      </c>
      <c r="K19" s="137"/>
      <c r="L19" s="176">
        <v>12</v>
      </c>
      <c r="M19" s="81" t="str">
        <f>A19</f>
        <v>Pohatcong Township</v>
      </c>
      <c r="N19" s="81" t="str">
        <f>B19</f>
        <v>Warren</v>
      </c>
      <c r="O19" s="84">
        <f>C19</f>
        <v>249</v>
      </c>
      <c r="P19" s="84">
        <f>D19</f>
        <v>1</v>
      </c>
      <c r="Q19" s="84">
        <f>E19</f>
        <v>248</v>
      </c>
      <c r="R19" s="138"/>
    </row>
    <row r="20" spans="1:18" ht="12.75">
      <c r="A20" s="95" t="s">
        <v>861</v>
      </c>
      <c r="B20" s="95" t="s">
        <v>24</v>
      </c>
      <c r="C20" s="54">
        <v>2</v>
      </c>
      <c r="D20" s="54">
        <v>2</v>
      </c>
      <c r="E20" s="54">
        <v>0</v>
      </c>
      <c r="F20" s="23">
        <v>13</v>
      </c>
      <c r="K20" s="137"/>
      <c r="L20" s="176">
        <v>13</v>
      </c>
      <c r="M20" s="81" t="str">
        <f>A20</f>
        <v>Union Township</v>
      </c>
      <c r="N20" s="81" t="str">
        <f>B20</f>
        <v>Union</v>
      </c>
      <c r="O20" s="84">
        <f>C20</f>
        <v>2</v>
      </c>
      <c r="P20" s="84">
        <f>D20</f>
        <v>2</v>
      </c>
      <c r="Q20" s="84">
        <f>E20</f>
        <v>0</v>
      </c>
      <c r="R20" s="138"/>
    </row>
    <row r="21" spans="1:18" ht="12.75">
      <c r="A21" s="95" t="s">
        <v>870</v>
      </c>
      <c r="B21" s="95" t="s">
        <v>15</v>
      </c>
      <c r="C21" s="54">
        <v>1</v>
      </c>
      <c r="D21" s="54">
        <v>0</v>
      </c>
      <c r="E21" s="54">
        <v>1</v>
      </c>
      <c r="F21" s="23">
        <v>14</v>
      </c>
      <c r="K21" s="137"/>
      <c r="L21" s="176">
        <v>14</v>
      </c>
      <c r="M21" s="81" t="str">
        <f>A21</f>
        <v>Ewing Township</v>
      </c>
      <c r="N21" s="81" t="str">
        <f>B21</f>
        <v>Mercer</v>
      </c>
      <c r="O21" s="84">
        <f>C21</f>
        <v>1</v>
      </c>
      <c r="P21" s="84">
        <f>D21</f>
        <v>0</v>
      </c>
      <c r="Q21" s="84">
        <f>E21</f>
        <v>1</v>
      </c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138781</v>
      </c>
      <c r="D29" s="10">
        <f>SUM(D8:D27)</f>
        <v>134527</v>
      </c>
      <c r="E29" s="10">
        <f>SUM(E8:E27)</f>
        <v>4254</v>
      </c>
      <c r="K29" s="137"/>
      <c r="L29" s="57"/>
      <c r="M29" s="85" t="str">
        <f>A29</f>
        <v>Top municipalities</v>
      </c>
      <c r="N29" s="81"/>
      <c r="O29" s="84">
        <f aca="true" t="shared" si="4" ref="O29:Q31">C29</f>
        <v>138781</v>
      </c>
      <c r="P29" s="84">
        <f t="shared" si="4"/>
        <v>134527</v>
      </c>
      <c r="Q29" s="84">
        <f t="shared" si="4"/>
        <v>4254</v>
      </c>
      <c r="R29" s="138"/>
    </row>
    <row r="30" spans="1:18" ht="12.75">
      <c r="A30" s="22" t="s">
        <v>1697</v>
      </c>
      <c r="C30" s="24">
        <f>retail!F29</f>
        <v>138781</v>
      </c>
      <c r="D30" s="24">
        <f>retail!G29</f>
        <v>134527</v>
      </c>
      <c r="E30" s="24">
        <f>retail!H29</f>
        <v>4254</v>
      </c>
      <c r="K30" s="137"/>
      <c r="L30" s="57"/>
      <c r="M30" s="81" t="str">
        <f>A30</f>
        <v>New Jersey</v>
      </c>
      <c r="N30" s="81"/>
      <c r="O30" s="84">
        <f t="shared" si="4"/>
        <v>138781</v>
      </c>
      <c r="P30" s="84">
        <f t="shared" si="4"/>
        <v>134527</v>
      </c>
      <c r="Q30" s="84">
        <f t="shared" si="4"/>
        <v>4254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4"/>
        <v>1</v>
      </c>
      <c r="P31" s="86">
        <f t="shared" si="4"/>
        <v>1</v>
      </c>
      <c r="Q31" s="86">
        <f t="shared" si="4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1802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5/17/18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</v>
      </c>
      <c r="G7" s="80">
        <f>SUM(G31:G53)</f>
        <v>0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9738</v>
      </c>
      <c r="G8" s="84">
        <f>SUM(G54:G123)</f>
        <v>9738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33841</v>
      </c>
      <c r="G9" s="84">
        <f>SUM(G124:G163)</f>
        <v>33841</v>
      </c>
      <c r="H9" s="84">
        <f>SUM(H124:H163)</f>
        <v>0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0</v>
      </c>
      <c r="G10" s="84">
        <f>SUM(G164:G200)</f>
        <v>0</v>
      </c>
      <c r="H10" s="84">
        <f>SUM(H164:H200)</f>
        <v>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1269</v>
      </c>
      <c r="G13" s="84">
        <f>SUM(G231:G252)</f>
        <v>0</v>
      </c>
      <c r="H13" s="84">
        <f>SUM(H231:H252)</f>
        <v>1269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10244</v>
      </c>
      <c r="G14" s="84">
        <f>SUM(G253:G276)</f>
        <v>10244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0</v>
      </c>
      <c r="G15" s="84">
        <f>SUM(G277:G288)</f>
        <v>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</v>
      </c>
      <c r="G17" s="84">
        <f>SUM(G315:G327)</f>
        <v>0</v>
      </c>
      <c r="H17" s="84">
        <f>SUM(H315:H327)</f>
        <v>1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10769</v>
      </c>
      <c r="G18" s="84">
        <f>SUM(G328:G352)</f>
        <v>10769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89925</v>
      </c>
      <c r="G19" s="84">
        <f>SUM(G353:G405)</f>
        <v>87189</v>
      </c>
      <c r="H19" s="84">
        <f>SUM(H353:H405)</f>
        <v>2736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243340</v>
      </c>
      <c r="G20" s="84">
        <f>SUM(G406:G444)</f>
        <v>243340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6739</v>
      </c>
      <c r="G21" s="84">
        <f>SUM(G445:G477)</f>
        <v>2800</v>
      </c>
      <c r="H21" s="84">
        <f>SUM(H445:H477)</f>
        <v>3939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78728</v>
      </c>
      <c r="G24" s="84">
        <f>SUM(G509:G529)</f>
        <v>78728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9654</v>
      </c>
      <c r="G25" s="84">
        <f>SUM(G530:G553)</f>
        <v>9654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43723</v>
      </c>
      <c r="G26" s="84">
        <f>SUM(G554:G574)</f>
        <v>35964</v>
      </c>
      <c r="H26" s="84">
        <f>SUM(H554:H574)</f>
        <v>7759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250</v>
      </c>
      <c r="G27" s="84">
        <f>SUM(G575:G597)</f>
        <v>2</v>
      </c>
      <c r="H27" s="84">
        <f>SUM(H575:H597)</f>
        <v>248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557000</v>
      </c>
      <c r="G29" s="84">
        <f>SUM(G7:G28)</f>
        <v>541047</v>
      </c>
      <c r="H29" s="84">
        <f>SUM(H7:H28)</f>
        <v>15953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1768</v>
      </c>
      <c r="K31" s="118"/>
      <c r="L31" s="42"/>
      <c r="M31" s="43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1768</v>
      </c>
      <c r="K32" s="118"/>
      <c r="L32" s="42"/>
      <c r="M32" s="43"/>
      <c r="O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1768</v>
      </c>
      <c r="K33" s="118"/>
      <c r="L33" s="42"/>
      <c r="M33" s="43"/>
      <c r="O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1783</v>
      </c>
      <c r="K34" s="118"/>
      <c r="L34" s="42"/>
      <c r="M34" s="43"/>
      <c r="N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1768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1768</v>
      </c>
      <c r="K36" s="118"/>
      <c r="L36" s="42"/>
      <c r="M36" s="43"/>
      <c r="N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1768</v>
      </c>
      <c r="K37" s="118"/>
      <c r="L37" s="42"/>
      <c r="M37" s="43"/>
      <c r="N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8" t="s">
        <v>1768</v>
      </c>
      <c r="K38" s="118"/>
      <c r="L38" s="42"/>
      <c r="M38" s="43"/>
      <c r="N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1784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1784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1768</v>
      </c>
      <c r="K41" s="118"/>
      <c r="L41" s="42"/>
      <c r="M41" s="43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8" t="s">
        <v>1768</v>
      </c>
      <c r="K42" s="118"/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1768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1768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1768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1768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1768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1768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1761</v>
      </c>
      <c r="K49" s="118"/>
      <c r="L49" s="42"/>
      <c r="M49" s="43"/>
      <c r="N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1783</v>
      </c>
      <c r="K50" s="118"/>
      <c r="L50" s="42"/>
      <c r="M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21" t="s">
        <v>1769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1768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1768</v>
      </c>
      <c r="K53" s="118"/>
      <c r="L53" s="42"/>
      <c r="M53" s="43"/>
      <c r="N53" s="43"/>
      <c r="O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1768</v>
      </c>
      <c r="K54" s="118"/>
      <c r="L54" s="42"/>
      <c r="M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1768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1784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1768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1768</v>
      </c>
      <c r="K58" s="118"/>
      <c r="L58" s="42"/>
      <c r="M58" s="43"/>
      <c r="N58" s="43"/>
    </row>
    <row r="59" spans="1:15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1768</v>
      </c>
      <c r="K59" s="118"/>
      <c r="L59" s="42"/>
      <c r="M59" s="43"/>
      <c r="N59" s="43"/>
      <c r="O59" s="43"/>
    </row>
    <row r="60" spans="1:15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1768</v>
      </c>
      <c r="K60" s="118"/>
      <c r="L60" s="42"/>
      <c r="M60" s="43"/>
      <c r="O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1768</v>
      </c>
      <c r="K61" s="118"/>
      <c r="L61" s="42"/>
      <c r="M61" s="43"/>
      <c r="N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21" t="s">
        <v>1769</v>
      </c>
      <c r="K62" s="118"/>
      <c r="L62" s="42"/>
      <c r="M62" s="43"/>
      <c r="N62" s="43"/>
      <c r="O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1761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1769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1768</v>
      </c>
      <c r="K65" s="118"/>
      <c r="L65" s="42"/>
      <c r="M65" s="43"/>
      <c r="N65" s="43"/>
    </row>
    <row r="66" spans="1:15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1768</v>
      </c>
      <c r="K66" s="118"/>
      <c r="L66" s="42"/>
      <c r="M66" s="43"/>
      <c r="O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1768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1768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1784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1784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1768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1768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1768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1768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1784</v>
      </c>
      <c r="K75" s="118"/>
      <c r="L75" s="42"/>
      <c r="M75" s="43"/>
      <c r="N75" s="43"/>
      <c r="O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1768</v>
      </c>
      <c r="K76" s="118"/>
      <c r="L76" s="42"/>
      <c r="M76" s="43"/>
      <c r="N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1768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1768</v>
      </c>
      <c r="K78" s="118"/>
      <c r="L78" s="42"/>
      <c r="M78" s="43"/>
      <c r="N78" s="43"/>
    </row>
    <row r="79" spans="1:15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1768</v>
      </c>
      <c r="K79" s="118"/>
      <c r="L79" s="42"/>
      <c r="M79" s="43"/>
      <c r="O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1768</v>
      </c>
      <c r="K80" s="118"/>
      <c r="L80" s="42"/>
      <c r="M80" s="43"/>
      <c r="O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1768</v>
      </c>
      <c r="K81" s="118"/>
      <c r="L81" s="42"/>
      <c r="M81" s="43"/>
      <c r="N81" s="43"/>
      <c r="O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1768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1768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1768</v>
      </c>
      <c r="K84" s="118"/>
      <c r="L84" s="42"/>
      <c r="M84" s="43"/>
      <c r="N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1768</v>
      </c>
      <c r="K85" s="118"/>
      <c r="L85" s="42"/>
      <c r="M85" s="43"/>
      <c r="N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1768</v>
      </c>
      <c r="K86" s="118"/>
      <c r="L86" s="42"/>
      <c r="M86" s="43"/>
      <c r="N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1784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1768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1768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1768</v>
      </c>
      <c r="K90" s="118"/>
      <c r="L90" s="42"/>
      <c r="M90" s="43"/>
      <c r="N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1768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1768</v>
      </c>
      <c r="K92" s="118"/>
      <c r="L92" s="42"/>
      <c r="M92" s="43"/>
      <c r="N92" s="43"/>
    </row>
    <row r="93" spans="1:15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1768</v>
      </c>
      <c r="K93" s="118"/>
      <c r="L93" s="42"/>
      <c r="M93" s="43"/>
      <c r="N93" s="43"/>
      <c r="O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1768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1783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1768</v>
      </c>
      <c r="K96" s="118"/>
      <c r="L96" s="42"/>
      <c r="M96" s="43"/>
      <c r="N96" s="43"/>
    </row>
    <row r="97" spans="1:15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1768</v>
      </c>
      <c r="K97" s="118"/>
      <c r="L97" s="42"/>
      <c r="M97" s="43"/>
      <c r="O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1768</v>
      </c>
      <c r="K98" s="118"/>
      <c r="L98" s="42"/>
      <c r="M98" s="43"/>
      <c r="N98" s="43"/>
      <c r="P98" s="43"/>
    </row>
    <row r="99" spans="1:15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1768</v>
      </c>
      <c r="K99" s="118"/>
      <c r="L99" s="42"/>
      <c r="M99" s="43"/>
      <c r="O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1768</v>
      </c>
      <c r="K100" s="118"/>
      <c r="L100" s="42"/>
      <c r="M100" s="43"/>
      <c r="N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1784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1768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21" t="s">
        <v>1769</v>
      </c>
      <c r="K103" s="118"/>
      <c r="L103" s="42"/>
      <c r="M103" s="43"/>
      <c r="N103" s="43"/>
    </row>
    <row r="104" spans="1:14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1768</v>
      </c>
      <c r="K104" s="118"/>
      <c r="L104" s="42"/>
      <c r="M104" s="43"/>
      <c r="N104" s="43"/>
    </row>
    <row r="105" spans="1:15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1784</v>
      </c>
      <c r="K105" s="118"/>
      <c r="L105" s="42"/>
      <c r="M105" s="43"/>
      <c r="N105" s="43"/>
      <c r="O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1768</v>
      </c>
      <c r="K106" s="118"/>
      <c r="L106" s="42"/>
      <c r="M106" s="43"/>
      <c r="N106" s="43"/>
    </row>
    <row r="107" spans="1:15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8" t="s">
        <v>1768</v>
      </c>
      <c r="K107" s="118"/>
      <c r="L107" s="42"/>
      <c r="M107" s="43"/>
      <c r="O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1768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1768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8" t="s">
        <v>1784</v>
      </c>
      <c r="K110" s="118"/>
      <c r="L110" s="42"/>
      <c r="M110" s="43"/>
      <c r="O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1768</v>
      </c>
      <c r="K111" s="118"/>
      <c r="L111" s="42"/>
      <c r="M111" s="43"/>
      <c r="N111" s="43"/>
      <c r="P111" s="43"/>
    </row>
    <row r="112" spans="1:15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1768</v>
      </c>
      <c r="K112" s="118"/>
      <c r="L112" s="42"/>
      <c r="M112" s="43"/>
      <c r="O112" s="43"/>
    </row>
    <row r="113" spans="1:15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1768</v>
      </c>
      <c r="K113" s="118"/>
      <c r="L113" s="42"/>
      <c r="M113" s="43"/>
      <c r="N113" s="43"/>
      <c r="O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1768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1768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1768</v>
      </c>
      <c r="K116" s="118"/>
      <c r="L116" s="42"/>
      <c r="M116" s="43"/>
      <c r="N116" s="43"/>
    </row>
    <row r="117" spans="1:15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1768</v>
      </c>
      <c r="K117" s="118"/>
      <c r="L117" s="42"/>
      <c r="M117" s="43"/>
      <c r="O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1768</v>
      </c>
      <c r="K118" s="118"/>
      <c r="L118" s="42"/>
      <c r="M118" s="43"/>
      <c r="N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1784</v>
      </c>
      <c r="K119" s="118"/>
      <c r="L119" s="42"/>
      <c r="M119" s="43"/>
      <c r="N119" s="43"/>
    </row>
    <row r="120" spans="1:15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1768</v>
      </c>
      <c r="K120" s="118"/>
      <c r="L120" s="42"/>
      <c r="M120" s="43"/>
      <c r="O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1768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1768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1768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1768</v>
      </c>
      <c r="K124" s="118"/>
      <c r="L124" s="42"/>
      <c r="M124" s="43"/>
      <c r="N124" s="43"/>
    </row>
    <row r="125" spans="1:15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1768</v>
      </c>
      <c r="K125" s="118"/>
      <c r="L125" s="42"/>
      <c r="M125" s="43"/>
      <c r="O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1784</v>
      </c>
      <c r="K126" s="118"/>
      <c r="L126" s="42"/>
      <c r="M126" s="43"/>
      <c r="N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1768</v>
      </c>
      <c r="K127" s="118"/>
      <c r="L127" s="42"/>
      <c r="M127" s="43"/>
      <c r="N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1783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21" t="s">
        <v>1769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5983</v>
      </c>
      <c r="G130" s="54">
        <v>5983</v>
      </c>
      <c r="H130" s="54">
        <v>0</v>
      </c>
      <c r="I130" s="106"/>
      <c r="J130" s="188" t="s">
        <v>1768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1768</v>
      </c>
      <c r="K131" s="118"/>
      <c r="L131" s="42"/>
      <c r="M131" s="43"/>
      <c r="N131" s="43"/>
    </row>
    <row r="132" spans="1:15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1768</v>
      </c>
      <c r="K132" s="118"/>
      <c r="L132" s="42"/>
      <c r="M132" s="43"/>
      <c r="O132" s="43"/>
    </row>
    <row r="133" spans="1:15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1768</v>
      </c>
      <c r="K133" s="118"/>
      <c r="L133" s="42"/>
      <c r="M133" s="43"/>
      <c r="O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1768</v>
      </c>
      <c r="K134" s="118"/>
      <c r="L134" s="42"/>
      <c r="M134" s="43"/>
      <c r="N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1768</v>
      </c>
      <c r="K135" s="118"/>
      <c r="L135" s="42"/>
      <c r="M135" s="43"/>
      <c r="N135" s="43"/>
    </row>
    <row r="136" spans="1:14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27858</v>
      </c>
      <c r="G136" s="54">
        <v>27858</v>
      </c>
      <c r="H136" s="54">
        <v>0</v>
      </c>
      <c r="I136" s="106"/>
      <c r="J136" s="188" t="s">
        <v>1768</v>
      </c>
      <c r="K136" s="118"/>
      <c r="L136" s="42"/>
      <c r="M136" s="43"/>
      <c r="N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1768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1768</v>
      </c>
      <c r="K138" s="118"/>
      <c r="L138" s="42"/>
      <c r="M138" s="43"/>
      <c r="N138" s="43"/>
    </row>
    <row r="139" spans="1:14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1768</v>
      </c>
      <c r="K139" s="118"/>
      <c r="L139" s="42"/>
      <c r="M139" s="43"/>
      <c r="N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1768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1768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1768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1784</v>
      </c>
      <c r="K143" s="118"/>
      <c r="L143" s="42"/>
      <c r="M143" s="43"/>
      <c r="N143" s="43"/>
    </row>
    <row r="144" spans="1:15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1768</v>
      </c>
      <c r="K144" s="118"/>
      <c r="L144" s="42"/>
      <c r="M144" s="43"/>
      <c r="O144" s="43"/>
    </row>
    <row r="145" spans="1:14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8" t="s">
        <v>1784</v>
      </c>
      <c r="K145" s="118"/>
      <c r="L145" s="42"/>
      <c r="M145" s="43"/>
      <c r="N145" s="43"/>
    </row>
    <row r="146" spans="1:14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1784</v>
      </c>
      <c r="K146" s="118"/>
      <c r="L146" s="42"/>
      <c r="M146" s="43"/>
      <c r="N146" s="43"/>
    </row>
    <row r="147" spans="1:14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1768</v>
      </c>
      <c r="K147" s="118"/>
      <c r="L147" s="42"/>
      <c r="M147" s="43"/>
      <c r="N147" s="43"/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1761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1784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1768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1768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1784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1768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1783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1768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21" t="s">
        <v>1769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1768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1783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1768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1768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21" t="s">
        <v>1769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21" t="s">
        <v>1769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1768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1768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1784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1784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1768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1768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1768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1768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1783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1768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1768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1768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1768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1768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1768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1768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1761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1768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1769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1784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1768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1783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1768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1783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21" t="s">
        <v>1769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1784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1768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1784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1769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1768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1768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1768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1759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1783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1768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1784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1768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1768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1768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1768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8" t="s">
        <v>1783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8" t="s">
        <v>1768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1768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1768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1768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1768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1784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8" t="s">
        <v>1768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1768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1768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1768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1768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1784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1784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1784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1768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1784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21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1783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1768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1784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1769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1784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1784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1784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1784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1768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1768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1768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1784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21" t="s">
        <v>1769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1768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1784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1768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1768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1768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1784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8" t="s">
        <v>1768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1768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1768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1768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1768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1768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1784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1784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1768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1768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1783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1768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1768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1768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1784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1768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1784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8" t="s">
        <v>1768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1784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1784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1768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1783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1784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1768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1784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1768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1768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1784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1784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1783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1768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1784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1768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1768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1784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1768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1768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1768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1768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1768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1768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1784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1768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1768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1768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1768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1768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1768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1768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1768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1768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1768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1784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1768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1784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1768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1768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1768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1768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1784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1768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1768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1768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1768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1768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1768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1784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1784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1784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1768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1768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1784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1768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8" t="s">
        <v>1768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1784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1768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1768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1768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1768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1768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1784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1768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1768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1768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1768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1768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1768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1768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1768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1768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1768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1768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1768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1768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1784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1768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1768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1768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1784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1768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1768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1784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1768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1768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1768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1768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1784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1768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8" t="s">
        <v>1768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1768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1768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1768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1768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21" t="s">
        <v>1769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1768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1768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1768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1768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1768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8" t="s">
        <v>1768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1768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1784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1768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1768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1784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1769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1768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25910</v>
      </c>
      <c r="G371" s="54">
        <v>25910</v>
      </c>
      <c r="H371" s="54">
        <v>0</v>
      </c>
      <c r="I371" s="106"/>
      <c r="J371" s="188" t="s">
        <v>1784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1768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1769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1768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1768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1768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1768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1768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8" t="s">
        <v>1768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1768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1768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1768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1768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1768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8" t="s">
        <v>1784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1768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1784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1768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1784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1768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1784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1768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1768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1784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1784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1768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1784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1768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1784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1768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1768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1768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1768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39460</v>
      </c>
      <c r="G404" s="54">
        <v>39460</v>
      </c>
      <c r="H404" s="54">
        <v>0</v>
      </c>
      <c r="I404" s="106"/>
      <c r="J404" s="188" t="s">
        <v>1768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8" t="s">
        <v>1768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1768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1768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1768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1768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1768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1768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1768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1768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1768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1768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1768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1784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1768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1784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1768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1768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1784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1768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1768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1768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1768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1784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1784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1784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1768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21" t="s">
        <v>1769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1768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1784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8" t="s">
        <v>1768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1768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1784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1768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1768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1768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1784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1768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1783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1768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1768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1768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1768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1768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1768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1768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1784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8" t="s">
        <v>1783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1768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1768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1768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1784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1784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1783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1784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1768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1768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8" t="s">
        <v>1768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1768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1768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1784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1768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1769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1768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2799</v>
      </c>
      <c r="G468" s="54">
        <v>2799</v>
      </c>
      <c r="H468" s="54">
        <v>0</v>
      </c>
      <c r="I468" s="106"/>
      <c r="J468" s="188" t="s">
        <v>1768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1768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1783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1768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1768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1768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1784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1768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1768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1768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1768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1768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1768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1768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1768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1768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1768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1768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1768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1768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1768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1768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1768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1768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1783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21" t="s">
        <v>1769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1768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1784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1783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1783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1783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1768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8" t="s">
        <v>1768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1784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1784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1784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1783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1784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1768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1784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1768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1768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1768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1768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1768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1768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1700</v>
      </c>
      <c r="G514" s="54">
        <v>1700</v>
      </c>
      <c r="H514" s="54">
        <v>0</v>
      </c>
      <c r="I514" s="106"/>
      <c r="J514" s="188" t="s">
        <v>1768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1768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1768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1784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1784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1768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1768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1768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1768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1768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77028</v>
      </c>
      <c r="G524" s="54">
        <v>77028</v>
      </c>
      <c r="H524" s="54">
        <v>0</v>
      </c>
      <c r="I524" s="106"/>
      <c r="J524" s="188" t="s">
        <v>1784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1784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1768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1768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1768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1768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1783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1768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21" t="s">
        <v>1769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1784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9102</v>
      </c>
      <c r="G534" s="54">
        <v>9102</v>
      </c>
      <c r="H534" s="54">
        <v>0</v>
      </c>
      <c r="I534" s="106"/>
      <c r="J534" s="188" t="s">
        <v>1768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1768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1768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8" t="s">
        <v>1768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1768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1768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1768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1784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1768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1768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1768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1768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21" t="s">
        <v>1769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1768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1768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1768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1768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1768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1769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1768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1783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21" t="s">
        <v>1769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1784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1768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1768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1784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21" t="s">
        <v>1769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1768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1768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1768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1768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1768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1768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1768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1768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21" t="s">
        <v>1769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1768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1784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43723</v>
      </c>
      <c r="G572" s="54">
        <v>35964</v>
      </c>
      <c r="H572" s="54">
        <v>7759</v>
      </c>
      <c r="I572" s="106"/>
      <c r="J572" s="188" t="s">
        <v>1768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1784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21" t="s">
        <v>1769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1768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1783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1784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1768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1768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1784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1784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1784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1768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1768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1768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1768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1768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1768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1768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1768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1768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1785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1768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250</v>
      </c>
      <c r="G594" s="54">
        <v>2</v>
      </c>
      <c r="H594" s="54">
        <v>248</v>
      </c>
      <c r="I594" s="106"/>
      <c r="J594" s="188" t="s">
        <v>1768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1768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1784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1783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1783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1781</v>
      </c>
      <c r="B1" s="2"/>
      <c r="D1" s="2"/>
      <c r="E1" s="3"/>
      <c r="F1" s="4"/>
      <c r="R1" s="55" t="s">
        <v>1740</v>
      </c>
    </row>
    <row r="2" spans="1:26" ht="18.75" thickTop="1">
      <c r="A2" s="5" t="s">
        <v>1782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March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5/17/18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1767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1</v>
      </c>
      <c r="X7" s="60">
        <f>retail_ytd!G7</f>
        <v>0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7998</v>
      </c>
      <c r="G8" s="84">
        <f>SUM(G54:G123)</f>
        <v>7998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7998</v>
      </c>
      <c r="T8" s="56">
        <f aca="true" t="shared" si="2" ref="T8:T28">G8</f>
        <v>7998</v>
      </c>
      <c r="U8" s="56">
        <f aca="true" t="shared" si="3" ref="U8:U28">H8</f>
        <v>0</v>
      </c>
      <c r="V8" s="57"/>
      <c r="W8" s="56">
        <f>retail_ytd!F8</f>
        <v>9738</v>
      </c>
      <c r="X8" s="56">
        <f>retail_ytd!G8</f>
        <v>9738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31184</v>
      </c>
      <c r="G9" s="84">
        <f>SUM(G124:G163)</f>
        <v>31184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31184</v>
      </c>
      <c r="T9" s="56">
        <f t="shared" si="2"/>
        <v>31184</v>
      </c>
      <c r="U9" s="56">
        <f t="shared" si="3"/>
        <v>0</v>
      </c>
      <c r="V9" s="57"/>
      <c r="W9" s="56">
        <f>retail_ytd!F9</f>
        <v>33841</v>
      </c>
      <c r="X9" s="56">
        <f>retail_ytd!G9</f>
        <v>33841</v>
      </c>
      <c r="Y9" s="56">
        <f>retail_ytd!H9</f>
        <v>0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0</v>
      </c>
      <c r="X10" s="56">
        <f>retail_ytd!G10</f>
        <v>0</v>
      </c>
      <c r="Y10" s="56">
        <f>retail_ytd!H10</f>
        <v>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10018</v>
      </c>
      <c r="G11" s="84">
        <f>SUM(G201:G216)</f>
        <v>10018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10018</v>
      </c>
      <c r="T11" s="56">
        <f t="shared" si="2"/>
        <v>10018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1269</v>
      </c>
      <c r="G13" s="84">
        <f>SUM(G231:G252)</f>
        <v>0</v>
      </c>
      <c r="H13" s="84">
        <f>SUM(H231:H252)</f>
        <v>1269</v>
      </c>
      <c r="I13" s="155"/>
      <c r="Q13" s="146"/>
      <c r="R13" s="56" t="str">
        <f t="shared" si="0"/>
        <v>Essex</v>
      </c>
      <c r="S13" s="56">
        <f t="shared" si="1"/>
        <v>1269</v>
      </c>
      <c r="T13" s="56">
        <f t="shared" si="2"/>
        <v>0</v>
      </c>
      <c r="U13" s="56">
        <f t="shared" si="3"/>
        <v>1269</v>
      </c>
      <c r="V13" s="57"/>
      <c r="W13" s="56">
        <f>retail_ytd!F13</f>
        <v>1269</v>
      </c>
      <c r="X13" s="56">
        <f>retail_ytd!G13</f>
        <v>0</v>
      </c>
      <c r="Y13" s="56">
        <f>retail_ytd!H13</f>
        <v>1269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10244</v>
      </c>
      <c r="X14" s="56">
        <f>retail_ytd!G14</f>
        <v>10244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0</v>
      </c>
      <c r="X15" s="56">
        <f>retail_ytd!G15</f>
        <v>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</v>
      </c>
      <c r="G17" s="84">
        <f>SUM(G315:G327)</f>
        <v>0</v>
      </c>
      <c r="H17" s="84">
        <f>SUM(H315:H327)</f>
        <v>1</v>
      </c>
      <c r="I17" s="155"/>
      <c r="Q17" s="146"/>
      <c r="R17" s="56" t="str">
        <f t="shared" si="0"/>
        <v>Mercer</v>
      </c>
      <c r="S17" s="56">
        <f t="shared" si="1"/>
        <v>1</v>
      </c>
      <c r="T17" s="56">
        <f t="shared" si="2"/>
        <v>0</v>
      </c>
      <c r="U17" s="56">
        <f t="shared" si="3"/>
        <v>1</v>
      </c>
      <c r="V17" s="57"/>
      <c r="W17" s="56">
        <f>retail_ytd!F17</f>
        <v>1</v>
      </c>
      <c r="X17" s="56">
        <f>retail_ytd!G17</f>
        <v>0</v>
      </c>
      <c r="Y17" s="56">
        <f>retail_ytd!H17</f>
        <v>1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10769</v>
      </c>
      <c r="X18" s="56">
        <f>retail_ytd!G18</f>
        <v>10769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88060</v>
      </c>
      <c r="G19" s="84">
        <f>SUM(G353:G405)</f>
        <v>85324</v>
      </c>
      <c r="H19" s="84">
        <f>SUM(H353:H405)</f>
        <v>2736</v>
      </c>
      <c r="I19" s="155"/>
      <c r="Q19" s="146"/>
      <c r="R19" s="56" t="str">
        <f t="shared" si="0"/>
        <v>Monmouth</v>
      </c>
      <c r="S19" s="56">
        <f t="shared" si="1"/>
        <v>88060</v>
      </c>
      <c r="T19" s="56">
        <f t="shared" si="2"/>
        <v>85324</v>
      </c>
      <c r="U19" s="56">
        <f t="shared" si="3"/>
        <v>2736</v>
      </c>
      <c r="V19" s="57"/>
      <c r="W19" s="56">
        <f>retail_ytd!F19</f>
        <v>89925</v>
      </c>
      <c r="X19" s="56">
        <f>retail_ytd!G19</f>
        <v>87189</v>
      </c>
      <c r="Y19" s="56">
        <f>retail_ytd!H19</f>
        <v>2736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243340</v>
      </c>
      <c r="X20" s="56">
        <f>retail_ytd!G20</f>
        <v>243340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6739</v>
      </c>
      <c r="X21" s="56">
        <f>retail_ytd!G21</f>
        <v>2800</v>
      </c>
      <c r="Y21" s="56">
        <f>retail_ytd!H21</f>
        <v>3939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78728</v>
      </c>
      <c r="X24" s="56">
        <f>retail_ytd!G24</f>
        <v>78728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9654</v>
      </c>
      <c r="X25" s="56">
        <f>retail_ytd!G25</f>
        <v>9654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2</v>
      </c>
      <c r="G26" s="84">
        <f>SUM(G554:G574)</f>
        <v>2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2</v>
      </c>
      <c r="T26" s="56">
        <f t="shared" si="2"/>
        <v>2</v>
      </c>
      <c r="U26" s="56">
        <f t="shared" si="3"/>
        <v>0</v>
      </c>
      <c r="V26" s="57"/>
      <c r="W26" s="56">
        <f>retail_ytd!F26</f>
        <v>43723</v>
      </c>
      <c r="X26" s="56">
        <f>retail_ytd!G26</f>
        <v>35964</v>
      </c>
      <c r="Y26" s="56">
        <f>retail_ytd!H26</f>
        <v>7759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249</v>
      </c>
      <c r="G27" s="84">
        <f>SUM(G575:G597)</f>
        <v>1</v>
      </c>
      <c r="H27" s="84">
        <f>SUM(H575:H597)</f>
        <v>248</v>
      </c>
      <c r="I27" s="155"/>
      <c r="Q27" s="146"/>
      <c r="R27" s="56" t="str">
        <f t="shared" si="0"/>
        <v>Warren</v>
      </c>
      <c r="S27" s="56">
        <f t="shared" si="1"/>
        <v>249</v>
      </c>
      <c r="T27" s="56">
        <f t="shared" si="2"/>
        <v>1</v>
      </c>
      <c r="U27" s="56">
        <f t="shared" si="3"/>
        <v>248</v>
      </c>
      <c r="V27" s="57"/>
      <c r="W27" s="56">
        <f>retail_ytd!F27</f>
        <v>250</v>
      </c>
      <c r="X27" s="56">
        <f>retail_ytd!G27</f>
        <v>2</v>
      </c>
      <c r="Y27" s="56">
        <f>retail_ytd!H27</f>
        <v>248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138781</v>
      </c>
      <c r="G29" s="84">
        <f>SUM(G7:G28)</f>
        <v>134527</v>
      </c>
      <c r="H29" s="84">
        <f>SUM(H7:H28)</f>
        <v>4254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138781</v>
      </c>
      <c r="T30" s="58">
        <f>SUM(T7:T28)</f>
        <v>134527</v>
      </c>
      <c r="U30" s="58">
        <f>SUM(U7:U28)</f>
        <v>4254</v>
      </c>
      <c r="V30" s="59"/>
      <c r="W30" s="58">
        <f>SUM(W7:W28)</f>
        <v>557000</v>
      </c>
      <c r="X30" s="58">
        <f>SUM(X7:X28)</f>
        <v>541047</v>
      </c>
      <c r="Y30" s="58">
        <f>SUM(Y7:Y28)</f>
        <v>15953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8" t="s">
        <v>1768</v>
      </c>
      <c r="K31" s="118"/>
      <c r="L31" s="42"/>
      <c r="M31" s="43"/>
      <c r="O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1768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1768</v>
      </c>
      <c r="K33" s="118"/>
      <c r="L33" s="42"/>
      <c r="M33" s="43"/>
      <c r="N33" s="43"/>
      <c r="Q33" s="132"/>
      <c r="R33" s="72" t="s">
        <v>1801</v>
      </c>
      <c r="S33" s="73">
        <v>380972</v>
      </c>
      <c r="T33" s="73">
        <v>329892</v>
      </c>
      <c r="U33" s="73">
        <v>51080</v>
      </c>
      <c r="V33" s="74"/>
      <c r="W33" s="73">
        <v>725080</v>
      </c>
      <c r="X33" s="73">
        <v>666299</v>
      </c>
      <c r="Y33" s="73">
        <v>58781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1783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1768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8" t="s">
        <v>1768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1768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8" t="s">
        <v>1768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1784</v>
      </c>
      <c r="K39" s="118"/>
      <c r="L39" s="42"/>
      <c r="M39" s="43"/>
      <c r="O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1784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1768</v>
      </c>
      <c r="K41" s="118"/>
      <c r="L41" s="42"/>
      <c r="M41" s="43"/>
      <c r="N41" s="43"/>
      <c r="P41" s="43"/>
    </row>
    <row r="42" spans="1:15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1768</v>
      </c>
      <c r="K42" s="118"/>
      <c r="L42" s="42"/>
      <c r="M42" s="43"/>
      <c r="O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1768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1768</v>
      </c>
      <c r="K44" s="118"/>
      <c r="L44" s="42"/>
      <c r="M44" s="43"/>
      <c r="N44" s="43"/>
      <c r="P44" s="43"/>
    </row>
    <row r="45" spans="1:15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1768</v>
      </c>
      <c r="K45" s="118"/>
      <c r="L45" s="42"/>
      <c r="M45" s="43"/>
      <c r="O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1768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1768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1768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1761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1783</v>
      </c>
      <c r="K50" s="118"/>
      <c r="L50" s="42"/>
      <c r="M50" s="43"/>
      <c r="N50" s="43"/>
    </row>
    <row r="51" spans="1:15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 t="s">
        <v>1748</v>
      </c>
      <c r="G51" s="54" t="s">
        <v>1748</v>
      </c>
      <c r="H51" s="54" t="s">
        <v>1748</v>
      </c>
      <c r="I51" s="106"/>
      <c r="J51" s="21" t="s">
        <v>1748</v>
      </c>
      <c r="K51" s="118"/>
      <c r="L51" s="42"/>
      <c r="M51" s="43"/>
      <c r="O51" s="43"/>
    </row>
    <row r="52" spans="1:15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1768</v>
      </c>
      <c r="K52" s="118"/>
      <c r="L52" s="42"/>
      <c r="M52" s="43"/>
      <c r="O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1768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1768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1768</v>
      </c>
      <c r="K55" s="118"/>
      <c r="L55" s="42"/>
      <c r="M55" s="43"/>
      <c r="N55" s="43"/>
      <c r="O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1784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1768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1768</v>
      </c>
      <c r="K58" s="118"/>
      <c r="L58" s="42"/>
      <c r="M58" s="43"/>
      <c r="O58" s="43"/>
    </row>
    <row r="59" spans="1:15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1768</v>
      </c>
      <c r="K59" s="118"/>
      <c r="L59" s="42"/>
      <c r="M59" s="43"/>
      <c r="O59" s="43"/>
    </row>
    <row r="60" spans="1:15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1768</v>
      </c>
      <c r="K60" s="118"/>
      <c r="L60" s="42"/>
      <c r="M60" s="43"/>
      <c r="O60" s="43"/>
    </row>
    <row r="61" spans="1:14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1768</v>
      </c>
      <c r="K61" s="118"/>
      <c r="L61" s="42"/>
      <c r="M61" s="43"/>
      <c r="N61" s="43"/>
    </row>
    <row r="62" spans="1:14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 t="s">
        <v>1748</v>
      </c>
      <c r="G62" s="54" t="s">
        <v>1748</v>
      </c>
      <c r="H62" s="54" t="s">
        <v>1748</v>
      </c>
      <c r="I62" s="106"/>
      <c r="J62" s="21" t="s">
        <v>1748</v>
      </c>
      <c r="K62" s="118"/>
      <c r="L62" s="42"/>
      <c r="M62" s="43"/>
      <c r="N62" s="43"/>
    </row>
    <row r="63" spans="1:14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1761</v>
      </c>
      <c r="K63" s="118"/>
      <c r="L63" s="42"/>
      <c r="M63" s="43"/>
      <c r="N63" s="43"/>
    </row>
    <row r="64" spans="1:14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1748</v>
      </c>
      <c r="G64" s="54" t="s">
        <v>1748</v>
      </c>
      <c r="H64" s="54" t="s">
        <v>1748</v>
      </c>
      <c r="I64" s="106"/>
      <c r="J64" s="21" t="s">
        <v>1748</v>
      </c>
      <c r="K64" s="118"/>
      <c r="L64" s="42"/>
      <c r="M64" s="43"/>
      <c r="N64" s="43"/>
    </row>
    <row r="65" spans="1:14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1768</v>
      </c>
      <c r="K65" s="118"/>
      <c r="L65" s="42"/>
      <c r="M65" s="43"/>
      <c r="N65" s="43"/>
    </row>
    <row r="66" spans="1:15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1768</v>
      </c>
      <c r="K66" s="118"/>
      <c r="L66" s="42"/>
      <c r="M66" s="43"/>
      <c r="O66" s="43"/>
    </row>
    <row r="67" spans="1:15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1768</v>
      </c>
      <c r="K67" s="118"/>
      <c r="L67" s="42"/>
      <c r="M67" s="43"/>
      <c r="O67" s="43"/>
    </row>
    <row r="68" spans="1:15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1768</v>
      </c>
      <c r="K68" s="118"/>
      <c r="L68" s="42"/>
      <c r="M68" s="43"/>
      <c r="N68" s="43"/>
      <c r="O68" s="43"/>
    </row>
    <row r="69" spans="1:14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1784</v>
      </c>
      <c r="K69" s="118"/>
      <c r="L69" s="42"/>
      <c r="M69" s="43"/>
      <c r="N69" s="43"/>
    </row>
    <row r="70" spans="1:14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1784</v>
      </c>
      <c r="K70" s="118"/>
      <c r="L70" s="42"/>
      <c r="M70" s="43"/>
      <c r="N70" s="43"/>
    </row>
    <row r="71" spans="1:14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1768</v>
      </c>
      <c r="K71" s="118"/>
      <c r="L71" s="42"/>
      <c r="M71" s="43"/>
      <c r="N71" s="43"/>
    </row>
    <row r="72" spans="1:14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1768</v>
      </c>
      <c r="K72" s="118"/>
      <c r="L72" s="42"/>
      <c r="M72" s="43"/>
      <c r="N72" s="43"/>
    </row>
    <row r="73" spans="1:14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1768</v>
      </c>
      <c r="K73" s="118"/>
      <c r="L73" s="42"/>
      <c r="M73" s="43"/>
      <c r="N73" s="43"/>
    </row>
    <row r="74" spans="1:14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1768</v>
      </c>
      <c r="K74" s="118"/>
      <c r="L74" s="42"/>
      <c r="M74" s="43"/>
      <c r="N74" s="43"/>
    </row>
    <row r="75" spans="1:15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1784</v>
      </c>
      <c r="K75" s="118"/>
      <c r="L75" s="42"/>
      <c r="M75" s="43"/>
      <c r="O75" s="43"/>
    </row>
    <row r="76" spans="1:15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1768</v>
      </c>
      <c r="K76" s="118"/>
      <c r="L76" s="42"/>
      <c r="M76" s="43"/>
      <c r="N76" s="43"/>
      <c r="O76" s="43"/>
    </row>
    <row r="77" spans="1:14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1768</v>
      </c>
      <c r="K77" s="118"/>
      <c r="L77" s="42"/>
      <c r="M77" s="43"/>
      <c r="N77" s="43"/>
    </row>
    <row r="78" spans="1:14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8" t="s">
        <v>1768</v>
      </c>
      <c r="K78" s="118"/>
      <c r="L78" s="42"/>
      <c r="M78" s="43"/>
      <c r="N78" s="43"/>
    </row>
    <row r="79" spans="1:15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1768</v>
      </c>
      <c r="K79" s="118"/>
      <c r="L79" s="42"/>
      <c r="M79" s="43"/>
      <c r="O79" s="43"/>
    </row>
    <row r="80" spans="1:15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1768</v>
      </c>
      <c r="K80" s="118"/>
      <c r="L80" s="42"/>
      <c r="M80" s="43"/>
      <c r="O80" s="43"/>
    </row>
    <row r="81" spans="1:15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1768</v>
      </c>
      <c r="K81" s="118"/>
      <c r="L81" s="42"/>
      <c r="M81" s="43"/>
      <c r="N81" s="43"/>
      <c r="O81" s="43"/>
    </row>
    <row r="82" spans="1:14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1768</v>
      </c>
      <c r="K82" s="118"/>
      <c r="L82" s="42"/>
      <c r="M82" s="43"/>
      <c r="N82" s="43"/>
    </row>
    <row r="83" spans="1:14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1768</v>
      </c>
      <c r="K83" s="118"/>
      <c r="L83" s="42"/>
      <c r="M83" s="43"/>
      <c r="N83" s="43"/>
    </row>
    <row r="84" spans="1:14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1768</v>
      </c>
      <c r="K84" s="118"/>
      <c r="L84" s="42"/>
      <c r="M84" s="43"/>
      <c r="N84" s="43"/>
    </row>
    <row r="85" spans="1:14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1768</v>
      </c>
      <c r="K85" s="118"/>
      <c r="L85" s="42"/>
      <c r="M85" s="43"/>
      <c r="N85" s="43"/>
    </row>
    <row r="86" spans="1:14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1768</v>
      </c>
      <c r="K86" s="118"/>
      <c r="L86" s="42"/>
      <c r="M86" s="43"/>
      <c r="N86" s="43"/>
    </row>
    <row r="87" spans="1:14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1784</v>
      </c>
      <c r="K87" s="118"/>
      <c r="L87" s="42"/>
      <c r="M87" s="43"/>
      <c r="N87" s="43"/>
    </row>
    <row r="88" spans="1:14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1768</v>
      </c>
      <c r="K88" s="118"/>
      <c r="L88" s="42"/>
      <c r="M88" s="43"/>
      <c r="N88" s="43"/>
    </row>
    <row r="89" spans="1:14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1768</v>
      </c>
      <c r="K89" s="118"/>
      <c r="L89" s="42"/>
      <c r="M89" s="43"/>
      <c r="N89" s="43"/>
    </row>
    <row r="90" spans="1:14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1768</v>
      </c>
      <c r="K90" s="118"/>
      <c r="L90" s="42"/>
      <c r="M90" s="43"/>
      <c r="N90" s="43"/>
    </row>
    <row r="91" spans="1:14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1768</v>
      </c>
      <c r="K91" s="118"/>
      <c r="L91" s="42"/>
      <c r="M91" s="43"/>
      <c r="N91" s="43"/>
    </row>
    <row r="92" spans="1:14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1768</v>
      </c>
      <c r="K92" s="118"/>
      <c r="L92" s="42"/>
      <c r="M92" s="43"/>
      <c r="N92" s="43"/>
    </row>
    <row r="93" spans="1:15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1768</v>
      </c>
      <c r="K93" s="118"/>
      <c r="L93" s="42"/>
      <c r="M93" s="43"/>
      <c r="N93" s="43"/>
      <c r="O93" s="43"/>
    </row>
    <row r="94" spans="1:15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1768</v>
      </c>
      <c r="K94" s="118"/>
      <c r="L94" s="42"/>
      <c r="M94" s="43"/>
      <c r="O94" s="43"/>
    </row>
    <row r="95" spans="1:14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1783</v>
      </c>
      <c r="K95" s="118"/>
      <c r="L95" s="42"/>
      <c r="M95" s="43"/>
      <c r="N95" s="43"/>
    </row>
    <row r="96" spans="1:14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1768</v>
      </c>
      <c r="K96" s="118"/>
      <c r="L96" s="42"/>
      <c r="M96" s="43"/>
      <c r="N96" s="43"/>
    </row>
    <row r="97" spans="1:15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1768</v>
      </c>
      <c r="K97" s="118"/>
      <c r="L97" s="42"/>
      <c r="M97" s="43"/>
      <c r="O97" s="43"/>
    </row>
    <row r="98" spans="1:14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1768</v>
      </c>
      <c r="K98" s="118"/>
      <c r="L98" s="42"/>
      <c r="M98" s="43"/>
      <c r="N98" s="43"/>
    </row>
    <row r="99" spans="1:15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1768</v>
      </c>
      <c r="K99" s="118"/>
      <c r="L99" s="42"/>
      <c r="M99" s="43"/>
      <c r="O99" s="43"/>
    </row>
    <row r="100" spans="1:15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1768</v>
      </c>
      <c r="K100" s="118"/>
      <c r="L100" s="42"/>
      <c r="M100" s="43"/>
      <c r="N100" s="43"/>
      <c r="O100" s="43"/>
    </row>
    <row r="101" spans="1:14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1784</v>
      </c>
      <c r="K101" s="118"/>
      <c r="L101" s="42"/>
      <c r="M101" s="43"/>
      <c r="N101" s="43"/>
    </row>
    <row r="102" spans="1:14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1768</v>
      </c>
      <c r="K102" s="118"/>
      <c r="L102" s="42"/>
      <c r="M102" s="43"/>
      <c r="N102" s="43"/>
    </row>
    <row r="103" spans="1:14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 t="s">
        <v>1748</v>
      </c>
      <c r="G103" s="54" t="s">
        <v>1748</v>
      </c>
      <c r="H103" s="54" t="s">
        <v>1748</v>
      </c>
      <c r="I103" s="106"/>
      <c r="J103" s="21" t="s">
        <v>1748</v>
      </c>
      <c r="K103" s="118"/>
      <c r="L103" s="42"/>
      <c r="M103" s="43"/>
      <c r="N103" s="43"/>
    </row>
    <row r="104" spans="1:14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1768</v>
      </c>
      <c r="K104" s="118"/>
      <c r="L104" s="42"/>
      <c r="M104" s="43"/>
      <c r="N104" s="43"/>
    </row>
    <row r="105" spans="1:15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1784</v>
      </c>
      <c r="K105" s="118"/>
      <c r="L105" s="42"/>
      <c r="M105" s="43"/>
      <c r="N105" s="43"/>
      <c r="O105" s="43"/>
    </row>
    <row r="106" spans="1:14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1768</v>
      </c>
      <c r="K106" s="118"/>
      <c r="L106" s="42"/>
      <c r="M106" s="43"/>
      <c r="N106" s="43"/>
    </row>
    <row r="107" spans="1:15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8" t="s">
        <v>1768</v>
      </c>
      <c r="K107" s="118"/>
      <c r="L107" s="42"/>
      <c r="M107" s="43"/>
      <c r="O107" s="43"/>
    </row>
    <row r="108" spans="1:14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1768</v>
      </c>
      <c r="K108" s="118"/>
      <c r="L108" s="42"/>
      <c r="M108" s="43"/>
      <c r="N108" s="43"/>
    </row>
    <row r="109" spans="1:14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1768</v>
      </c>
      <c r="K109" s="118"/>
      <c r="L109" s="42"/>
      <c r="M109" s="43"/>
      <c r="N109" s="43"/>
    </row>
    <row r="110" spans="1:15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1784</v>
      </c>
      <c r="K110" s="118"/>
      <c r="L110" s="42"/>
      <c r="M110" s="43"/>
      <c r="O110" s="43"/>
    </row>
    <row r="111" spans="1:14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1768</v>
      </c>
      <c r="K111" s="118"/>
      <c r="L111" s="42"/>
      <c r="M111" s="43"/>
      <c r="N111" s="43"/>
    </row>
    <row r="112" spans="1:15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1768</v>
      </c>
      <c r="K112" s="118"/>
      <c r="L112" s="42"/>
      <c r="M112" s="43"/>
      <c r="O112" s="43"/>
    </row>
    <row r="113" spans="1:15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1768</v>
      </c>
      <c r="K113" s="118"/>
      <c r="L113" s="42"/>
      <c r="M113" s="43"/>
      <c r="N113" s="43"/>
      <c r="O113" s="43"/>
    </row>
    <row r="114" spans="1:14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1768</v>
      </c>
      <c r="K114" s="118"/>
      <c r="L114" s="42"/>
      <c r="M114" s="43"/>
      <c r="N114" s="43"/>
    </row>
    <row r="115" spans="1:14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1768</v>
      </c>
      <c r="K115" s="118"/>
      <c r="L115" s="42"/>
      <c r="M115" s="43"/>
      <c r="N115" s="43"/>
    </row>
    <row r="116" spans="1:14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1768</v>
      </c>
      <c r="K116" s="118"/>
      <c r="L116" s="42"/>
      <c r="M116" s="43"/>
      <c r="N116" s="43"/>
    </row>
    <row r="117" spans="1:15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1768</v>
      </c>
      <c r="K117" s="118"/>
      <c r="L117" s="42"/>
      <c r="M117" s="43"/>
      <c r="O117" s="43"/>
    </row>
    <row r="118" spans="1:14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1768</v>
      </c>
      <c r="K118" s="118"/>
      <c r="L118" s="42"/>
      <c r="M118" s="43"/>
      <c r="N118" s="43"/>
    </row>
    <row r="119" spans="1:14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1784</v>
      </c>
      <c r="K119" s="118"/>
      <c r="L119" s="42"/>
      <c r="M119" s="43"/>
      <c r="N119" s="43"/>
    </row>
    <row r="120" spans="1:15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1768</v>
      </c>
      <c r="K120" s="118"/>
      <c r="L120" s="42"/>
      <c r="M120" s="43"/>
      <c r="O120" s="43"/>
    </row>
    <row r="121" spans="1:14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1768</v>
      </c>
      <c r="K121" s="118"/>
      <c r="L121" s="42"/>
      <c r="M121" s="43"/>
      <c r="N121" s="43"/>
    </row>
    <row r="122" spans="1:14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1768</v>
      </c>
      <c r="K122" s="118"/>
      <c r="L122" s="42"/>
      <c r="M122" s="43"/>
      <c r="N122" s="43"/>
    </row>
    <row r="123" spans="1:14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1768</v>
      </c>
      <c r="K123" s="118"/>
      <c r="L123" s="42"/>
      <c r="M123" s="43"/>
      <c r="N123" s="43"/>
    </row>
    <row r="124" spans="1:14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1768</v>
      </c>
      <c r="K124" s="118"/>
      <c r="L124" s="42"/>
      <c r="M124" s="43"/>
      <c r="N124" s="43"/>
    </row>
    <row r="125" spans="1:15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1768</v>
      </c>
      <c r="K125" s="118"/>
      <c r="L125" s="42"/>
      <c r="M125" s="43"/>
      <c r="O125" s="43"/>
    </row>
    <row r="126" spans="1:14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1784</v>
      </c>
      <c r="K126" s="118"/>
      <c r="L126" s="42"/>
      <c r="M126" s="43"/>
      <c r="N126" s="43"/>
    </row>
    <row r="127" spans="1:14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1768</v>
      </c>
      <c r="K127" s="118"/>
      <c r="L127" s="42"/>
      <c r="M127" s="43"/>
      <c r="N127" s="43"/>
    </row>
    <row r="128" spans="1:14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8" t="s">
        <v>1783</v>
      </c>
      <c r="K128" s="118"/>
      <c r="L128" s="42"/>
      <c r="M128" s="43"/>
      <c r="N128" s="43"/>
    </row>
    <row r="129" spans="1:14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 t="s">
        <v>1748</v>
      </c>
      <c r="G129" s="54" t="s">
        <v>1748</v>
      </c>
      <c r="H129" s="54" t="s">
        <v>1748</v>
      </c>
      <c r="I129" s="106"/>
      <c r="J129" s="21" t="s">
        <v>1748</v>
      </c>
      <c r="K129" s="118"/>
      <c r="L129" s="42"/>
      <c r="M129" s="43"/>
      <c r="N129" s="43"/>
    </row>
    <row r="130" spans="1:14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5983</v>
      </c>
      <c r="G130" s="54">
        <v>5983</v>
      </c>
      <c r="H130" s="54">
        <v>0</v>
      </c>
      <c r="I130" s="106"/>
      <c r="J130" s="188" t="s">
        <v>1768</v>
      </c>
      <c r="K130" s="118"/>
      <c r="L130" s="42"/>
      <c r="M130" s="43"/>
      <c r="N130" s="43"/>
    </row>
    <row r="131" spans="1:14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1768</v>
      </c>
      <c r="K131" s="118"/>
      <c r="L131" s="42"/>
      <c r="M131" s="43"/>
      <c r="N131" s="43"/>
    </row>
    <row r="132" spans="1:15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1768</v>
      </c>
      <c r="K132" s="118"/>
      <c r="L132" s="42"/>
      <c r="M132" s="43"/>
      <c r="O132" s="43"/>
    </row>
    <row r="133" spans="1:15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1768</v>
      </c>
      <c r="K133" s="118"/>
      <c r="L133" s="42"/>
      <c r="M133" s="43"/>
      <c r="O133" s="43"/>
    </row>
    <row r="134" spans="1:14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1768</v>
      </c>
      <c r="K134" s="118"/>
      <c r="L134" s="42"/>
      <c r="M134" s="43"/>
      <c r="N134" s="43"/>
    </row>
    <row r="135" spans="1:14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1768</v>
      </c>
      <c r="K135" s="118"/>
      <c r="L135" s="42"/>
      <c r="M135" s="43"/>
      <c r="N135" s="43"/>
    </row>
    <row r="136" spans="1:14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25201</v>
      </c>
      <c r="G136" s="54">
        <v>25201</v>
      </c>
      <c r="H136" s="54">
        <v>0</v>
      </c>
      <c r="I136" s="106"/>
      <c r="J136" s="188" t="s">
        <v>1768</v>
      </c>
      <c r="K136" s="118"/>
      <c r="L136" s="42"/>
      <c r="M136" s="43"/>
      <c r="N136" s="43"/>
    </row>
    <row r="137" spans="1:14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1768</v>
      </c>
      <c r="K137" s="118"/>
      <c r="L137" s="42"/>
      <c r="M137" s="43"/>
      <c r="N137" s="43"/>
    </row>
    <row r="138" spans="1:14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1768</v>
      </c>
      <c r="K138" s="118"/>
      <c r="L138" s="42"/>
      <c r="M138" s="43"/>
      <c r="N138" s="43"/>
    </row>
    <row r="139" spans="1:14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1768</v>
      </c>
      <c r="K139" s="118"/>
      <c r="L139" s="42"/>
      <c r="M139" s="43"/>
      <c r="N139" s="43"/>
    </row>
    <row r="140" spans="1:14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1768</v>
      </c>
      <c r="K140" s="118"/>
      <c r="L140" s="42"/>
      <c r="M140" s="43"/>
      <c r="N140" s="43"/>
    </row>
    <row r="141" spans="1:15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1768</v>
      </c>
      <c r="K141" s="118"/>
      <c r="L141" s="42"/>
      <c r="M141" s="43"/>
      <c r="O141" s="43"/>
    </row>
    <row r="142" spans="1:14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1768</v>
      </c>
      <c r="K142" s="118"/>
      <c r="L142" s="42"/>
      <c r="M142" s="43"/>
      <c r="N142" s="43"/>
    </row>
    <row r="143" spans="1:14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1784</v>
      </c>
      <c r="K143" s="118"/>
      <c r="L143" s="42"/>
      <c r="M143" s="43"/>
      <c r="N143" s="43"/>
    </row>
    <row r="144" spans="1:15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1768</v>
      </c>
      <c r="K144" s="118"/>
      <c r="L144" s="42"/>
      <c r="M144" s="43"/>
      <c r="O144" s="43"/>
    </row>
    <row r="145" spans="1:14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8" t="s">
        <v>1784</v>
      </c>
      <c r="K145" s="118"/>
      <c r="L145" s="42"/>
      <c r="M145" s="43"/>
      <c r="N145" s="43"/>
    </row>
    <row r="146" spans="1:14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1784</v>
      </c>
      <c r="K146" s="118"/>
      <c r="L146" s="42"/>
      <c r="M146" s="43"/>
      <c r="N146" s="43"/>
    </row>
    <row r="147" spans="1:14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1768</v>
      </c>
      <c r="K147" s="118"/>
      <c r="L147" s="42"/>
      <c r="M147" s="43"/>
      <c r="N147" s="43"/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1768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1761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1784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1768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1768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1784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1768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1783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1768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 t="s">
        <v>1748</v>
      </c>
      <c r="G157" s="54" t="s">
        <v>1748</v>
      </c>
      <c r="H157" s="54" t="s">
        <v>1748</v>
      </c>
      <c r="I157" s="106"/>
      <c r="J157" s="21" t="s">
        <v>1748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1768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1783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1768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8" t="s">
        <v>1768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1748</v>
      </c>
      <c r="G162" s="54" t="s">
        <v>1748</v>
      </c>
      <c r="H162" s="54" t="s">
        <v>1748</v>
      </c>
      <c r="I162" s="106"/>
      <c r="J162" s="21" t="s">
        <v>1748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 t="s">
        <v>1748</v>
      </c>
      <c r="G163" s="54" t="s">
        <v>1748</v>
      </c>
      <c r="H163" s="54" t="s">
        <v>1748</v>
      </c>
      <c r="I163" s="106"/>
      <c r="J163" s="21" t="s">
        <v>1748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1768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1768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1784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1784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1768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1768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1768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1768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1783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1768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1768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1768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1768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1768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1768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1768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1761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1768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1784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1784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1768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1783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1768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1783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 t="s">
        <v>1748</v>
      </c>
      <c r="G188" s="54" t="s">
        <v>1748</v>
      </c>
      <c r="H188" s="54" t="s">
        <v>1748</v>
      </c>
      <c r="I188" s="106"/>
      <c r="J188" s="21" t="s">
        <v>1748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1784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1768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1784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106"/>
      <c r="J192" s="21" t="s">
        <v>1748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1768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1768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8" t="s">
        <v>1768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1759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1783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1768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1784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1748</v>
      </c>
      <c r="G200" s="54" t="s">
        <v>1748</v>
      </c>
      <c r="H200" s="54" t="s">
        <v>1748</v>
      </c>
      <c r="I200" s="106"/>
      <c r="J200" s="21" t="s">
        <v>1748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1768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1768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1768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1768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1783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8" t="s">
        <v>1768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1768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1768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1768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1768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1784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8" t="s">
        <v>1768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1768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8" t="s">
        <v>1768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1768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1768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1784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1784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1784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1768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1784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1784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 t="s">
        <v>1748</v>
      </c>
      <c r="G223" s="54" t="s">
        <v>1748</v>
      </c>
      <c r="H223" s="54" t="s">
        <v>1748</v>
      </c>
      <c r="I223" s="106"/>
      <c r="J223" s="21" t="s">
        <v>1748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1783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1768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1784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1784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1784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1784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1784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1784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1768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1768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1768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1784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1748</v>
      </c>
      <c r="G236" s="54" t="s">
        <v>1748</v>
      </c>
      <c r="H236" s="54" t="s">
        <v>1748</v>
      </c>
      <c r="I236" s="106"/>
      <c r="J236" s="21" t="s">
        <v>1748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1768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1784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1768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1768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1768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1784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8" t="s">
        <v>1768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1768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1768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1768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1768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1768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1784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1784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1768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1768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8" t="s">
        <v>1783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1768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1768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1768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1784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1768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1784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1768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8" t="s">
        <v>1784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1784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1768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8" t="s">
        <v>1783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1784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1768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8" t="s">
        <v>1784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1768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1768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8" t="s">
        <v>1784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1784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1783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1768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1784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1768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8" t="s">
        <v>1768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1784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1768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1768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1768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1768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1768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1768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1784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1768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1768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1768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1768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1768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1768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1768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1768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1768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1768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1784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1768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1784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1768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1768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1768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1768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1784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1768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1768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1768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1768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1768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1768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1784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1784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1784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1768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1768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1784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1768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8" t="s">
        <v>1768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8" t="s">
        <v>1784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1768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1768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1768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1768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1768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8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1784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1768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1768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1768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1768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1768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1768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1768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1768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1768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1768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1768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8" t="s">
        <v>1768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1768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1784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1768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1768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1768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1784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1768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1768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1784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1768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1768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1768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1768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1784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1768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8" t="s">
        <v>1768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1768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1768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1768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1768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1748</v>
      </c>
      <c r="G357" s="54" t="s">
        <v>1748</v>
      </c>
      <c r="H357" s="54" t="s">
        <v>1748</v>
      </c>
      <c r="I357" s="106"/>
      <c r="J357" s="21" t="s">
        <v>1748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1768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1768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1768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1768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1768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8" t="s">
        <v>1768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1768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1784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1768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1768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1784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1768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1768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25910</v>
      </c>
      <c r="G371" s="54">
        <v>25910</v>
      </c>
      <c r="H371" s="54">
        <v>0</v>
      </c>
      <c r="I371" s="106"/>
      <c r="J371" s="188" t="s">
        <v>1784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1768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1748</v>
      </c>
      <c r="G373" s="54" t="s">
        <v>1748</v>
      </c>
      <c r="H373" s="54" t="s">
        <v>1748</v>
      </c>
      <c r="I373" s="106"/>
      <c r="J373" s="21" t="s">
        <v>1748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1768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1768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1768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1768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1768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5066</v>
      </c>
      <c r="G379" s="54">
        <v>5066</v>
      </c>
      <c r="H379" s="54">
        <v>0</v>
      </c>
      <c r="I379" s="106"/>
      <c r="J379" s="188" t="s">
        <v>1768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1768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1768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1768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1768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1768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8" t="s">
        <v>1784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1768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1784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1768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1784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1768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8" t="s">
        <v>1784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1768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8" t="s">
        <v>1768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1784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1784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1768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1784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1768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1784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1768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1768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1768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1768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39460</v>
      </c>
      <c r="G404" s="54">
        <v>39460</v>
      </c>
      <c r="H404" s="54">
        <v>0</v>
      </c>
      <c r="I404" s="106"/>
      <c r="J404" s="188" t="s">
        <v>1768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8" t="s">
        <v>1768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1768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1768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1768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1768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1768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1768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1768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8" t="s">
        <v>1768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1768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8" t="s">
        <v>1768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1768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1784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1768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1784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1768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1768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1784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1768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1768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1768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1768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1784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1784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1784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1768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 t="s">
        <v>1748</v>
      </c>
      <c r="G431" s="54" t="s">
        <v>1748</v>
      </c>
      <c r="H431" s="54" t="s">
        <v>1748</v>
      </c>
      <c r="I431" s="106"/>
      <c r="J431" s="21" t="s">
        <v>1748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1768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1784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1768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1768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1784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1768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1768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1768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1784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1768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1783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1768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1768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1768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1768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1768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1768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1768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1784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1783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1768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1768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1768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1784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1784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1783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1784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1768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1768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1768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1768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1768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1784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1768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1748</v>
      </c>
      <c r="G466" s="54" t="s">
        <v>1748</v>
      </c>
      <c r="H466" s="54" t="s">
        <v>1748</v>
      </c>
      <c r="I466" s="106"/>
      <c r="J466" s="21" t="s">
        <v>1748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1768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1768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1768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1783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1768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1768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1768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1784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1768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1768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1768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1768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1768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1768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8" t="s">
        <v>1768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1768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1768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1768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1768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1768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1768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1768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1768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1768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1768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1783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 t="s">
        <v>1748</v>
      </c>
      <c r="G493" s="54" t="s">
        <v>1748</v>
      </c>
      <c r="H493" s="54" t="s">
        <v>1748</v>
      </c>
      <c r="I493" s="106"/>
      <c r="J493" s="21" t="s">
        <v>1748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1768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1784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8" t="s">
        <v>1783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1783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1783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1768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1768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1784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1784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1784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1783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1784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1768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1784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1768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1768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1768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1768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1768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1768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1768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1768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8" t="s">
        <v>1768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1784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1784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1768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1768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1768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1768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1768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1784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1784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1768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1768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1768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1768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8" t="s">
        <v>1783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1768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1748</v>
      </c>
      <c r="G532" s="54" t="s">
        <v>1748</v>
      </c>
      <c r="H532" s="54" t="s">
        <v>1748</v>
      </c>
      <c r="I532" s="106"/>
      <c r="J532" s="21" t="s">
        <v>1748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1784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8" t="s">
        <v>1768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1768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1768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1768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1768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1768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1768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1784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1768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1768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8" t="s">
        <v>1768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1768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 t="s">
        <v>1748</v>
      </c>
      <c r="G546" s="54" t="s">
        <v>1748</v>
      </c>
      <c r="H546" s="54" t="s">
        <v>1748</v>
      </c>
      <c r="I546" s="106"/>
      <c r="J546" s="21" t="s">
        <v>1748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1768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1768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1768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1768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1768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1748</v>
      </c>
      <c r="G552" s="54" t="s">
        <v>1748</v>
      </c>
      <c r="H552" s="54" t="s">
        <v>1748</v>
      </c>
      <c r="I552" s="106"/>
      <c r="J552" s="21" t="s">
        <v>1748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1768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1783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 t="s">
        <v>1748</v>
      </c>
      <c r="G555" s="54" t="s">
        <v>1748</v>
      </c>
      <c r="H555" s="54" t="s">
        <v>1748</v>
      </c>
      <c r="I555" s="106"/>
      <c r="J555" s="21" t="s">
        <v>1748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1784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1768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1768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1784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1748</v>
      </c>
      <c r="G560" s="54" t="s">
        <v>1748</v>
      </c>
      <c r="H560" s="54" t="s">
        <v>1748</v>
      </c>
      <c r="I560" s="106"/>
      <c r="J560" s="21" t="s">
        <v>1748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1768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1768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1768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1768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1768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1768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1768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1768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 t="s">
        <v>1748</v>
      </c>
      <c r="G569" s="54" t="s">
        <v>1748</v>
      </c>
      <c r="H569" s="54" t="s">
        <v>1748</v>
      </c>
      <c r="I569" s="106"/>
      <c r="J569" s="21" t="s">
        <v>1748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1768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1784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2</v>
      </c>
      <c r="G572" s="54">
        <v>2</v>
      </c>
      <c r="H572" s="54">
        <v>0</v>
      </c>
      <c r="I572" s="106"/>
      <c r="J572" s="188" t="s">
        <v>1768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1784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1748</v>
      </c>
      <c r="G574" s="54" t="s">
        <v>1748</v>
      </c>
      <c r="H574" s="54" t="s">
        <v>1748</v>
      </c>
      <c r="I574" s="106"/>
      <c r="J574" s="21" t="s">
        <v>1748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1768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1783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1784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1768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1768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1784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1784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1784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1768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1768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1768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1768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1768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1768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1768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1768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1768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1785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1768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249</v>
      </c>
      <c r="G594" s="54">
        <v>1</v>
      </c>
      <c r="H594" s="54">
        <v>248</v>
      </c>
      <c r="I594" s="106"/>
      <c r="J594" s="188" t="s">
        <v>1768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1768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1784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1783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1783</v>
      </c>
      <c r="K598" s="42"/>
    </row>
    <row r="599" spans="3:10" ht="12.75">
      <c r="C599" s="40"/>
      <c r="F599" s="54"/>
      <c r="G599" s="54"/>
      <c r="H599" s="54"/>
      <c r="J599" s="187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2018-05-21T18:05:31Z</dcterms:modified>
  <cp:category/>
  <cp:version/>
  <cp:contentType/>
  <cp:contentStatus/>
</cp:coreProperties>
</file>