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440" windowWidth="21600" windowHeight="11400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<sst xmlns="http://schemas.openxmlformats.org/spreadsheetml/2006/main" count="12191" uniqueCount="2350">
  <si>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</si>
  <si>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</si>
  <si>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</si>
  <si>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</si>
  <si>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</si>
  <si>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</si>
  <si>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</si>
  <si>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</si>
  <si>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</si>
  <si>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</si>
  <si>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</si>
  <si>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</si>
  <si>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</si>
  <si>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</si>
  <si>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</si>
  <si>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</si>
  <si>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</si>
  <si>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</si>
  <si>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</si>
  <si>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</si>
  <si>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</si>
  <si>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</si>
  <si>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</si>
  <si>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</si>
  <si>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</si>
  <si>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</si>
  <si>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</si>
  <si>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</si>
  <si>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</si>
  <si>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</si>
  <si>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</si>
  <si>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</si>
  <si>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</si>
  <si>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</si>
  <si>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</si>
  <si>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</si>
  <si>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</si>
  <si>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</si>
  <si>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</si>
  <si>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</si>
  <si>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</si>
  <si>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</si>
  <si>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</si>
  <si>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</si>
  <si>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</si>
  <si>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</si>
  <si>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</si>
  <si>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</si>
  <si>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</si>
  <si>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</si>
  <si>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</si>
  <si>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</si>
  <si>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</si>
  <si>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</si>
  <si>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</si>
  <si>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</si>
  <si>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</si>
  <si>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</si>
  <si>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</si>
  <si>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</si>
  <si>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</si>
  <si>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</si>
  <si>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</si>
  <si>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</si>
  <si>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</si>
  <si>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</si>
  <si>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</si>
  <si>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</si>
  <si>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</si>
  <si>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</si>
  <si>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</si>
  <si>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</si>
  <si>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</si>
  <si>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</si>
  <si>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</si>
  <si>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</si>
  <si>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</si>
  <si>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</si>
  <si>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</si>
  <si>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</si>
  <si>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</si>
  <si>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</si>
  <si>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</si>
  <si>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</si>
  <si>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</si>
  <si>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</si>
  <si>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</si>
  <si>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</si>
  <si>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</si>
  <si>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</si>
  <si>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</si>
  <si>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</si>
  <si>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</si>
  <si>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</si>
  <si>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</si>
  <si>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</si>
  <si>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</si>
  <si>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</si>
  <si>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</si>
  <si>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</si>
  <si>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</si>
  <si>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</si>
  <si>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</si>
  <si>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</si>
  <si>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</si>
  <si>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</si>
  <si>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</si>
  <si>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</si>
  <si>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</si>
  <si>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</si>
  <si>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</si>
  <si>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</si>
  <si>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</si>
  <si>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</si>
  <si>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</si>
  <si>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</si>
  <si>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</si>
  <si>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</si>
  <si>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</si>
  <si>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</si>
  <si>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</si>
  <si>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</si>
  <si>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</si>
  <si>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</si>
  <si>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</si>
  <si>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</si>
  <si>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</si>
  <si>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</si>
  <si>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</si>
  <si>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</si>
  <si>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</si>
  <si>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</si>
  <si>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</si>
  <si>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</si>
  <si>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</si>
  <si>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</si>
  <si>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</si>
  <si>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</si>
  <si>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</si>
  <si>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</si>
  <si>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</si>
  <si>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</si>
  <si>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</si>
  <si>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</si>
  <si>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</si>
  <si>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</si>
  <si>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</si>
  <si>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</si>
  <si>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</si>
  <si>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</si>
  <si>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</si>
  <si>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</si>
  <si>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</si>
  <si>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</si>
  <si>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</si>
  <si>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</si>
  <si>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</si>
  <si>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</si>
  <si>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</si>
  <si>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</si>
  <si>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</si>
  <si>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</si>
  <si>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</si>
  <si>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</si>
  <si>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</si>
  <si>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</si>
  <si>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</si>
  <si>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</si>
  <si>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</si>
  <si>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</si>
  <si>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</si>
  <si>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</si>
  <si>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</si>
  <si>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</si>
  <si>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</si>
  <si>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</si>
  <si>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</si>
  <si>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</si>
  <si>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</si>
  <si>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</si>
  <si>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</si>
  <si>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</si>
  <si>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</si>
  <si>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</si>
  <si>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</si>
  <si>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</si>
  <si>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</si>
  <si>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</si>
  <si>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</si>
  <si>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</si>
  <si>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</si>
  <si>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</si>
  <si>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</si>
  <si>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</si>
  <si>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</si>
  <si>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</si>
  <si>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</si>
  <si>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</si>
  <si>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</si>
  <si>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</si>
  <si>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</si>
  <si>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</si>
  <si>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</si>
  <si>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</si>
  <si>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</si>
  <si>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</si>
  <si>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</si>
  <si>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</si>
  <si>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</si>
  <si>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</si>
  <si>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</si>
  <si>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</si>
  <si>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</si>
  <si>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</si>
  <si>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</si>
  <si>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</si>
  <si>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</si>
  <si>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</si>
  <si>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</si>
  <si>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</si>
  <si>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</si>
  <si>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</si>
  <si>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</si>
  <si>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</si>
  <si>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</si>
  <si>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</si>
  <si>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</si>
  <si>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</si>
  <si>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</si>
  <si>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</si>
  <si>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</si>
  <si>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</si>
  <si>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</si>
  <si>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</si>
  <si>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</si>
  <si>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</si>
  <si>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</si>
  <si>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</si>
  <si>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</si>
  <si>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</si>
  <si>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</si>
  <si>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</si>
  <si>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</si>
  <si>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</si>
  <si>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</si>
  <si>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</si>
  <si>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</si>
  <si>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</si>
  <si>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</si>
  <si>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</si>
  <si>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</si>
  <si>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</si>
  <si>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</si>
  <si>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</si>
  <si>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</si>
  <si>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</si>
  <si>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</si>
  <si>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</si>
  <si>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</si>
  <si>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</si>
  <si>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</si>
  <si>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</si>
  <si>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</si>
  <si>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</si>
  <si>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</si>
  <si>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</si>
  <si>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</si>
  <si>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</si>
  <si>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</si>
  <si>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</si>
  <si>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</si>
  <si>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</si>
  <si>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</si>
  <si>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</si>
  <si>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</si>
  <si>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</si>
  <si>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</si>
  <si>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</si>
  <si>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</si>
  <si>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</si>
  <si>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</si>
  <si>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</si>
  <si>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</si>
  <si>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</si>
  <si>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</si>
  <si>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</si>
  <si>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</si>
  <si>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</si>
  <si>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</si>
  <si>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</si>
  <si>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</si>
  <si>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</si>
  <si>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</si>
  <si>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</si>
  <si>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</si>
  <si>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</si>
  <si>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</si>
  <si>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</si>
  <si>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</si>
  <si>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</si>
  <si>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</si>
  <si>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</si>
  <si>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</si>
  <si>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</si>
  <si>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</si>
  <si>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</si>
  <si>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</si>
  <si>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</si>
  <si>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</si>
  <si>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</si>
  <si>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</si>
  <si>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</si>
  <si>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</si>
  <si>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</si>
  <si>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</si>
  <si>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</si>
  <si>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</si>
  <si>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</si>
  <si>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</si>
  <si>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</si>
  <si>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</si>
  <si>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</si>
  <si>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</si>
  <si>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</si>
  <si>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</si>
  <si>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</si>
  <si>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</si>
  <si>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</si>
  <si>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</si>
  <si>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</si>
  <si>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</si>
  <si>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</si>
  <si>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</si>
  <si>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</si>
  <si>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</si>
  <si>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</si>
  <si>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</si>
  <si>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</si>
  <si>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</si>
  <si>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</si>
  <si>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</si>
  <si>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</si>
  <si>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</si>
  <si>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</si>
  <si>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</si>
  <si>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</si>
  <si>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</si>
  <si>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</si>
  <si>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</si>
  <si>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</si>
  <si>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</si>
  <si>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</si>
  <si>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</si>
  <si>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</si>
  <si>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</si>
  <si>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</si>
  <si>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</si>
  <si>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</si>
  <si>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</si>
  <si>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</si>
  <si>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</si>
  <si>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</si>
  <si>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</si>
  <si>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</si>
  <si>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</si>
  <si>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</si>
  <si>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</si>
  <si>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</si>
  <si>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</si>
  <si>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</si>
  <si>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</si>
  <si>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</si>
  <si>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</si>
  <si>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</si>
  <si>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</si>
  <si>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</si>
  <si>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</si>
  <si>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</si>
  <si>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</si>
  <si>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</si>
  <si>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</si>
  <si>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</si>
  <si>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</si>
  <si>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</si>
  <si>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</si>
  <si>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</si>
  <si>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</si>
  <si>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</si>
  <si>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</si>
  <si>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</si>
  <si>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</si>
  <si>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</si>
  <si>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</si>
  <si>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</si>
  <si>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</si>
  <si>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</si>
  <si>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</si>
  <si>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</si>
  <si>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</si>
  <si>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</si>
  <si>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</si>
  <si>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</si>
  <si>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</si>
  <si>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</si>
  <si>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</si>
  <si>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</si>
  <si>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</si>
  <si>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</si>
  <si>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</si>
  <si>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</si>
  <si>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</si>
  <si>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</si>
  <si>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</si>
  <si>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</si>
  <si>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</si>
  <si>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</si>
  <si>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</si>
  <si>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</si>
  <si>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</si>
  <si>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</si>
  <si>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</si>
  <si>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</si>
  <si>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</si>
  <si>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</si>
  <si>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</si>
  <si>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</si>
  <si>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</si>
  <si>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</si>
  <si>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</si>
  <si>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</si>
  <si>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</si>
  <si>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</si>
  <si>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</si>
  <si>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</si>
  <si>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</si>
  <si>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</si>
  <si>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</si>
  <si>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</si>
  <si>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</si>
  <si>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</si>
  <si>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</si>
  <si>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</si>
  <si>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</si>
  <si>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</si>
  <si>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</si>
  <si>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</si>
  <si>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</si>
  <si>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</si>
  <si>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</si>
  <si>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</si>
  <si>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</si>
  <si>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</si>
  <si>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</si>
  <si>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</si>
  <si>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</si>
  <si>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</si>
  <si>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</si>
  <si>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</si>
  <si>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</si>
  <si>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</si>
  <si>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</si>
  <si>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</si>
  <si>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</si>
  <si>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</si>
  <si>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</si>
  <si>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</si>
  <si>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</si>
  <si>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</si>
  <si>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</si>
  <si>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</si>
  <si>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</si>
  <si>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</si>
  <si>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</si>
  <si>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</si>
  <si>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</si>
  <si>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</si>
  <si>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</si>
  <si>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</si>
  <si>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</si>
  <si>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</si>
  <si>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</si>
  <si>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</si>
  <si>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</si>
  <si>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</si>
  <si>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</si>
  <si>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</si>
  <si>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</si>
  <si>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</si>
  <si>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</si>
  <si>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</si>
  <si>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</si>
  <si>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</si>
  <si>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</si>
  <si>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</si>
  <si>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</si>
  <si>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</si>
  <si>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</si>
  <si>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</si>
  <si>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</si>
  <si>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</si>
  <si>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</si>
  <si>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</si>
  <si>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</si>
  <si>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</si>
  <si>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</si>
  <si>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</si>
  <si>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</si>
  <si>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</si>
  <si>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</si>
  <si>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</si>
  <si>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</si>
  <si>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</si>
  <si>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</si>
  <si>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</si>
  <si>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</si>
  <si>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</si>
  <si>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</si>
  <si>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</si>
  <si>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</si>
  <si>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</si>
  <si>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</si>
  <si>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</si>
  <si>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</si>
  <si>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</si>
  <si>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</si>
  <si>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</si>
  <si>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</si>
  <si>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</si>
  <si>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</si>
  <si>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</si>
  <si>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</si>
  <si>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</si>
  <si>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</si>
  <si>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</si>
  <si>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</si>
  <si>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</si>
  <si>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</si>
  <si>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</si>
  <si>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</si>
  <si>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</si>
  <si>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</si>
  <si>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</si>
  <si>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</si>
  <si>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</si>
  <si>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</si>
  <si>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</si>
  <si>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</si>
  <si>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</si>
  <si>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</si>
  <si>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</si>
  <si>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</si>
  <si>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</si>
  <si>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</si>
  <si>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</si>
  <si>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</si>
  <si>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</si>
  <si>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</si>
  <si>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</si>
  <si>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</si>
  <si>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</si>
  <si>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</si>
  <si>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</si>
  <si>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</si>
  <si>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</si>
  <si>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</si>
  <si>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</si>
  <si>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</si>
  <si>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</si>
  <si>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</si>
  <si>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</si>
  <si>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</si>
  <si>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</si>
  <si>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</si>
  <si>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</si>
  <si>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</si>
  <si>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</si>
  <si>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</si>
  <si>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</si>
  <si>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</si>
  <si>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</si>
  <si>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</si>
  <si>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</si>
  <si>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</si>
  <si>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</si>
  <si>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</si>
  <si>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</si>
  <si>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</si>
  <si>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</si>
  <si>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</si>
  <si>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</si>
  <si>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</si>
  <si>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</si>
  <si>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</si>
  <si>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</si>
  <si>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</si>
  <si>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</si>
  <si>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</si>
  <si>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</si>
  <si>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</si>
  <si>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</si>
  <si>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</si>
  <si>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</si>
  <si>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</si>
  <si>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</si>
  <si>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</si>
  <si>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</si>
  <si>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</si>
  <si>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</si>
  <si>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</si>
  <si>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</si>
  <si>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</si>
  <si>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</si>
  <si>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</si>
  <si>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</si>
  <si>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</si>
  <si>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</si>
  <si>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</si>
  <si>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</si>
  <si>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</si>
  <si>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</si>
  <si>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</si>
  <si>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</si>
  <si>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</si>
  <si>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</si>
  <si>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</si>
  <si>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</si>
  <si>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</si>
  <si>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</si>
  <si>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</si>
  <si>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</si>
  <si>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</si>
  <si>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</si>
  <si>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</si>
  <si>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</si>
  <si>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</si>
  <si>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</si>
  <si>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</si>
  <si>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</si>
  <si>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</si>
  <si>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</si>
  <si>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</si>
  <si>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</si>
  <si>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</si>
  <si>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</si>
  <si>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</si>
  <si>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</si>
  <si>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</si>
  <si>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</si>
  <si>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</si>
  <si>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</si>
  <si>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</si>
  <si>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</si>
  <si>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</si>
  <si>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</si>
  <si>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</si>
  <si>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</si>
  <si>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</si>
  <si>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</si>
  <si>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</si>
  <si>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</si>
  <si>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</si>
  <si>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</si>
  <si>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</si>
  <si>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</si>
  <si>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</si>
  <si>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</si>
  <si>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</si>
  <si>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</si>
  <si>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</si>
  <si>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</si>
  <si>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</si>
  <si>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</si>
  <si>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</si>
  <si>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</si>
  <si>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</si>
  <si>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</si>
  <si>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</si>
  <si>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</si>
  <si>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</si>
  <si>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</si>
  <si>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</si>
  <si>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</si>
  <si>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</si>
  <si>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</si>
  <si>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</si>
  <si>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</si>
  <si>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</si>
  <si>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</si>
  <si>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</si>
  <si>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</si>
  <si>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</si>
  <si>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</si>
  <si>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</si>
  <si>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</si>
  <si>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</si>
  <si>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</si>
  <si>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</si>
  <si>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</si>
  <si>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</si>
  <si>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</si>
  <si>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</si>
  <si>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</si>
  <si>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</si>
  <si>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</si>
  <si>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</si>
  <si>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</si>
  <si>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</si>
  <si>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</si>
  <si>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</si>
  <si>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</si>
  <si>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</si>
  <si>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</si>
  <si>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</si>
  <si>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</si>
  <si>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</si>
  <si>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</si>
  <si>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</si>
  <si>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</si>
  <si>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</si>
  <si>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</si>
  <si>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</si>
  <si>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</si>
  <si>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</si>
  <si>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</si>
  <si>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</si>
  <si>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</si>
  <si>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</si>
  <si>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</si>
  <si>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</si>
  <si>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</si>
  <si>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</si>
  <si>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</si>
  <si>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</si>
  <si>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</si>
  <si>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</si>
  <si>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</si>
  <si>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</si>
  <si>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</si>
  <si>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</si>
  <si>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</si>
  <si>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</si>
  <si>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</si>
  <si>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</si>
  <si>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</si>
  <si>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</si>
  <si>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</si>
  <si>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</si>
  <si>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</si>
  <si>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</si>
  <si>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</si>
  <si>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</si>
  <si>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</si>
  <si>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</si>
  <si>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</si>
  <si>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</si>
  <si>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</si>
  <si>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</si>
  <si>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</si>
  <si>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</si>
  <si>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</si>
  <si>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</si>
  <si>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</si>
  <si>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</si>
  <si>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</si>
  <si>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</si>
  <si>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</si>
  <si>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</si>
  <si>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</si>
  <si>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</si>
  <si>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</si>
  <si>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</si>
  <si>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</si>
  <si>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</si>
  <si>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</si>
  <si>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</si>
  <si>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</si>
  <si>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</si>
  <si>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</si>
  <si>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</si>
  <si>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</si>
  <si>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</si>
  <si>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</si>
  <si>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</si>
  <si>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</si>
  <si>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</si>
  <si>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</si>
  <si>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</si>
  <si>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</si>
  <si>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</si>
  <si>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</si>
  <si>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</si>
  <si>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</si>
  <si>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</si>
  <si>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</si>
  <si>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</si>
  <si>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</si>
  <si>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</si>
  <si>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</si>
  <si>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</si>
  <si>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</si>
  <si>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</si>
  <si>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</si>
  <si>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</si>
  <si>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</si>
  <si>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</si>
  <si>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</si>
  <si>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</si>
  <si>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</si>
  <si>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</si>
  <si>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</si>
  <si>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</si>
  <si>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</si>
  <si>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</si>
  <si>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</si>
  <si>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</si>
  <si>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</si>
  <si>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</si>
  <si>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</si>
  <si>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</si>
  <si>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</si>
  <si>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</si>
  <si>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</si>
  <si>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</si>
  <si>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</si>
  <si>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</si>
  <si>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</si>
  <si>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</si>
  <si>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</si>
  <si>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</si>
  <si>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</si>
  <si>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</si>
  <si>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</si>
  <si>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</si>
  <si>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</si>
  <si>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</si>
  <si>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</si>
  <si>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</si>
  <si>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</si>
  <si>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</si>
  <si>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</si>
  <si>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</si>
  <si>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</si>
  <si>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</si>
  <si>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</si>
  <si>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</si>
  <si>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</si>
  <si>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</si>
  <si>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</si>
  <si>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</si>
  <si>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</si>
  <si>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</si>
  <si>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</si>
  <si>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</si>
  <si>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</si>
  <si>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</si>
  <si>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</si>
  <si>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</si>
  <si>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</si>
  <si>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</si>
  <si>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</si>
  <si>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</si>
  <si>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</si>
  <si>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</si>
  <si>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</si>
  <si>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</si>
  <si>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</si>
  <si>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</si>
  <si>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</si>
  <si>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</si>
  <si>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</si>
  <si>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</si>
  <si>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</si>
  <si>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</si>
  <si>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</si>
  <si>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</si>
  <si>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</si>
  <si>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</si>
  <si>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</si>
  <si>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</si>
  <si>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</si>
  <si>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</si>
  <si>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</si>
  <si>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</si>
  <si>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</si>
  <si>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</si>
  <si>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</si>
  <si>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</si>
  <si>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</si>
  <si>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</si>
  <si>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</si>
  <si>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</si>
  <si>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</si>
  <si>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</si>
  <si>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</si>
  <si>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</si>
  <si>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</si>
  <si>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</si>
  <si>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</si>
  <si>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</si>
  <si>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</si>
  <si>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</si>
  <si>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</si>
  <si>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</si>
  <si>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</si>
  <si>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</si>
  <si>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</si>
  <si>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</si>
  <si>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</si>
  <si>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</si>
  <si>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</si>
  <si>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</si>
  <si>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</si>
  <si>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</si>
  <si>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</si>
  <si>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</si>
  <si>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</si>
  <si>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</si>
  <si>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</si>
  <si>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</si>
  <si>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</si>
  <si>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</si>
  <si>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</si>
  <si>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</si>
  <si>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</si>
  <si>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</si>
  <si>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</si>
  <si>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</si>
  <si>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</si>
  <si>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</si>
  <si>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</si>
  <si>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</si>
  <si>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</si>
  <si>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</si>
  <si>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</si>
  <si>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</si>
  <si>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</si>
  <si>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</si>
  <si>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</si>
  <si>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</si>
  <si>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</si>
  <si>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</si>
  <si>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</si>
  <si>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</si>
  <si>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</si>
  <si>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</si>
  <si>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</si>
  <si>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</si>
  <si>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</si>
  <si>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</si>
  <si>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</si>
  <si>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</si>
  <si>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</si>
  <si>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</si>
  <si>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</si>
  <si>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</si>
  <si>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</si>
  <si>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</si>
  <si>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</si>
  <si>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</si>
  <si>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</si>
  <si>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</si>
  <si>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</si>
  <si>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</si>
  <si>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</si>
  <si>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</si>
  <si>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</si>
  <si>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</si>
  <si>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</si>
  <si>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</si>
  <si>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</si>
  <si>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</si>
  <si>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</si>
  <si>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</si>
  <si>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</si>
  <si>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</si>
  <si>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</si>
  <si>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</si>
  <si>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</si>
  <si>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</si>
  <si>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</si>
  <si>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</si>
  <si>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</si>
  <si>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</si>
  <si>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</si>
  <si>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</si>
  <si>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</si>
  <si>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</si>
  <si>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</si>
  <si>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</si>
  <si>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</si>
  <si>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</si>
  <si>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</si>
  <si>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</si>
  <si>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</si>
  <si>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</si>
  <si>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</si>
  <si>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</si>
  <si>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</si>
  <si>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</si>
  <si>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</si>
  <si>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</si>
  <si>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</si>
  <si>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</si>
  <si>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</si>
  <si>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</si>
  <si>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</si>
  <si>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</si>
  <si>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</si>
  <si>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</si>
  <si>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</si>
  <si>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</si>
  <si>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</si>
  <si>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</si>
  <si>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</si>
  <si>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</si>
  <si>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</si>
  <si>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</si>
  <si>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</si>
  <si>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</si>
  <si>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</si>
  <si>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</si>
  <si>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</si>
  <si>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</si>
  <si>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</si>
  <si>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</si>
  <si>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</si>
  <si>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</si>
  <si>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</si>
  <si>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</si>
  <si>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</si>
  <si>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</si>
  <si>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</si>
  <si>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</si>
  <si>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</si>
  <si>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</si>
  <si>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</si>
  <si>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</si>
  <si>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</si>
  <si>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</si>
  <si>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</si>
  <si>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</si>
  <si>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</si>
  <si>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</si>
  <si>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</si>
  <si>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</si>
  <si>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</si>
  <si>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</si>
  <si>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</si>
  <si>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</si>
  <si>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</si>
  <si>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</si>
  <si>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</si>
  <si>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</si>
  <si>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</si>
  <si>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</si>
  <si>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</si>
  <si>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</si>
  <si>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</si>
  <si>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</si>
  <si>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</si>
  <si>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</si>
  <si>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</si>
  <si>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</si>
  <si>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</si>
  <si>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</si>
  <si>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</si>
  <si>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</si>
  <si>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</si>
  <si>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</si>
  <si>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</si>
  <si>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</si>
  <si>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</si>
  <si>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</si>
  <si>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</si>
  <si>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</si>
  <si>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</si>
  <si>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</si>
  <si>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</si>
  <si>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</si>
  <si>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</si>
  <si>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</si>
  <si>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</si>
  <si>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</si>
  <si>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</si>
  <si>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</si>
  <si>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</si>
  <si>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</si>
  <si>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</si>
  <si>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</si>
  <si>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</si>
  <si>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</si>
  <si>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</si>
  <si>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</si>
  <si>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</si>
  <si>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</si>
  <si>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</si>
  <si>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</si>
  <si>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</si>
  <si>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</si>
  <si>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</si>
  <si>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</si>
  <si>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</si>
  <si>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</si>
  <si>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</si>
  <si>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</si>
  <si>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</si>
  <si>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</si>
  <si>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</si>
  <si>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</si>
  <si>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</si>
  <si>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</si>
  <si>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</si>
  <si>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</si>
  <si>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</si>
  <si>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</si>
  <si>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</si>
  <si>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</si>
  <si>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</si>
  <si>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</si>
  <si>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</si>
  <si>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</si>
  <si>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</si>
  <si>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</si>
  <si>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</si>
  <si>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</si>
  <si>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</si>
  <si>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</si>
  <si>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</si>
  <si>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</si>
  <si>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</si>
  <si>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</si>
  <si>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</si>
  <si>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</si>
  <si>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</si>
  <si>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</si>
  <si>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</si>
  <si>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</si>
  <si>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</si>
  <si>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</si>
  <si>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</si>
  <si>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</si>
  <si>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</si>
  <si>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</si>
  <si>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</si>
  <si>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</si>
  <si>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</si>
  <si>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</si>
  <si>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</si>
  <si>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</si>
  <si>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</si>
  <si>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</si>
  <si>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</si>
  <si>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</si>
  <si>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</si>
  <si>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</si>
  <si>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</si>
  <si>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</si>
  <si>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</si>
  <si>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</si>
  <si>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</si>
  <si>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</si>
  <si>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</si>
  <si>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</si>
  <si>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</si>
  <si>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</si>
  <si>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</si>
  <si>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</si>
  <si>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</si>
  <si>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</si>
  <si>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</si>
  <si>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</si>
  <si>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</si>
  <si>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</si>
  <si>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</si>
  <si>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</si>
  <si>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</si>
  <si>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</si>
  <si>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</si>
  <si>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</si>
  <si>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</si>
  <si>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</si>
  <si>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</si>
  <si>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</si>
  <si>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</si>
  <si>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</si>
  <si>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</si>
  <si>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</si>
  <si>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</si>
  <si>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</si>
  <si>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</si>
  <si>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</si>
  <si>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</si>
  <si>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</si>
  <si>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</si>
  <si>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</si>
  <si>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</si>
  <si>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</si>
  <si>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</si>
  <si>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</si>
  <si>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</si>
  <si>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</si>
  <si>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</si>
  <si>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</si>
  <si>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</si>
  <si>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</si>
  <si>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</si>
  <si>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</si>
  <si>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</si>
  <si>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</si>
  <si>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</si>
  <si>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</si>
  <si>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</si>
  <si>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</si>
  <si>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</si>
  <si>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</si>
  <si>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</si>
  <si>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</si>
  <si>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</si>
  <si>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</si>
  <si>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</si>
  <si>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</si>
  <si>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</si>
  <si>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</si>
  <si>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</si>
  <si>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</si>
  <si>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</si>
  <si>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</si>
  <si>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</si>
  <si>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</si>
  <si>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</si>
  <si>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</si>
  <si>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</si>
  <si>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</si>
  <si>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</si>
  <si>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</si>
  <si>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</si>
  <si>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</si>
  <si>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</si>
  <si>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</si>
  <si>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</si>
  <si>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</si>
  <si>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</si>
  <si>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</si>
  <si>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</si>
  <si>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</si>
  <si>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</si>
  <si>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</si>
  <si>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</si>
  <si>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</si>
  <si>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</si>
  <si>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</si>
  <si>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</si>
  <si>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</si>
  <si>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</si>
  <si>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</si>
  <si>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</si>
  <si>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</si>
  <si>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</si>
  <si>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</si>
  <si>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</si>
  <si>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</si>
  <si>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</si>
  <si>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</si>
  <si>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</si>
  <si>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</si>
  <si>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</si>
  <si>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</si>
  <si>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</si>
  <si>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</si>
  <si>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</si>
  <si>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</si>
  <si>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</si>
  <si>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</si>
  <si>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</si>
  <si>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</si>
  <si>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</si>
  <si>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</si>
  <si>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</si>
  <si>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</si>
  <si>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</si>
  <si>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</si>
  <si>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</si>
  <si>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</si>
  <si>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</si>
  <si>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</si>
  <si>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</si>
  <si>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</si>
  <si>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</si>
  <si>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</si>
  <si>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</si>
  <si>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</si>
  <si>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</si>
  <si>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</si>
  <si>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</si>
  <si>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</si>
  <si>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</si>
  <si>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</si>
  <si>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</si>
  <si>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</si>
  <si>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</si>
  <si>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</si>
  <si>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</si>
  <si>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</si>
  <si>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</si>
  <si>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</si>
  <si>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</si>
  <si>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</si>
  <si>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</si>
  <si>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</si>
  <si>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</si>
  <si>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</si>
  <si>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</si>
  <si>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</si>
  <si>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</si>
  <si>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</si>
  <si>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</si>
  <si>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</si>
  <si>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</si>
  <si>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</si>
  <si>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</si>
  <si>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</si>
  <si>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</si>
  <si>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</si>
  <si>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</si>
  <si>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</si>
  <si>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</si>
  <si>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</si>
  <si>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</si>
  <si>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</si>
  <si>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</si>
  <si>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</si>
  <si>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</si>
  <si>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</si>
  <si>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</si>
  <si>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</si>
  <si>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</si>
  <si>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</si>
  <si>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</si>
  <si>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</si>
  <si>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</si>
  <si>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</si>
  <si>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</si>
  <si>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</si>
  <si>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</si>
  <si>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</si>
  <si>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</si>
  <si>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</si>
  <si>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</si>
  <si>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</si>
  <si>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</si>
  <si>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</si>
  <si>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</si>
  <si>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</si>
  <si>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</si>
  <si>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</si>
  <si>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</si>
  <si>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</si>
  <si>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</si>
  <si>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</si>
  <si>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</si>
  <si>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</si>
  <si>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</si>
  <si>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</si>
  <si>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</si>
  <si>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</si>
  <si>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</si>
  <si>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</si>
  <si>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</si>
  <si>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</si>
  <si>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</si>
  <si>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</si>
  <si>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</si>
  <si>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</si>
  <si>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</si>
  <si>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</si>
  <si>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</si>
  <si>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</si>
  <si>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</si>
  <si>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</si>
  <si>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</si>
  <si>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</si>
  <si>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</si>
  <si>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</si>
  <si>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</si>
  <si>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</si>
  <si>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</si>
  <si>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</si>
  <si>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</si>
  <si>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</si>
  <si>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</si>
  <si>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</si>
  <si>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</si>
  <si>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</si>
  <si>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</si>
  <si>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</si>
  <si>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</si>
  <si>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</si>
  <si>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</si>
  <si>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</si>
  <si>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</si>
  <si>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</si>
  <si>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</si>
  <si>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</si>
  <si>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</si>
  <si>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</si>
  <si>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</si>
  <si>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</si>
  <si>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</si>
  <si>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</si>
  <si>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</si>
  <si>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</si>
  <si>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</si>
  <si>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</si>
  <si>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</si>
  <si>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</si>
  <si>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</si>
  <si>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</si>
  <si>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</si>
  <si>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</si>
  <si>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</si>
  <si>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</si>
  <si>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</si>
  <si>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</si>
  <si>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</si>
  <si>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</si>
  <si>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</si>
  <si>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</si>
  <si>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</si>
  <si>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</si>
  <si>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</si>
  <si>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</si>
  <si>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</si>
  <si>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</si>
  <si>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</si>
  <si>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</si>
  <si>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</si>
  <si>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</si>
  <si>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</si>
  <si>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</si>
  <si>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</si>
  <si>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</si>
  <si>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</si>
  <si>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</si>
  <si>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</si>
  <si>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</si>
  <si>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</si>
  <si>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</si>
  <si>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</si>
  <si>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</si>
  <si>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</si>
  <si>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</si>
  <si>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</si>
  <si>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</si>
  <si>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</si>
  <si>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</si>
  <si>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</si>
  <si>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</si>
  <si>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</si>
  <si>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</si>
  <si>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</si>
  <si>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</si>
  <si>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</si>
  <si>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</si>
  <si>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</si>
  <si>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</si>
  <si>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</si>
  <si>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</si>
  <si>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</si>
  <si>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</si>
  <si>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</si>
  <si>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</si>
  <si>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</si>
  <si>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</si>
  <si>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</si>
  <si>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</si>
  <si>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</si>
  <si>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</si>
  <si>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</si>
  <si>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</si>
  <si>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</si>
  <si>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</si>
  <si>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</si>
  <si>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</si>
  <si>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</si>
  <si>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</si>
  <si>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</si>
  <si>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</si>
  <si>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</si>
  <si>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</si>
  <si>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</si>
  <si>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</si>
  <si>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</si>
  <si>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</si>
  <si>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</si>
  <si>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</si>
  <si>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</si>
  <si>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</si>
  <si>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</si>
  <si>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</si>
  <si>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</si>
  <si>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</si>
  <si>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</si>
  <si>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</si>
  <si>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</si>
  <si>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</si>
  <si>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</si>
  <si>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</si>
  <si>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</si>
  <si>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</si>
  <si>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</si>
  <si>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</si>
  <si>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</si>
  <si>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</si>
  <si>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</si>
  <si>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</si>
  <si>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</si>
  <si>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</si>
  <si>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</si>
  <si>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</si>
  <si>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</si>
  <si>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</si>
  <si>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</si>
  <si>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</si>
  <si>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</si>
  <si>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</si>
  <si>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</si>
  <si>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</si>
  <si>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</si>
  <si>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</si>
  <si>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</si>
  <si>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</si>
  <si>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</si>
  <si>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</si>
  <si>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</si>
  <si>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</si>
  <si>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</si>
  <si>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</si>
  <si>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</si>
  <si>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</si>
  <si>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</si>
  <si>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</si>
  <si>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</si>
  <si>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</si>
  <si>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</si>
  <si>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</si>
  <si>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</si>
  <si>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</si>
  <si>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</si>
  <si>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</si>
  <si>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</si>
  <si>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</si>
  <si>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</si>
  <si>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</si>
  <si>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</si>
  <si>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</si>
  <si>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</si>
  <si>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</si>
  <si>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</si>
  <si>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</si>
  <si>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</si>
  <si>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</si>
  <si>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</si>
  <si>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</si>
  <si>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</si>
  <si>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</si>
  <si>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</si>
  <si>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</si>
  <si>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</si>
  <si>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</si>
  <si>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</si>
  <si>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</si>
  <si>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</si>
  <si>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</si>
  <si>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</si>
  <si>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</si>
  <si>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</si>
  <si>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</si>
  <si>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</si>
  <si>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</si>
  <si>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</si>
  <si>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</si>
  <si>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</si>
  <si>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</si>
  <si>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</si>
  <si>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</si>
  <si>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</si>
  <si>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</si>
  <si>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</si>
  <si>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</si>
  <si>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</si>
  <si>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</si>
  <si>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</si>
  <si>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</si>
  <si>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</si>
  <si>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</si>
  <si>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</si>
  <si>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</si>
  <si>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</si>
  <si>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</si>
  <si>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</si>
  <si>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</si>
  <si>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</si>
  <si>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</si>
  <si>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</si>
  <si>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</si>
  <si>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</si>
  <si>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</si>
  <si>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</si>
  <si>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</si>
  <si>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</si>
  <si>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</si>
  <si>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</si>
  <si>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</si>
  <si>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</si>
  <si>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</si>
  <si>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</si>
  <si>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</si>
  <si>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</si>
  <si>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</si>
  <si>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</si>
  <si>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</si>
  <si>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</si>
  <si>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</si>
  <si>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</si>
  <si>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</si>
  <si>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</si>
  <si>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</si>
  <si>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</si>
  <si>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</si>
  <si>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</si>
  <si>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</si>
  <si>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</si>
  <si>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</si>
  <si>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</si>
  <si>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</si>
  <si>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</si>
  <si>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</si>
  <si>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</si>
  <si>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</si>
  <si>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</si>
  <si>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</si>
  <si>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</si>
  <si>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</si>
  <si>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</si>
  <si>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</si>
  <si>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</si>
  <si>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</si>
  <si>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</si>
  <si>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</si>
  <si>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</si>
  <si>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</si>
  <si>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</si>
  <si>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</si>
  <si>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</si>
  <si>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</si>
  <si>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</si>
  <si>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</si>
  <si>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</si>
  <si>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</si>
  <si>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</si>
  <si>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</si>
  <si>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</si>
  <si>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</si>
  <si>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</si>
  <si>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</si>
  <si>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</si>
  <si>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</si>
  <si>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</si>
  <si>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</si>
  <si>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</si>
  <si>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</si>
  <si>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</si>
  <si>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</si>
  <si>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</si>
  <si>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</si>
  <si>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</si>
  <si>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</si>
  <si>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</si>
  <si>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</si>
  <si>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</si>
  <si>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</si>
  <si>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</si>
  <si>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</si>
  <si>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</si>
  <si>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</si>
  <si>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</si>
  <si>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</si>
  <si>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</si>
  <si>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</si>
  <si>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</si>
  <si>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</si>
  <si>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</si>
  <si>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</si>
  <si>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</si>
  <si>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</si>
  <si>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</si>
  <si>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</si>
  <si>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</si>
  <si>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</si>
  <si>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</si>
  <si>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</si>
  <si>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</si>
  <si>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</si>
  <si>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</si>
  <si>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</si>
  <si>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</si>
  <si>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</si>
  <si>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</si>
  <si>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</si>
  <si>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</si>
  <si>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</si>
  <si>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</si>
  <si>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</si>
  <si>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</si>
  <si>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</si>
  <si>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</si>
  <si>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</si>
  <si>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</si>
  <si>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</si>
  <si>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</si>
  <si>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</si>
  <si>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</si>
  <si>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</si>
  <si>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</si>
  <si>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</si>
  <si>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</si>
  <si>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</si>
  <si>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</si>
  <si>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</si>
  <si>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</si>
  <si>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</si>
  <si>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</si>
  <si>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</si>
  <si>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</si>
  <si>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</si>
  <si>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</si>
  <si>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</si>
  <si>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</si>
  <si>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</si>
  <si>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</si>
  <si>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</si>
  <si>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</si>
  <si>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</si>
  <si>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</si>
  <si>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</si>
  <si>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</si>
  <si>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</si>
  <si>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</si>
  <si>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</si>
  <si>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</si>
  <si>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</si>
  <si>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</si>
  <si>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</si>
  <si>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</si>
  <si>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</si>
  <si>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</si>
  <si>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</si>
  <si>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</si>
  <si>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</si>
  <si>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</si>
  <si>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</si>
  <si>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</si>
  <si>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</si>
  <si>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</si>
  <si>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</si>
  <si>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</si>
  <si>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</si>
  <si>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</si>
  <si>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</si>
  <si>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</si>
  <si>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</si>
  <si>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</si>
  <si>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</si>
  <si>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</si>
  <si>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</si>
  <si>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</si>
  <si>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</si>
  <si>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</si>
  <si>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</si>
  <si>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</si>
  <si>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</si>
  <si>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</si>
  <si>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</si>
  <si>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</si>
  <si>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</si>
  <si>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</si>
  <si>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</si>
  <si>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</si>
  <si>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</si>
  <si>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</si>
  <si>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</si>
  <si>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</si>
  <si>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</si>
  <si>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</si>
  <si>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</si>
  <si>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</si>
  <si>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</si>
  <si>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</si>
  <si>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</si>
  <si>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</si>
  <si>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</si>
  <si>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</si>
  <si>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</si>
  <si>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</si>
  <si>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</si>
  <si>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</si>
  <si>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</si>
  <si>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</si>
  <si>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</si>
  <si>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</si>
  <si>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</si>
  <si>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</si>
  <si>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</si>
  <si>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</si>
  <si>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</si>
  <si>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</si>
  <si>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</si>
  <si>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</si>
  <si>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</si>
  <si>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</si>
  <si>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</si>
  <si>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</si>
  <si>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</si>
  <si>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</si>
  <si>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</si>
  <si>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</si>
  <si>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</si>
  <si>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</si>
  <si>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</si>
  <si>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</si>
  <si>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</si>
  <si>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</si>
  <si>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</si>
  <si>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</si>
  <si>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</si>
  <si>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</si>
  <si>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</si>
  <si>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</si>
  <si>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</si>
  <si>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</si>
  <si>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</si>
  <si>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</si>
  <si>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</si>
  <si>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</si>
  <si>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</si>
  <si>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</si>
  <si>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</si>
  <si>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</si>
  <si>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</si>
  <si>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</si>
  <si>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</si>
  <si>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</si>
  <si>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</si>
  <si>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</si>
  <si>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</si>
  <si>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</si>
  <si>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</si>
  <si>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</si>
  <si>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</si>
  <si>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</si>
  <si>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</si>
  <si>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</si>
  <si>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</si>
  <si>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</si>
  <si>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</si>
  <si>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</si>
  <si>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</si>
  <si>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</si>
  <si>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</si>
  <si>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</si>
  <si>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</si>
  <si>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</si>
  <si>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</si>
  <si>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</si>
  <si>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</si>
  <si>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</si>
  <si>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</si>
  <si>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</si>
  <si>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</si>
  <si>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</si>
  <si>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</si>
  <si>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</si>
  <si>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</si>
  <si>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</si>
  <si>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</si>
  <si>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</si>
  <si>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</si>
  <si>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</si>
  <si>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</si>
  <si>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</si>
  <si>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</si>
  <si>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</si>
  <si>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</si>
  <si>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</si>
  <si>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</si>
  <si>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</si>
  <si>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</si>
  <si>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</si>
  <si>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</si>
  <si>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</si>
  <si>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</si>
  <si>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</si>
  <si>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</si>
  <si>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</si>
  <si>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</si>
  <si>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</si>
  <si>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</si>
  <si>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</si>
  <si>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</si>
  <si>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</si>
  <si>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</si>
  <si>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</si>
  <si>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</si>
  <si>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</si>
  <si>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</si>
  <si>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</si>
  <si>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</si>
  <si>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</si>
  <si>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</si>
  <si>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</si>
  <si>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</si>
  <si>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</si>
  <si>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</si>
  <si>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</si>
  <si>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</si>
  <si>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</si>
  <si>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</si>
  <si>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</si>
  <si>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</si>
  <si>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</si>
  <si>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</si>
  <si>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</si>
  <si>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</si>
  <si>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</si>
  <si>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</si>
  <si>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</si>
  <si>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</si>
  <si>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</si>
  <si>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</si>
  <si>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</si>
  <si>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</si>
  <si>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</si>
  <si>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</si>
  <si>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</si>
  <si>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</si>
  <si>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</si>
  <si>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</si>
  <si>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</si>
  <si>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</si>
  <si>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</si>
  <si>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</si>
  <si>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</si>
  <si>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</si>
  <si>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</si>
  <si>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</si>
  <si>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</si>
  <si>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</si>
  <si>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</si>
  <si>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</si>
  <si>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</si>
  <si>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</si>
  <si>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</si>
  <si>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</si>
  <si>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</si>
  <si>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</si>
  <si>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</si>
  <si>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</si>
  <si>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</si>
  <si>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</si>
  <si>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</si>
  <si>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</si>
  <si>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</si>
  <si>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</si>
  <si>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</si>
  <si>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</si>
  <si>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</si>
  <si>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</si>
  <si>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</si>
  <si>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</si>
  <si>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</si>
  <si>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</si>
  <si>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</si>
  <si>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</si>
  <si>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</si>
  <si>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</si>
  <si>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</si>
  <si>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</si>
  <si>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</si>
  <si>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</si>
  <si>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</si>
  <si>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</si>
  <si>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</si>
  <si>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</si>
  <si>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</si>
  <si>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</si>
  <si>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</si>
  <si>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</si>
  <si>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</si>
  <si>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</si>
  <si>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</si>
  <si>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</si>
  <si>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</si>
  <si>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</si>
  <si>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</si>
  <si>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</si>
  <si>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</si>
  <si>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</si>
  <si>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</si>
  <si>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</si>
  <si>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</si>
  <si>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</si>
  <si>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</si>
  <si>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</si>
  <si>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</si>
  <si>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</si>
  <si>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</si>
  <si>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</si>
  <si>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</si>
  <si>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</si>
  <si>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</si>
  <si>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</si>
  <si>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</si>
  <si>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</si>
  <si>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</si>
  <si>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</si>
  <si>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</si>
  <si>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</si>
  <si>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</si>
  <si>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</si>
  <si>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</si>
  <si>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</si>
  <si>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</si>
  <si>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</si>
  <si>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</si>
  <si>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</si>
  <si>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</si>
  <si>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</si>
  <si>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</si>
  <si>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</si>
  <si>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</si>
  <si>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</si>
  <si>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</si>
  <si>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</si>
  <si>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</si>
  <si>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</si>
  <si>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</si>
  <si>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</si>
  <si>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</si>
  <si>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</si>
  <si>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</si>
  <si>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</si>
  <si>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</si>
  <si>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</si>
  <si>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</si>
  <si>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</si>
  <si>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</si>
  <si>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</si>
  <si>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</si>
  <si>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</si>
  <si>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</si>
  <si>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</si>
  <si>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</si>
  <si>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</si>
  <si>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</si>
  <si>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</si>
  <si>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</si>
  <si>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</si>
  <si>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</si>
  <si>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</si>
  <si>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</si>
  <si>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</si>
  <si>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</si>
  <si>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</si>
  <si>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</si>
  <si>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</si>
  <si>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</si>
  <si>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</si>
  <si>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</si>
  <si>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</si>
  <si>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</si>
  <si>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</si>
  <si>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</si>
  <si>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</si>
  <si>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</si>
  <si>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</si>
  <si>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</si>
  <si>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</si>
  <si>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</si>
  <si>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</si>
  <si>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</si>
  <si>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</si>
  <si>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</si>
  <si>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</si>
  <si>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</si>
  <si>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</si>
  <si>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</si>
  <si>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</si>
  <si>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</si>
  <si>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</si>
  <si>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</si>
  <si>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</si>
  <si>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</si>
  <si>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</si>
  <si>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</si>
  <si>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</si>
  <si>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</si>
  <si>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</si>
  <si>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</si>
  <si>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</si>
  <si>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</si>
  <si>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</si>
  <si>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</si>
  <si>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</si>
  <si>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</si>
  <si>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</si>
  <si>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</si>
  <si>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</si>
  <si>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</si>
  <si>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</si>
  <si>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</si>
  <si>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</si>
  <si>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</si>
  <si>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</si>
  <si>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</si>
  <si>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</si>
  <si>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</si>
  <si>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</si>
  <si>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</si>
  <si>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</si>
  <si>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</si>
  <si>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</si>
  <si>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</si>
  <si>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</si>
  <si>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</si>
  <si>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</si>
  <si>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</si>
  <si>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</si>
  <si>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</si>
  <si>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</si>
  <si>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</si>
  <si>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</si>
  <si>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</si>
  <si>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</si>
  <si>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</si>
  <si>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</si>
  <si>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</si>
  <si>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</si>
  <si>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</si>
  <si>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</si>
  <si>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</si>
  <si>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</si>
  <si>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</si>
  <si>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</si>
  <si>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</si>
  <si>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</si>
  <si>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</si>
  <si>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</si>
  <si>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</si>
  <si>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</si>
  <si>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</si>
  <si>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</si>
  <si>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</si>
  <si>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</si>
  <si>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</si>
  <si>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</si>
  <si>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</si>
  <si>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</si>
  <si>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</si>
  <si>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</si>
  <si>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</si>
  <si>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</si>
  <si>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</si>
  <si>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</si>
  <si>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</si>
  <si>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</si>
  <si>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</si>
  <si>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</si>
  <si>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</si>
  <si>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</si>
  <si>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</si>
  <si>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</si>
  <si>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</si>
  <si>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</si>
  <si>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</si>
  <si>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</si>
  <si>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</si>
  <si>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</si>
  <si>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</si>
  <si>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</si>
  <si>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</si>
  <si>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</si>
  <si>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</si>
  <si>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</si>
  <si>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</si>
  <si>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</si>
  <si>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</si>
  <si>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</si>
  <si>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</si>
  <si>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</si>
  <si>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</si>
  <si>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</si>
  <si>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</si>
  <si>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</si>
  <si>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</si>
  <si>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</si>
  <si>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</si>
  <si>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</si>
  <si>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</si>
  <si>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</si>
  <si>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</si>
  <si>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</si>
  <si>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</si>
  <si>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</si>
  <si>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</si>
  <si>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</si>
  <si>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</si>
  <si>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</si>
  <si>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</si>
  <si>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</si>
  <si>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</si>
  <si>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</si>
  <si>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</si>
  <si>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</si>
  <si>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</si>
  <si>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</si>
  <si>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</si>
  <si>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</si>
  <si>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</si>
  <si>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</si>
  <si>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</si>
  <si>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</si>
  <si>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</si>
  <si>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</si>
  <si>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</si>
  <si>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</si>
  <si>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</si>
  <si>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</si>
  <si>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</si>
  <si>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</si>
  <si>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</si>
  <si>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</si>
  <si>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</si>
  <si>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</si>
  <si>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</si>
  <si>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</si>
  <si>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</si>
  <si>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</si>
  <si>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</si>
  <si>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</si>
  <si>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</si>
  <si>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</si>
  <si>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</si>
  <si>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</si>
  <si>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</si>
  <si>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</si>
  <si>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</si>
  <si>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</si>
  <si>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</si>
  <si>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</si>
  <si>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PINE HILL BORO</t>
  </si>
  <si>
    <t>BLOOMFIELD TOWN</t>
  </si>
  <si>
    <t>GLEN RIDGE BORO</t>
  </si>
  <si>
    <t>IRVINGTON TOWN</t>
  </si>
  <si>
    <t>MANASQUAN BORO</t>
  </si>
  <si>
    <t>HALEDON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</si>
  <si>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</si>
  <si>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</si>
  <si>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</si>
  <si>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</si>
  <si>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</si>
  <si>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</si>
  <si>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</si>
  <si>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</si>
  <si>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</si>
  <si>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</si>
  <si>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</si>
  <si>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</si>
  <si>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</si>
  <si>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</si>
  <si>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PROSPECT PARK BORO</t>
  </si>
  <si>
    <t>MONTAGUE TWP</t>
  </si>
  <si>
    <t>ELIZABETH CITY</t>
  </si>
  <si>
    <t>BELVIDERE TOWN</t>
  </si>
  <si>
    <t>MERCHANTVILLE BORO</t>
  </si>
  <si>
    <t>PINE BEACH BORO</t>
  </si>
  <si>
    <t>MOORESTOWN TWP</t>
  </si>
  <si>
    <t>Missing data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</si>
  <si>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</si>
  <si>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</si>
  <si>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</si>
  <si>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</si>
  <si>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</si>
  <si>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</si>
  <si>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</si>
  <si>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WEEHAWKEN TWP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</si>
  <si>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</si>
  <si>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</si>
  <si>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</si>
  <si>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</si>
  <si>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</si>
  <si>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</si>
  <si>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</si>
  <si>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</si>
  <si>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ANDOVER BORO</t>
  </si>
  <si>
    <t>ALPHA BORO</t>
  </si>
  <si>
    <t>HACKETTSTOWN TOWN</t>
  </si>
  <si>
    <t>ELMWOOD PARK BORO</t>
  </si>
  <si>
    <t>STOCKTON BORO</t>
  </si>
  <si>
    <t>BELMAR BORO</t>
  </si>
  <si>
    <t>MENDHAM TWP</t>
  </si>
  <si>
    <t>BRANCHVILLE BORO</t>
  </si>
  <si>
    <t>CORBIN CITY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</si>
  <si>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</si>
  <si>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</si>
  <si>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</si>
  <si>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</si>
  <si>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</si>
  <si>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</si>
  <si>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</si>
  <si>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</si>
  <si>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WOODLAND TWP</t>
  </si>
  <si>
    <t>CLEMENTON BORO</t>
  </si>
  <si>
    <t>ESSEX FELLS BORO</t>
  </si>
  <si>
    <t>NEWFIELD BORO</t>
  </si>
  <si>
    <t>KEANSBURG BORO</t>
  </si>
  <si>
    <t>CHESTER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</si>
  <si>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</si>
  <si>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</si>
  <si>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</si>
  <si>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</si>
  <si>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</si>
  <si>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</si>
  <si>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</si>
  <si>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</si>
  <si>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</si>
  <si>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</si>
  <si>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</si>
  <si>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PINE VALLEY BORO</t>
  </si>
  <si>
    <t>20190708</t>
  </si>
  <si>
    <t>BROOKLAWN BORO</t>
  </si>
  <si>
    <t>20190809</t>
  </si>
  <si>
    <t>Estimated cost of construction authorized by building permits, July 2019</t>
  </si>
  <si>
    <t>Source:  New Jersey Department of Community Affairs, 9/10/19</t>
  </si>
  <si>
    <t>Estimated cost of construction authorized by building permits, January - July 2019</t>
  </si>
  <si>
    <t>20190910</t>
  </si>
  <si>
    <t>see Hardwick</t>
  </si>
  <si>
    <t>July</t>
  </si>
  <si>
    <t xml:space="preserve">  July 2018</t>
  </si>
  <si>
    <t>AVON BY THE SEA BORO</t>
  </si>
  <si>
    <t>WALPACK TWP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</si>
</sst>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0" fontId="18" fillId="2" borderId="0" xfId="0" applyNumberFormat="1" applyFont="1" applyBorder="1" applyAlignment="1" applyProtection="1">
      <alignment horizontal="right"/>
      <protection locked="0"/>
    </xf>
    <xf numFmtId="164" fontId="3" fillId="2" borderId="0" xfId="0" applyNumberFormat="1" applyFont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5102550"/>
        <c:axId val="3269767"/>
      </c:barChart>
      <c:catAx>
        <c:axId val="45102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69767"/>
        <c:crosses val="autoZero"/>
        <c:auto val="1"/>
        <c:lblOffset val="100"/>
        <c:tickLblSkip val="1"/>
        <c:noMultiLvlLbl val="0"/>
      </c:catAx>
      <c:valAx>
        <c:axId val="3269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10255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1736</v>
      </c>
    </row>
    <row r="3" ht="18" customHeight="1"/>
    <row r="4" ht="18" customHeight="1"/>
    <row r="5" spans="3:4" ht="18" customHeight="1" thickBot="1">
      <c r="C5" s="77" t="s">
        <v>1725</v>
      </c>
      <c r="D5" s="77" t="s">
        <v>3</v>
      </c>
    </row>
    <row r="6" spans="2:21" ht="18" customHeight="1" thickTop="1">
      <c r="B6" s="77" t="s">
        <v>1737</v>
      </c>
      <c r="C6" s="46">
        <v>183222720</v>
      </c>
      <c r="D6" s="46">
        <v>285405713</v>
      </c>
      <c r="O6" s="148" t="s">
        <v>2238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1726</v>
      </c>
      <c r="C7" s="46">
        <v>142828780</v>
      </c>
      <c r="D7" s="46">
        <v>91822622</v>
      </c>
      <c r="O7" s="149" t="s">
        <v>2239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2242</v>
      </c>
      <c r="T8" s="153" t="s">
        <v>2242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2240</v>
      </c>
      <c r="R9" s="154" t="s">
        <v>2242</v>
      </c>
      <c r="S9" s="154" t="s">
        <v>2244</v>
      </c>
      <c r="T9" s="154" t="s">
        <v>2243</v>
      </c>
      <c r="U9" s="129"/>
    </row>
    <row r="10" spans="15:21" ht="18" customHeight="1" thickBot="1">
      <c r="O10" s="144"/>
      <c r="P10" s="142"/>
      <c r="Q10" s="43" t="s">
        <v>2241</v>
      </c>
      <c r="R10" s="43" t="s">
        <v>2243</v>
      </c>
      <c r="S10" s="43" t="s">
        <v>2245</v>
      </c>
      <c r="T10" s="43" t="s">
        <v>2245</v>
      </c>
      <c r="U10" s="145"/>
    </row>
    <row r="11" spans="15:21" ht="18" customHeight="1" thickTop="1">
      <c r="O11" s="134"/>
      <c r="P11" s="138" t="s">
        <v>2233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2216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2217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2218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2219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2220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2221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2222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2223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2224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2225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2226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2227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2228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2229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2230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2231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2232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5" t="s">
        <v>2234</v>
      </c>
      <c r="R30" s="225"/>
      <c r="S30" s="51"/>
      <c r="T30" s="51"/>
      <c r="U30" s="129"/>
    </row>
    <row r="31" spans="15:21" ht="18" customHeight="1">
      <c r="O31" s="134"/>
      <c r="P31" s="141" t="s">
        <v>2235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2236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2237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2236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2341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2342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2187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30934528</v>
      </c>
      <c r="G7" s="39">
        <f>SUM(G31:G53)</f>
        <v>8495969</v>
      </c>
      <c r="H7" s="39">
        <f>SUM(H31:H53)</f>
        <v>6082838</v>
      </c>
      <c r="I7" s="39">
        <f>SUM(I31:I53)</f>
        <v>642502</v>
      </c>
      <c r="J7" s="39">
        <f>SUM(J31:J53)</f>
        <v>15713219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123942959</v>
      </c>
      <c r="G8" s="37">
        <f>SUM(G54:G123)</f>
        <v>38625078</v>
      </c>
      <c r="H8" s="37">
        <f>SUM(H54:H123)</f>
        <v>32606798</v>
      </c>
      <c r="I8" s="37">
        <f>SUM(I54:I123)</f>
        <v>4227425</v>
      </c>
      <c r="J8" s="37">
        <f>SUM(J54:J123)</f>
        <v>48483658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51069090</v>
      </c>
      <c r="G9" s="37">
        <f>SUM(G124:G163)</f>
        <v>19223938</v>
      </c>
      <c r="H9" s="37">
        <f>SUM(H124:H163)</f>
        <v>14354703</v>
      </c>
      <c r="I9" s="37">
        <f>SUM(I124:I163)</f>
        <v>3195781</v>
      </c>
      <c r="J9" s="37">
        <f>SUM(J124:J163)</f>
        <v>14294668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77417479</v>
      </c>
      <c r="G10" s="37">
        <f>SUM(G164:G200)</f>
        <v>8309058</v>
      </c>
      <c r="H10" s="37">
        <f>SUM(H164:H200)</f>
        <v>9927914</v>
      </c>
      <c r="I10" s="37">
        <f>SUM(I164:I200)</f>
        <v>24836738</v>
      </c>
      <c r="J10" s="37">
        <f>SUM(J164:J200)</f>
        <v>34343769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45942146</v>
      </c>
      <c r="G11" s="37">
        <f>SUM(G201:G216)</f>
        <v>33246859</v>
      </c>
      <c r="H11" s="37">
        <f>SUM(H201:H216)</f>
        <v>7412055</v>
      </c>
      <c r="I11" s="37">
        <f>SUM(I201:I216)</f>
        <v>1331671</v>
      </c>
      <c r="J11" s="37">
        <f>SUM(J201:J216)</f>
        <v>3951561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8067525</v>
      </c>
      <c r="G12" s="37">
        <f>SUM(G217:G230)</f>
        <v>2853394</v>
      </c>
      <c r="H12" s="37">
        <f>SUM(H217:H230)</f>
        <v>1475557</v>
      </c>
      <c r="I12" s="37">
        <f>SUM(I217:I230)</f>
        <v>771980</v>
      </c>
      <c r="J12" s="37">
        <f>SUM(J217:J230)</f>
        <v>2966594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131257492</v>
      </c>
      <c r="G13" s="37">
        <f>SUM(G231:G252)</f>
        <v>11038603</v>
      </c>
      <c r="H13" s="37">
        <f>SUM(H231:H252)</f>
        <v>40095027</v>
      </c>
      <c r="I13" s="37">
        <f>SUM(I231:I252)</f>
        <v>34182786</v>
      </c>
      <c r="J13" s="37">
        <f>SUM(J231:J252)</f>
        <v>45941076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44557099</v>
      </c>
      <c r="G14" s="37">
        <f>SUM(G253:G276)</f>
        <v>4021267</v>
      </c>
      <c r="H14" s="37">
        <f>SUM(H253:H276)</f>
        <v>7680495</v>
      </c>
      <c r="I14" s="37">
        <f>SUM(I253:I276)</f>
        <v>5000</v>
      </c>
      <c r="J14" s="37">
        <f>SUM(J253:J276)</f>
        <v>32850337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306976974</v>
      </c>
      <c r="G15" s="37">
        <f>SUM(G277:G288)</f>
        <v>195680914</v>
      </c>
      <c r="H15" s="37">
        <f>SUM(H277:H288)</f>
        <v>55012085</v>
      </c>
      <c r="I15" s="37">
        <f>SUM(I277:I288)</f>
        <v>2145872</v>
      </c>
      <c r="J15" s="37">
        <f>SUM(J277:J288)</f>
        <v>54138103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19248367</v>
      </c>
      <c r="G16" s="37">
        <f>SUM(G289:G314)</f>
        <v>7663335</v>
      </c>
      <c r="H16" s="37">
        <f>SUM(H289:H314)</f>
        <v>4033844</v>
      </c>
      <c r="I16" s="37">
        <f>SUM(I289:I314)</f>
        <v>2124394</v>
      </c>
      <c r="J16" s="37">
        <f>SUM(J289:J314)</f>
        <v>5426794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99077514</v>
      </c>
      <c r="G17" s="37">
        <f>SUM(G315:G327)</f>
        <v>8031280</v>
      </c>
      <c r="H17" s="37">
        <f>SUM(H315:H327)</f>
        <v>15456742</v>
      </c>
      <c r="I17" s="37">
        <f>SUM(I315:I327)</f>
        <v>24175800</v>
      </c>
      <c r="J17" s="37">
        <f>SUM(J315:J327)</f>
        <v>51413692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119401453</v>
      </c>
      <c r="G18" s="37">
        <f>SUM(G328:G352)</f>
        <v>19540684</v>
      </c>
      <c r="H18" s="37">
        <f>SUM(H328:H352)</f>
        <v>24810424</v>
      </c>
      <c r="I18" s="37">
        <f>SUM(I328:I352)</f>
        <v>15795863</v>
      </c>
      <c r="J18" s="37">
        <f>SUM(J328:J352)</f>
        <v>59254482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82951110</v>
      </c>
      <c r="G19" s="37">
        <f>SUM(G353:G405)</f>
        <v>22830205</v>
      </c>
      <c r="H19" s="37">
        <f>SUM(H353:H405)</f>
        <v>27467114</v>
      </c>
      <c r="I19" s="37">
        <f>SUM(I353:I405)</f>
        <v>6903939</v>
      </c>
      <c r="J19" s="37">
        <f>SUM(J353:J405)</f>
        <v>25749852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113536808</v>
      </c>
      <c r="G20" s="37">
        <f>SUM(G406:G444)</f>
        <v>20840327</v>
      </c>
      <c r="H20" s="37">
        <f>SUM(H406:H444)</f>
        <v>19352612</v>
      </c>
      <c r="I20" s="37">
        <f>SUM(I406:I444)</f>
        <v>2752115</v>
      </c>
      <c r="J20" s="37">
        <f>SUM(J406:J444)</f>
        <v>70591754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69950331</v>
      </c>
      <c r="G21" s="37">
        <f>SUM(G445:G477)</f>
        <v>31451484</v>
      </c>
      <c r="H21" s="37">
        <f>SUM(H445:H477)</f>
        <v>16769236</v>
      </c>
      <c r="I21" s="37">
        <f>SUM(I445:I477)</f>
        <v>13781560</v>
      </c>
      <c r="J21" s="37">
        <f>SUM(J445:J477)</f>
        <v>7948051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26840145</v>
      </c>
      <c r="G22" s="37">
        <f>SUM(G478:G493)</f>
        <v>1364205</v>
      </c>
      <c r="H22" s="37">
        <f>SUM(H478:H493)</f>
        <v>7028256</v>
      </c>
      <c r="I22" s="37">
        <f>SUM(I478:I493)</f>
        <v>195700</v>
      </c>
      <c r="J22" s="37">
        <f>SUM(J478:J493)</f>
        <v>18251984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3611813</v>
      </c>
      <c r="G23" s="37">
        <f>SUM(G494:G508)</f>
        <v>335300</v>
      </c>
      <c r="H23" s="37">
        <f>SUM(H494:H508)</f>
        <v>921567</v>
      </c>
      <c r="I23" s="37">
        <f>SUM(I494:I508)</f>
        <v>393152</v>
      </c>
      <c r="J23" s="37">
        <f>SUM(J494:J508)</f>
        <v>1961794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73094682</v>
      </c>
      <c r="G24" s="37">
        <f>SUM(G509:G529)</f>
        <v>5415809</v>
      </c>
      <c r="H24" s="37">
        <f>SUM(H509:H529)</f>
        <v>14861985</v>
      </c>
      <c r="I24" s="37">
        <f>SUM(I509:I529)</f>
        <v>10726001</v>
      </c>
      <c r="J24" s="37">
        <f>SUM(J509:J529)</f>
        <v>42090887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10941212</v>
      </c>
      <c r="G25" s="37">
        <f>SUM(G530:G553)</f>
        <v>591299</v>
      </c>
      <c r="H25" s="37">
        <f>SUM(H530:H553)</f>
        <v>3940028</v>
      </c>
      <c r="I25" s="37">
        <f>SUM(I530:I553)</f>
        <v>1147017</v>
      </c>
      <c r="J25" s="37">
        <f>SUM(J530:J553)</f>
        <v>5262868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47184923</v>
      </c>
      <c r="G26" s="37">
        <f>SUM(G554:G574)</f>
        <v>9382702</v>
      </c>
      <c r="H26" s="37">
        <f>SUM(H554:H574)</f>
        <v>20680396</v>
      </c>
      <c r="I26" s="37">
        <f>SUM(I554:I574)</f>
        <v>7111124</v>
      </c>
      <c r="J26" s="37">
        <f>SUM(J554:J574)</f>
        <v>10010701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4784251</v>
      </c>
      <c r="G27" s="37">
        <f>SUM(G575:G597)</f>
        <v>1012234</v>
      </c>
      <c r="H27" s="37">
        <f>SUM(H575:H597)</f>
        <v>1651098</v>
      </c>
      <c r="I27" s="37">
        <f>SUM(I575:I597)</f>
        <v>623510</v>
      </c>
      <c r="J27" s="37">
        <f>SUM(J575:J597)</f>
        <v>1497409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</row>
    <row r="29" spans="1:14" s="3" customFormat="1" ht="15" customHeight="1">
      <c r="A29" s="30"/>
      <c r="B29" s="31"/>
      <c r="C29" s="29"/>
      <c r="D29" s="37" t="s">
        <v>6</v>
      </c>
      <c r="E29" s="32"/>
      <c r="F29" s="39">
        <f>SUM(F7:F28)</f>
        <v>1490787901</v>
      </c>
      <c r="G29" s="39">
        <f>SUM(G7:G28)</f>
        <v>449953944</v>
      </c>
      <c r="H29" s="39">
        <f>SUM(H7:H28)</f>
        <v>331620774</v>
      </c>
      <c r="I29" s="39">
        <f>SUM(I7:I28)</f>
        <v>157069930</v>
      </c>
      <c r="J29" s="39">
        <f>SUM(J7:J28)</f>
        <v>552143253</v>
      </c>
      <c r="K29" s="39"/>
      <c r="L29" s="217"/>
      <c r="N29" s="224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>G31+H31+I31+J31</f>
        <v>146893</v>
      </c>
      <c r="G31" s="102">
        <v>1800</v>
      </c>
      <c r="H31" s="102">
        <v>125743</v>
      </c>
      <c r="I31" s="102">
        <v>0</v>
      </c>
      <c r="J31" s="102">
        <v>19350</v>
      </c>
      <c r="K31" s="36"/>
      <c r="L31" s="221" t="s">
        <v>2340</v>
      </c>
      <c r="M31" s="95"/>
      <c r="N31" s="96"/>
      <c r="O31" s="97"/>
      <c r="P31" s="46"/>
      <c r="S31" s="75"/>
      <c r="T31" s="75"/>
      <c r="U31" s="75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>G32+H32+I32+J32</f>
        <v>4043005</v>
      </c>
      <c r="G32" s="104">
        <v>116500</v>
      </c>
      <c r="H32" s="104">
        <v>562761</v>
      </c>
      <c r="I32" s="104">
        <v>0</v>
      </c>
      <c r="J32" s="104">
        <v>3363744</v>
      </c>
      <c r="K32" s="36"/>
      <c r="L32" s="221" t="s">
        <v>2340</v>
      </c>
      <c r="M32" s="95"/>
      <c r="N32" s="96"/>
      <c r="O32" s="97"/>
      <c r="P32" s="46"/>
      <c r="S32" s="75"/>
      <c r="T32" s="75"/>
      <c r="U32" s="75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>G33+H33+I33+J33</f>
        <v>3256395</v>
      </c>
      <c r="G33" s="104">
        <v>2345400</v>
      </c>
      <c r="H33" s="104">
        <v>881495</v>
      </c>
      <c r="I33" s="104">
        <v>0</v>
      </c>
      <c r="J33" s="104">
        <v>29500</v>
      </c>
      <c r="K33" s="36"/>
      <c r="L33" s="221" t="s">
        <v>2344</v>
      </c>
      <c r="M33" s="95"/>
      <c r="N33" s="96"/>
      <c r="O33" s="97"/>
      <c r="P33" s="46"/>
      <c r="S33" s="75"/>
      <c r="T33" s="75"/>
      <c r="U33" s="75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>G34+H34+I34+J34</f>
        <v>66913</v>
      </c>
      <c r="G34" s="104">
        <v>0</v>
      </c>
      <c r="H34" s="104">
        <v>46788</v>
      </c>
      <c r="I34" s="104">
        <v>0</v>
      </c>
      <c r="J34" s="104">
        <v>20125</v>
      </c>
      <c r="K34" s="36"/>
      <c r="L34" s="221" t="s">
        <v>2340</v>
      </c>
      <c r="M34" s="95"/>
      <c r="N34" s="96"/>
      <c r="O34" s="97"/>
      <c r="P34" s="46"/>
      <c r="S34" s="75"/>
      <c r="T34" s="75"/>
      <c r="U34" s="75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>G35+H35+I35+J35</f>
        <v>281333</v>
      </c>
      <c r="G35" s="104">
        <v>0</v>
      </c>
      <c r="H35" s="104">
        <v>250197</v>
      </c>
      <c r="I35" s="104">
        <v>27500</v>
      </c>
      <c r="J35" s="104">
        <v>3636</v>
      </c>
      <c r="K35" s="36"/>
      <c r="L35" s="221" t="s">
        <v>2340</v>
      </c>
      <c r="M35" s="95"/>
      <c r="N35" s="96"/>
      <c r="O35" s="97"/>
      <c r="P35" s="46"/>
      <c r="S35" s="75"/>
      <c r="T35" s="75"/>
      <c r="U35" s="75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 t="s">
        <v>9</v>
      </c>
      <c r="G36" s="103" t="s">
        <v>9</v>
      </c>
      <c r="H36" s="103" t="s">
        <v>9</v>
      </c>
      <c r="I36" s="103" t="s">
        <v>9</v>
      </c>
      <c r="J36" s="103" t="s">
        <v>9</v>
      </c>
      <c r="K36" s="36"/>
      <c r="L36" s="222" t="s">
        <v>9</v>
      </c>
      <c r="M36" s="95"/>
      <c r="N36" s="96"/>
      <c r="O36" s="78"/>
      <c r="P36" s="46"/>
      <c r="S36" s="75"/>
      <c r="T36" s="75"/>
      <c r="U36" s="75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aca="true" t="shared" si="0" ref="F37:F50">G37+H37+I37+J37</f>
        <v>137762</v>
      </c>
      <c r="G37" s="104">
        <v>0</v>
      </c>
      <c r="H37" s="104">
        <v>114062</v>
      </c>
      <c r="I37" s="104">
        <v>0</v>
      </c>
      <c r="J37" s="104">
        <v>23700</v>
      </c>
      <c r="K37" s="36"/>
      <c r="L37" s="221" t="s">
        <v>2340</v>
      </c>
      <c r="M37" s="95"/>
      <c r="N37" s="96"/>
      <c r="O37" s="78"/>
      <c r="P37" s="46"/>
      <c r="S37" s="75"/>
      <c r="T37" s="75"/>
      <c r="U37" s="75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6899746</v>
      </c>
      <c r="G38" s="104">
        <v>1507550</v>
      </c>
      <c r="H38" s="104">
        <v>985125</v>
      </c>
      <c r="I38" s="104">
        <v>2</v>
      </c>
      <c r="J38" s="104">
        <v>4407069</v>
      </c>
      <c r="K38" s="36"/>
      <c r="L38" s="221" t="s">
        <v>2344</v>
      </c>
      <c r="M38" s="95"/>
      <c r="N38" s="96"/>
      <c r="O38" s="78"/>
      <c r="P38" s="46"/>
      <c r="S38" s="75"/>
      <c r="T38" s="75"/>
      <c r="U38" s="75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122751</v>
      </c>
      <c r="G39" s="104">
        <v>0</v>
      </c>
      <c r="H39" s="104">
        <v>96751</v>
      </c>
      <c r="I39" s="104">
        <v>0</v>
      </c>
      <c r="J39" s="104">
        <v>26000</v>
      </c>
      <c r="K39" s="36"/>
      <c r="L39" s="221" t="s">
        <v>2344</v>
      </c>
      <c r="M39" s="95"/>
      <c r="N39" s="96"/>
      <c r="O39" s="97"/>
      <c r="P39" s="46"/>
      <c r="S39" s="75"/>
      <c r="T39" s="75"/>
      <c r="U39" s="75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92173</v>
      </c>
      <c r="G40" s="104">
        <v>0</v>
      </c>
      <c r="H40" s="104">
        <v>92173</v>
      </c>
      <c r="I40" s="104">
        <v>0</v>
      </c>
      <c r="J40" s="104">
        <v>0</v>
      </c>
      <c r="K40" s="36"/>
      <c r="L40" s="221" t="s">
        <v>2340</v>
      </c>
      <c r="M40" s="95"/>
      <c r="N40" s="96"/>
      <c r="O40" s="97"/>
      <c r="P40" s="46"/>
      <c r="S40" s="75"/>
      <c r="T40" s="75"/>
      <c r="U40" s="75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2419443</v>
      </c>
      <c r="G41" s="104">
        <v>125244</v>
      </c>
      <c r="H41" s="104">
        <v>714274</v>
      </c>
      <c r="I41" s="104">
        <v>0</v>
      </c>
      <c r="J41" s="104">
        <v>1579925</v>
      </c>
      <c r="K41" s="36"/>
      <c r="L41" s="221" t="s">
        <v>2340</v>
      </c>
      <c r="M41" s="95"/>
      <c r="N41" s="96"/>
      <c r="O41" s="97"/>
      <c r="P41" s="46"/>
      <c r="S41" s="75"/>
      <c r="T41" s="75"/>
      <c r="U41" s="75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4844818</v>
      </c>
      <c r="G42" s="104">
        <v>708225</v>
      </c>
      <c r="H42" s="104">
        <v>294219</v>
      </c>
      <c r="I42" s="104">
        <v>612000</v>
      </c>
      <c r="J42" s="104">
        <v>3230374</v>
      </c>
      <c r="K42" s="36"/>
      <c r="L42" s="221" t="s">
        <v>2340</v>
      </c>
      <c r="M42" s="95"/>
      <c r="N42" s="96"/>
      <c r="O42" s="78"/>
      <c r="P42" s="46"/>
      <c r="S42" s="75"/>
      <c r="T42" s="75"/>
      <c r="U42" s="75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1450758</v>
      </c>
      <c r="G43" s="104">
        <v>114000</v>
      </c>
      <c r="H43" s="104">
        <v>164196</v>
      </c>
      <c r="I43" s="104">
        <v>0</v>
      </c>
      <c r="J43" s="104">
        <v>1172562</v>
      </c>
      <c r="K43" s="36"/>
      <c r="L43" s="221" t="s">
        <v>2340</v>
      </c>
      <c r="M43" s="95"/>
      <c r="N43" s="96"/>
      <c r="O43" s="97"/>
      <c r="P43" s="46"/>
      <c r="S43" s="75"/>
      <c r="T43" s="75"/>
      <c r="U43" s="75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189342</v>
      </c>
      <c r="G44" s="104">
        <v>0</v>
      </c>
      <c r="H44" s="104">
        <v>187742</v>
      </c>
      <c r="I44" s="104">
        <v>0</v>
      </c>
      <c r="J44" s="104">
        <v>1600</v>
      </c>
      <c r="K44" s="36"/>
      <c r="L44" s="221" t="s">
        <v>2344</v>
      </c>
      <c r="M44" s="95"/>
      <c r="N44" s="96"/>
      <c r="O44" s="97"/>
      <c r="P44" s="46"/>
      <c r="S44" s="75"/>
      <c r="T44" s="75"/>
      <c r="U44" s="75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60175</v>
      </c>
      <c r="G45" s="104">
        <v>0</v>
      </c>
      <c r="H45" s="104">
        <v>60175</v>
      </c>
      <c r="I45" s="104">
        <v>0</v>
      </c>
      <c r="J45" s="104">
        <v>0</v>
      </c>
      <c r="K45" s="36"/>
      <c r="L45" s="221" t="s">
        <v>2340</v>
      </c>
      <c r="M45" s="95"/>
      <c r="N45" s="96"/>
      <c r="O45" s="97"/>
      <c r="P45" s="46"/>
      <c r="S45" s="75"/>
      <c r="T45" s="75"/>
      <c r="U45" s="75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1830011</v>
      </c>
      <c r="G46" s="104">
        <v>1154850</v>
      </c>
      <c r="H46" s="104">
        <v>467380</v>
      </c>
      <c r="I46" s="104">
        <v>3000</v>
      </c>
      <c r="J46" s="104">
        <v>204781</v>
      </c>
      <c r="K46" s="36"/>
      <c r="L46" s="221" t="s">
        <v>2340</v>
      </c>
      <c r="M46" s="95"/>
      <c r="N46" s="96"/>
      <c r="O46" s="97"/>
      <c r="P46" s="46"/>
      <c r="S46" s="75"/>
      <c r="T46" s="75"/>
      <c r="U46" s="75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343248</v>
      </c>
      <c r="G47" s="104">
        <v>0</v>
      </c>
      <c r="H47" s="104">
        <v>162851</v>
      </c>
      <c r="I47" s="104">
        <v>0</v>
      </c>
      <c r="J47" s="104">
        <v>180397</v>
      </c>
      <c r="K47" s="36"/>
      <c r="L47" s="221" t="s">
        <v>2340</v>
      </c>
      <c r="M47" s="95"/>
      <c r="N47" s="96"/>
      <c r="O47" s="78"/>
      <c r="P47" s="46"/>
      <c r="S47" s="75"/>
      <c r="T47" s="75"/>
      <c r="U47" s="75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488418</v>
      </c>
      <c r="G48" s="104">
        <v>0</v>
      </c>
      <c r="H48" s="104">
        <v>150232</v>
      </c>
      <c r="I48" s="104">
        <v>0</v>
      </c>
      <c r="J48" s="104">
        <v>338186</v>
      </c>
      <c r="K48" s="36"/>
      <c r="L48" s="221" t="s">
        <v>2340</v>
      </c>
      <c r="M48" s="95"/>
      <c r="N48" s="96"/>
      <c r="O48" s="78"/>
      <c r="P48" s="46"/>
      <c r="S48" s="75"/>
      <c r="T48" s="75"/>
      <c r="U48" s="75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1016429</v>
      </c>
      <c r="G49" s="104">
        <v>0</v>
      </c>
      <c r="H49" s="104">
        <v>354159</v>
      </c>
      <c r="I49" s="104">
        <v>0</v>
      </c>
      <c r="J49" s="104">
        <v>662270</v>
      </c>
      <c r="K49" s="36"/>
      <c r="L49" s="221" t="s">
        <v>2344</v>
      </c>
      <c r="M49" s="95"/>
      <c r="N49" s="96"/>
      <c r="O49" s="78"/>
      <c r="P49" s="46"/>
      <c r="S49" s="75"/>
      <c r="T49" s="75"/>
      <c r="U49" s="75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36050</v>
      </c>
      <c r="G50" s="104">
        <v>0</v>
      </c>
      <c r="H50" s="104">
        <v>36050</v>
      </c>
      <c r="I50" s="104">
        <v>0</v>
      </c>
      <c r="J50" s="104">
        <v>0</v>
      </c>
      <c r="K50" s="36"/>
      <c r="L50" s="221" t="s">
        <v>2340</v>
      </c>
      <c r="M50" s="95"/>
      <c r="N50" s="96"/>
      <c r="O50" s="97"/>
      <c r="P50" s="46"/>
      <c r="S50" s="75"/>
      <c r="T50" s="75"/>
      <c r="U50" s="75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 t="s">
        <v>9</v>
      </c>
      <c r="G51" s="103" t="s">
        <v>9</v>
      </c>
      <c r="H51" s="103" t="s">
        <v>9</v>
      </c>
      <c r="I51" s="103" t="s">
        <v>9</v>
      </c>
      <c r="J51" s="103" t="s">
        <v>9</v>
      </c>
      <c r="K51" s="36"/>
      <c r="L51" s="222" t="s">
        <v>9</v>
      </c>
      <c r="M51" s="95"/>
      <c r="N51" s="96"/>
      <c r="O51" s="78"/>
      <c r="P51" s="46"/>
      <c r="S51" s="75"/>
      <c r="T51" s="75"/>
      <c r="U51" s="75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aca="true" t="shared" si="1" ref="F52:F67">G52+H52+I52+J52</f>
        <v>3184853</v>
      </c>
      <c r="G52" s="104">
        <v>2422400</v>
      </c>
      <c r="H52" s="104">
        <v>312453</v>
      </c>
      <c r="I52" s="104">
        <v>0</v>
      </c>
      <c r="J52" s="104">
        <v>450000</v>
      </c>
      <c r="K52" s="36"/>
      <c r="L52" s="221" t="s">
        <v>2344</v>
      </c>
      <c r="M52" s="95"/>
      <c r="N52" s="96"/>
      <c r="O52" s="97"/>
      <c r="P52" s="46"/>
      <c r="S52" s="75"/>
      <c r="T52" s="75"/>
      <c r="U52" s="75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1"/>
        <v>24012</v>
      </c>
      <c r="G53" s="104">
        <v>0</v>
      </c>
      <c r="H53" s="104">
        <v>24012</v>
      </c>
      <c r="I53" s="104">
        <v>0</v>
      </c>
      <c r="J53" s="104">
        <v>0</v>
      </c>
      <c r="K53" s="36"/>
      <c r="L53" s="221" t="s">
        <v>2340</v>
      </c>
      <c r="M53" s="95"/>
      <c r="N53" s="96"/>
      <c r="O53" s="97"/>
      <c r="P53" s="46"/>
      <c r="S53" s="75"/>
      <c r="T53" s="75"/>
      <c r="U53" s="75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1"/>
        <v>819998</v>
      </c>
      <c r="G54" s="104">
        <v>0</v>
      </c>
      <c r="H54" s="104">
        <v>746977</v>
      </c>
      <c r="I54" s="104">
        <v>0</v>
      </c>
      <c r="J54" s="104">
        <v>73021</v>
      </c>
      <c r="K54" s="36"/>
      <c r="L54" s="221" t="s">
        <v>2344</v>
      </c>
      <c r="M54" s="95"/>
      <c r="N54" s="96"/>
      <c r="O54" s="97"/>
      <c r="P54" s="46"/>
      <c r="S54" s="75"/>
      <c r="T54" s="75"/>
      <c r="U54" s="75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1"/>
        <v>386080</v>
      </c>
      <c r="G55" s="104">
        <v>188500</v>
      </c>
      <c r="H55" s="104">
        <v>53245</v>
      </c>
      <c r="I55" s="104">
        <v>0</v>
      </c>
      <c r="J55" s="104">
        <v>144335</v>
      </c>
      <c r="K55" s="36"/>
      <c r="L55" s="221" t="s">
        <v>2340</v>
      </c>
      <c r="M55" s="95"/>
      <c r="N55" s="96"/>
      <c r="O55" s="97"/>
      <c r="P55" s="46"/>
      <c r="S55" s="75"/>
      <c r="T55" s="75"/>
      <c r="U55" s="75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1"/>
        <v>7554717</v>
      </c>
      <c r="G56" s="104">
        <v>6859500</v>
      </c>
      <c r="H56" s="104">
        <v>607967</v>
      </c>
      <c r="I56" s="104">
        <v>0</v>
      </c>
      <c r="J56" s="104">
        <v>87250</v>
      </c>
      <c r="K56" s="36"/>
      <c r="L56" s="221" t="s">
        <v>2340</v>
      </c>
      <c r="M56" s="95"/>
      <c r="N56" s="96"/>
      <c r="O56" s="78"/>
      <c r="P56" s="46"/>
      <c r="S56" s="75"/>
      <c r="T56" s="75"/>
      <c r="U56" s="75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1"/>
        <v>1721980</v>
      </c>
      <c r="G57" s="104">
        <v>1545000</v>
      </c>
      <c r="H57" s="104">
        <v>119780</v>
      </c>
      <c r="I57" s="104">
        <v>0</v>
      </c>
      <c r="J57" s="104">
        <v>57200</v>
      </c>
      <c r="K57" s="36"/>
      <c r="L57" s="221" t="s">
        <v>2340</v>
      </c>
      <c r="M57" s="95"/>
      <c r="N57" s="96"/>
      <c r="O57" s="97"/>
      <c r="P57" s="46"/>
      <c r="S57" s="75"/>
      <c r="T57" s="75"/>
      <c r="U57" s="75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1"/>
        <v>1802665</v>
      </c>
      <c r="G58" s="104">
        <v>0</v>
      </c>
      <c r="H58" s="104">
        <v>165193</v>
      </c>
      <c r="I58" s="104">
        <v>0</v>
      </c>
      <c r="J58" s="104">
        <v>1637472</v>
      </c>
      <c r="K58" s="36"/>
      <c r="L58" s="221" t="s">
        <v>2340</v>
      </c>
      <c r="M58" s="95"/>
      <c r="N58" s="96"/>
      <c r="O58" s="97"/>
      <c r="P58" s="46"/>
      <c r="S58" s="75"/>
      <c r="T58" s="75"/>
      <c r="U58" s="75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1"/>
        <v>1225781</v>
      </c>
      <c r="G59" s="104">
        <v>553000</v>
      </c>
      <c r="H59" s="104">
        <v>652281</v>
      </c>
      <c r="I59" s="104">
        <v>0</v>
      </c>
      <c r="J59" s="104">
        <v>20500</v>
      </c>
      <c r="K59" s="36"/>
      <c r="L59" s="221" t="s">
        <v>2344</v>
      </c>
      <c r="M59" s="95"/>
      <c r="N59" s="96"/>
      <c r="O59" s="97"/>
      <c r="P59" s="46"/>
      <c r="S59" s="75"/>
      <c r="T59" s="75"/>
      <c r="U59" s="75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1"/>
        <v>1086615</v>
      </c>
      <c r="G60" s="104">
        <v>777000</v>
      </c>
      <c r="H60" s="104">
        <v>212525</v>
      </c>
      <c r="I60" s="104">
        <v>0</v>
      </c>
      <c r="J60" s="104">
        <v>97090</v>
      </c>
      <c r="K60" s="36"/>
      <c r="L60" s="221" t="s">
        <v>2340</v>
      </c>
      <c r="M60" s="95"/>
      <c r="N60" s="96"/>
      <c r="O60" s="97"/>
      <c r="P60" s="46"/>
      <c r="S60" s="75"/>
      <c r="T60" s="75"/>
      <c r="U60" s="75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1"/>
        <v>1177194</v>
      </c>
      <c r="G61" s="104">
        <v>211300</v>
      </c>
      <c r="H61" s="104">
        <v>938144</v>
      </c>
      <c r="I61" s="104">
        <v>0</v>
      </c>
      <c r="J61" s="104">
        <v>27750</v>
      </c>
      <c r="K61" s="36"/>
      <c r="L61" s="221" t="s">
        <v>2340</v>
      </c>
      <c r="M61" s="95"/>
      <c r="N61" s="96"/>
      <c r="O61" s="78"/>
      <c r="P61" s="46"/>
      <c r="S61" s="75"/>
      <c r="T61" s="75"/>
      <c r="U61" s="75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1"/>
        <v>409935</v>
      </c>
      <c r="G62" s="104">
        <v>287780</v>
      </c>
      <c r="H62" s="104">
        <v>119855</v>
      </c>
      <c r="I62" s="104">
        <v>0</v>
      </c>
      <c r="J62" s="104">
        <v>2300</v>
      </c>
      <c r="K62" s="36"/>
      <c r="L62" s="221" t="s">
        <v>2340</v>
      </c>
      <c r="M62" s="95"/>
      <c r="N62" s="96"/>
      <c r="O62" s="97"/>
      <c r="P62" s="46"/>
      <c r="S62" s="75"/>
      <c r="T62" s="75"/>
      <c r="U62" s="75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1"/>
        <v>3896685</v>
      </c>
      <c r="G63" s="104">
        <v>3364121</v>
      </c>
      <c r="H63" s="104">
        <v>496764</v>
      </c>
      <c r="I63" s="104">
        <v>0</v>
      </c>
      <c r="J63" s="104">
        <v>35800</v>
      </c>
      <c r="K63" s="36"/>
      <c r="L63" s="221" t="s">
        <v>2344</v>
      </c>
      <c r="M63" s="95"/>
      <c r="N63" s="96"/>
      <c r="O63" s="78"/>
      <c r="P63" s="46"/>
      <c r="S63" s="75"/>
      <c r="T63" s="75"/>
      <c r="U63" s="75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1"/>
        <v>5884626</v>
      </c>
      <c r="G64" s="104">
        <v>500</v>
      </c>
      <c r="H64" s="104">
        <v>1106738</v>
      </c>
      <c r="I64" s="104">
        <v>0</v>
      </c>
      <c r="J64" s="104">
        <v>4777388</v>
      </c>
      <c r="K64" s="36"/>
      <c r="L64" s="221" t="s">
        <v>2344</v>
      </c>
      <c r="M64" s="95"/>
      <c r="N64" s="96"/>
      <c r="O64" s="78"/>
      <c r="P64" s="46"/>
      <c r="S64" s="75"/>
      <c r="T64" s="75"/>
      <c r="U64" s="75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1"/>
        <v>11535831</v>
      </c>
      <c r="G65" s="104">
        <v>0</v>
      </c>
      <c r="H65" s="104">
        <v>0</v>
      </c>
      <c r="I65" s="104">
        <v>0</v>
      </c>
      <c r="J65" s="104">
        <v>11535831</v>
      </c>
      <c r="K65" s="36"/>
      <c r="L65" s="221" t="s">
        <v>2340</v>
      </c>
      <c r="M65" s="95"/>
      <c r="N65" s="96"/>
      <c r="O65" s="78"/>
      <c r="P65" s="46"/>
      <c r="S65" s="75"/>
      <c r="T65" s="75"/>
      <c r="U65" s="75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1"/>
        <v>3121992</v>
      </c>
      <c r="G66" s="104">
        <v>1984200</v>
      </c>
      <c r="H66" s="104">
        <v>346242</v>
      </c>
      <c r="I66" s="104">
        <v>0</v>
      </c>
      <c r="J66" s="104">
        <v>791550</v>
      </c>
      <c r="K66" s="36"/>
      <c r="L66" s="221" t="s">
        <v>2340</v>
      </c>
      <c r="M66" s="95"/>
      <c r="N66" s="96"/>
      <c r="O66" s="78"/>
      <c r="P66" s="46"/>
      <c r="S66" s="75"/>
      <c r="T66" s="75"/>
      <c r="U66" s="75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1"/>
        <v>1638945</v>
      </c>
      <c r="G67" s="104">
        <v>122000</v>
      </c>
      <c r="H67" s="104">
        <v>235131</v>
      </c>
      <c r="I67" s="104">
        <v>0</v>
      </c>
      <c r="J67" s="104">
        <v>1281814</v>
      </c>
      <c r="K67" s="36"/>
      <c r="L67" s="221" t="s">
        <v>2344</v>
      </c>
      <c r="M67" s="95"/>
      <c r="N67" s="96"/>
      <c r="O67" s="97"/>
      <c r="P67" s="46"/>
      <c r="S67" s="75"/>
      <c r="T67" s="75"/>
      <c r="U67" s="75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 t="s">
        <v>9</v>
      </c>
      <c r="G68" s="103" t="s">
        <v>9</v>
      </c>
      <c r="H68" s="103" t="s">
        <v>9</v>
      </c>
      <c r="I68" s="103" t="s">
        <v>9</v>
      </c>
      <c r="J68" s="103" t="s">
        <v>9</v>
      </c>
      <c r="K68" s="36"/>
      <c r="L68" s="222" t="s">
        <v>9</v>
      </c>
      <c r="M68" s="95"/>
      <c r="N68" s="96"/>
      <c r="O68" s="97"/>
      <c r="P68" s="46"/>
      <c r="S68" s="75"/>
      <c r="T68" s="75"/>
      <c r="U68" s="75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aca="true" t="shared" si="2" ref="F69:F77">G69+H69+I69+J69</f>
        <v>4841572</v>
      </c>
      <c r="G69" s="104">
        <v>1115200</v>
      </c>
      <c r="H69" s="104">
        <v>1244872</v>
      </c>
      <c r="I69" s="104">
        <v>0</v>
      </c>
      <c r="J69" s="104">
        <v>2481500</v>
      </c>
      <c r="K69" s="36"/>
      <c r="L69" s="221" t="s">
        <v>2344</v>
      </c>
      <c r="M69" s="95"/>
      <c r="N69" s="96"/>
      <c r="O69" s="97"/>
      <c r="P69" s="46"/>
      <c r="S69" s="75"/>
      <c r="T69" s="75"/>
      <c r="U69" s="75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2"/>
        <v>244174</v>
      </c>
      <c r="G70" s="104">
        <v>0</v>
      </c>
      <c r="H70" s="104">
        <v>241674</v>
      </c>
      <c r="I70" s="104">
        <v>0</v>
      </c>
      <c r="J70" s="104">
        <v>2500</v>
      </c>
      <c r="K70" s="36"/>
      <c r="L70" s="223" t="s">
        <v>2338</v>
      </c>
      <c r="M70" s="95"/>
      <c r="N70" s="96"/>
      <c r="O70" s="97"/>
      <c r="P70" s="46"/>
      <c r="S70" s="75"/>
      <c r="T70" s="75"/>
      <c r="U70" s="75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2"/>
        <v>1477765</v>
      </c>
      <c r="G71" s="104">
        <v>893000</v>
      </c>
      <c r="H71" s="104">
        <v>129811</v>
      </c>
      <c r="I71" s="104">
        <v>0</v>
      </c>
      <c r="J71" s="104">
        <v>454954</v>
      </c>
      <c r="K71" s="36"/>
      <c r="L71" s="221" t="s">
        <v>2340</v>
      </c>
      <c r="M71" s="95"/>
      <c r="N71" s="96"/>
      <c r="O71" s="97"/>
      <c r="P71" s="46"/>
      <c r="S71" s="75"/>
      <c r="T71" s="75"/>
      <c r="U71" s="75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2"/>
        <v>3657226</v>
      </c>
      <c r="G72" s="104">
        <v>112000</v>
      </c>
      <c r="H72" s="104">
        <v>2037836</v>
      </c>
      <c r="I72" s="104">
        <v>145474</v>
      </c>
      <c r="J72" s="104">
        <v>1361916</v>
      </c>
      <c r="K72" s="36"/>
      <c r="L72" s="221" t="s">
        <v>2340</v>
      </c>
      <c r="M72" s="95"/>
      <c r="N72" s="96"/>
      <c r="O72" s="78"/>
      <c r="P72" s="46"/>
      <c r="S72" s="75"/>
      <c r="T72" s="75"/>
      <c r="U72" s="75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2"/>
        <v>3562447</v>
      </c>
      <c r="G73" s="104">
        <v>2173155</v>
      </c>
      <c r="H73" s="104">
        <v>1276596</v>
      </c>
      <c r="I73" s="104">
        <v>200</v>
      </c>
      <c r="J73" s="104">
        <v>112496</v>
      </c>
      <c r="K73" s="36"/>
      <c r="L73" s="221" t="s">
        <v>2340</v>
      </c>
      <c r="M73" s="95"/>
      <c r="N73" s="96"/>
      <c r="O73" s="78"/>
      <c r="P73" s="46"/>
      <c r="S73" s="75"/>
      <c r="T73" s="75"/>
      <c r="U73" s="75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2"/>
        <v>2381680</v>
      </c>
      <c r="G74" s="104">
        <v>1327000</v>
      </c>
      <c r="H74" s="104">
        <v>334680</v>
      </c>
      <c r="I74" s="104">
        <v>0</v>
      </c>
      <c r="J74" s="104">
        <v>720000</v>
      </c>
      <c r="K74" s="36"/>
      <c r="L74" s="221" t="s">
        <v>2340</v>
      </c>
      <c r="M74" s="95"/>
      <c r="N74" s="96"/>
      <c r="O74" s="78"/>
      <c r="P74" s="46"/>
      <c r="S74" s="75"/>
      <c r="T74" s="75"/>
      <c r="U74" s="75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2"/>
        <v>585745</v>
      </c>
      <c r="G75" s="104">
        <v>300000</v>
      </c>
      <c r="H75" s="104">
        <v>261745</v>
      </c>
      <c r="I75" s="104">
        <v>0</v>
      </c>
      <c r="J75" s="104">
        <v>24000</v>
      </c>
      <c r="K75" s="36"/>
      <c r="L75" s="221" t="s">
        <v>2340</v>
      </c>
      <c r="M75" s="95"/>
      <c r="N75" s="96"/>
      <c r="O75" s="78"/>
      <c r="P75" s="46"/>
      <c r="S75" s="75"/>
      <c r="T75" s="75"/>
      <c r="U75" s="75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2"/>
        <v>5015507</v>
      </c>
      <c r="G76" s="104">
        <v>185000</v>
      </c>
      <c r="H76" s="104">
        <v>699614</v>
      </c>
      <c r="I76" s="104">
        <v>419500</v>
      </c>
      <c r="J76" s="104">
        <v>3711393</v>
      </c>
      <c r="K76" s="36"/>
      <c r="L76" s="221" t="s">
        <v>2340</v>
      </c>
      <c r="M76" s="95"/>
      <c r="N76" s="96"/>
      <c r="O76" s="97"/>
      <c r="P76" s="46"/>
      <c r="S76" s="75"/>
      <c r="T76" s="75"/>
      <c r="U76" s="75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2"/>
        <v>7287409</v>
      </c>
      <c r="G77" s="104">
        <v>6900000</v>
      </c>
      <c r="H77" s="104">
        <v>92231</v>
      </c>
      <c r="I77" s="104">
        <v>286883</v>
      </c>
      <c r="J77" s="104">
        <v>8295</v>
      </c>
      <c r="K77" s="36"/>
      <c r="L77" s="221" t="s">
        <v>2344</v>
      </c>
      <c r="M77" s="95"/>
      <c r="N77" s="96"/>
      <c r="O77" s="78"/>
      <c r="P77" s="46"/>
      <c r="S77" s="75"/>
      <c r="T77" s="75"/>
      <c r="U77" s="75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 t="s">
        <v>9</v>
      </c>
      <c r="G78" s="103" t="s">
        <v>9</v>
      </c>
      <c r="H78" s="103" t="s">
        <v>9</v>
      </c>
      <c r="I78" s="103" t="s">
        <v>9</v>
      </c>
      <c r="J78" s="103" t="s">
        <v>9</v>
      </c>
      <c r="K78" s="36"/>
      <c r="L78" s="222" t="s">
        <v>9</v>
      </c>
      <c r="M78" s="95"/>
      <c r="N78" s="96"/>
      <c r="O78" s="78"/>
      <c r="P78" s="46"/>
      <c r="S78" s="75"/>
      <c r="T78" s="75"/>
      <c r="U78" s="75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>G79+H79+I79+J79</f>
        <v>682851</v>
      </c>
      <c r="G79" s="104">
        <v>448471</v>
      </c>
      <c r="H79" s="104">
        <v>167380</v>
      </c>
      <c r="I79" s="104">
        <v>0</v>
      </c>
      <c r="J79" s="104">
        <v>67000</v>
      </c>
      <c r="K79" s="36"/>
      <c r="L79" s="221" t="s">
        <v>2340</v>
      </c>
      <c r="M79" s="95"/>
      <c r="N79" s="96"/>
      <c r="O79" s="78"/>
      <c r="P79" s="46"/>
      <c r="S79" s="75"/>
      <c r="T79" s="75"/>
      <c r="U79" s="75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>G80+H80+I80+J80</f>
        <v>1012782</v>
      </c>
      <c r="G80" s="104">
        <v>321600</v>
      </c>
      <c r="H80" s="104">
        <v>437771</v>
      </c>
      <c r="I80" s="104">
        <v>0</v>
      </c>
      <c r="J80" s="104">
        <v>253411</v>
      </c>
      <c r="K80" s="36"/>
      <c r="L80" s="221" t="s">
        <v>2340</v>
      </c>
      <c r="M80" s="95"/>
      <c r="N80" s="96"/>
      <c r="O80" s="78"/>
      <c r="P80" s="46"/>
      <c r="S80" s="75"/>
      <c r="T80" s="75"/>
      <c r="U80" s="75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>G81+H81+I81+J81</f>
        <v>769682</v>
      </c>
      <c r="G81" s="104">
        <v>268200</v>
      </c>
      <c r="H81" s="104">
        <v>463882</v>
      </c>
      <c r="I81" s="104">
        <v>0</v>
      </c>
      <c r="J81" s="104">
        <v>37600</v>
      </c>
      <c r="K81" s="36"/>
      <c r="L81" s="221" t="s">
        <v>2340</v>
      </c>
      <c r="M81" s="95"/>
      <c r="N81" s="96"/>
      <c r="O81" s="97"/>
      <c r="P81" s="46"/>
      <c r="S81" s="75"/>
      <c r="T81" s="75"/>
      <c r="U81" s="75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>G82+H82+I82+J82</f>
        <v>35165</v>
      </c>
      <c r="G82" s="104">
        <v>0</v>
      </c>
      <c r="H82" s="104">
        <v>35165</v>
      </c>
      <c r="I82" s="104">
        <v>0</v>
      </c>
      <c r="J82" s="104">
        <v>0</v>
      </c>
      <c r="K82" s="36"/>
      <c r="L82" s="221" t="s">
        <v>2338</v>
      </c>
      <c r="M82" s="95"/>
      <c r="N82" s="96"/>
      <c r="O82" s="78"/>
      <c r="P82" s="46"/>
      <c r="S82" s="75"/>
      <c r="T82" s="75"/>
      <c r="U82" s="75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>G83+H83+I83+J83</f>
        <v>1058892</v>
      </c>
      <c r="G83" s="104">
        <v>419750</v>
      </c>
      <c r="H83" s="104">
        <v>318602</v>
      </c>
      <c r="I83" s="104">
        <v>300000</v>
      </c>
      <c r="J83" s="104">
        <v>20540</v>
      </c>
      <c r="K83" s="36"/>
      <c r="L83" s="221" t="s">
        <v>2340</v>
      </c>
      <c r="M83" s="95"/>
      <c r="N83" s="96"/>
      <c r="O83" s="78"/>
      <c r="P83" s="46"/>
      <c r="S83" s="75"/>
      <c r="T83" s="75"/>
      <c r="U83" s="75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 t="s">
        <v>9</v>
      </c>
      <c r="G84" s="103" t="s">
        <v>9</v>
      </c>
      <c r="H84" s="103" t="s">
        <v>9</v>
      </c>
      <c r="I84" s="103" t="s">
        <v>9</v>
      </c>
      <c r="J84" s="103" t="s">
        <v>9</v>
      </c>
      <c r="K84" s="36"/>
      <c r="L84" s="222" t="s">
        <v>9</v>
      </c>
      <c r="M84" s="95"/>
      <c r="N84" s="96"/>
      <c r="O84" s="97"/>
      <c r="P84" s="46"/>
      <c r="S84" s="75"/>
      <c r="T84" s="75"/>
      <c r="U84" s="75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aca="true" t="shared" si="3" ref="F85:F94">G85+H85+I85+J85</f>
        <v>1247850</v>
      </c>
      <c r="G85" s="104">
        <v>800</v>
      </c>
      <c r="H85" s="104">
        <v>503579</v>
      </c>
      <c r="I85" s="104">
        <v>0</v>
      </c>
      <c r="J85" s="104">
        <v>743471</v>
      </c>
      <c r="K85" s="36"/>
      <c r="L85" s="221" t="s">
        <v>2340</v>
      </c>
      <c r="M85" s="95"/>
      <c r="N85" s="96"/>
      <c r="O85" s="78"/>
      <c r="P85" s="46"/>
      <c r="S85" s="75"/>
      <c r="T85" s="75"/>
      <c r="U85" s="75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3"/>
        <v>2227413</v>
      </c>
      <c r="G86" s="104">
        <v>318750</v>
      </c>
      <c r="H86" s="104">
        <v>1288082</v>
      </c>
      <c r="I86" s="104">
        <v>0</v>
      </c>
      <c r="J86" s="104">
        <v>620581</v>
      </c>
      <c r="K86" s="36"/>
      <c r="L86" s="221" t="s">
        <v>2340</v>
      </c>
      <c r="M86" s="95"/>
      <c r="N86" s="96"/>
      <c r="O86" s="78"/>
      <c r="P86" s="46"/>
      <c r="S86" s="75"/>
      <c r="T86" s="75"/>
      <c r="U86" s="75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3"/>
        <v>417840</v>
      </c>
      <c r="G87" s="104">
        <v>0</v>
      </c>
      <c r="H87" s="104">
        <v>268495</v>
      </c>
      <c r="I87" s="104">
        <v>0</v>
      </c>
      <c r="J87" s="104">
        <v>149345</v>
      </c>
      <c r="K87" s="36"/>
      <c r="L87" s="221" t="s">
        <v>2340</v>
      </c>
      <c r="M87" s="95"/>
      <c r="N87" s="96"/>
      <c r="O87" s="78"/>
      <c r="P87" s="46"/>
      <c r="S87" s="75"/>
      <c r="T87" s="75"/>
      <c r="U87" s="75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3"/>
        <v>564122</v>
      </c>
      <c r="G88" s="104">
        <v>73100</v>
      </c>
      <c r="H88" s="104">
        <v>443576</v>
      </c>
      <c r="I88" s="104">
        <v>0</v>
      </c>
      <c r="J88" s="104">
        <v>47446</v>
      </c>
      <c r="K88" s="36"/>
      <c r="L88" s="221" t="s">
        <v>2340</v>
      </c>
      <c r="M88" s="95"/>
      <c r="N88" s="96"/>
      <c r="O88" s="78"/>
      <c r="P88" s="46"/>
      <c r="S88" s="75"/>
      <c r="T88" s="75"/>
      <c r="U88" s="75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3"/>
        <v>773736</v>
      </c>
      <c r="G89" s="104">
        <v>0</v>
      </c>
      <c r="H89" s="104">
        <v>332964</v>
      </c>
      <c r="I89" s="104">
        <v>0</v>
      </c>
      <c r="J89" s="104">
        <v>440772</v>
      </c>
      <c r="K89" s="36"/>
      <c r="L89" s="221" t="s">
        <v>2340</v>
      </c>
      <c r="M89" s="95"/>
      <c r="N89" s="96"/>
      <c r="O89" s="78"/>
      <c r="P89" s="46"/>
      <c r="S89" s="75"/>
      <c r="T89" s="75"/>
      <c r="U89" s="75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3"/>
        <v>1256212</v>
      </c>
      <c r="G90" s="104">
        <v>0</v>
      </c>
      <c r="H90" s="104">
        <v>2268</v>
      </c>
      <c r="I90" s="104">
        <v>0</v>
      </c>
      <c r="J90" s="104">
        <v>1253944</v>
      </c>
      <c r="K90" s="36"/>
      <c r="L90" s="221" t="s">
        <v>2340</v>
      </c>
      <c r="M90" s="95"/>
      <c r="N90" s="96"/>
      <c r="O90" s="78"/>
      <c r="P90" s="46"/>
      <c r="S90" s="75"/>
      <c r="T90" s="75"/>
      <c r="U90" s="75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3"/>
        <v>832747</v>
      </c>
      <c r="G91" s="104">
        <v>0</v>
      </c>
      <c r="H91" s="104">
        <v>729483</v>
      </c>
      <c r="I91" s="104">
        <v>0</v>
      </c>
      <c r="J91" s="104">
        <v>103264</v>
      </c>
      <c r="K91" s="36"/>
      <c r="L91" s="221" t="s">
        <v>2340</v>
      </c>
      <c r="M91" s="95"/>
      <c r="N91" s="96"/>
      <c r="O91" s="97"/>
      <c r="P91" s="46"/>
      <c r="S91" s="75"/>
      <c r="T91" s="75"/>
      <c r="U91" s="75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3"/>
        <v>1100528</v>
      </c>
      <c r="G92" s="104">
        <v>683400</v>
      </c>
      <c r="H92" s="104">
        <v>393728</v>
      </c>
      <c r="I92" s="104">
        <v>0</v>
      </c>
      <c r="J92" s="104">
        <v>23400</v>
      </c>
      <c r="K92" s="36"/>
      <c r="L92" s="221" t="s">
        <v>2340</v>
      </c>
      <c r="M92" s="95"/>
      <c r="N92" s="96"/>
      <c r="O92" s="78"/>
      <c r="P92" s="46"/>
      <c r="S92" s="75"/>
      <c r="T92" s="75"/>
      <c r="U92" s="75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3"/>
        <v>338986</v>
      </c>
      <c r="G93" s="104">
        <v>0</v>
      </c>
      <c r="H93" s="104">
        <v>92827</v>
      </c>
      <c r="I93" s="104">
        <v>0</v>
      </c>
      <c r="J93" s="104">
        <v>246159</v>
      </c>
      <c r="K93" s="36"/>
      <c r="L93" s="221" t="s">
        <v>2340</v>
      </c>
      <c r="M93" s="95"/>
      <c r="N93" s="96"/>
      <c r="O93" s="97"/>
      <c r="P93" s="46"/>
      <c r="S93" s="75"/>
      <c r="T93" s="75"/>
      <c r="U93" s="75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3"/>
        <v>1285866</v>
      </c>
      <c r="G94" s="104">
        <v>0</v>
      </c>
      <c r="H94" s="104">
        <v>1285866</v>
      </c>
      <c r="I94" s="104">
        <v>0</v>
      </c>
      <c r="J94" s="104">
        <v>0</v>
      </c>
      <c r="K94" s="36"/>
      <c r="L94" s="221" t="s">
        <v>2340</v>
      </c>
      <c r="M94" s="95"/>
      <c r="N94" s="96"/>
      <c r="O94" s="97"/>
      <c r="P94" s="46"/>
      <c r="S94" s="75"/>
      <c r="T94" s="75"/>
      <c r="U94" s="75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 t="s">
        <v>9</v>
      </c>
      <c r="G95" s="103" t="s">
        <v>9</v>
      </c>
      <c r="H95" s="103" t="s">
        <v>9</v>
      </c>
      <c r="I95" s="103" t="s">
        <v>9</v>
      </c>
      <c r="J95" s="103" t="s">
        <v>9</v>
      </c>
      <c r="K95" s="36"/>
      <c r="L95" s="222" t="s">
        <v>9</v>
      </c>
      <c r="M95" s="95"/>
      <c r="N95" s="96"/>
      <c r="O95" s="97"/>
      <c r="P95" s="46"/>
      <c r="S95" s="75"/>
      <c r="T95" s="75"/>
      <c r="U95" s="75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>G96+H96+I96+J96</f>
        <v>41607</v>
      </c>
      <c r="G96" s="104">
        <v>0</v>
      </c>
      <c r="H96" s="104">
        <v>41607</v>
      </c>
      <c r="I96" s="104">
        <v>0</v>
      </c>
      <c r="J96" s="104">
        <v>0</v>
      </c>
      <c r="K96" s="36"/>
      <c r="L96" s="221" t="s">
        <v>2340</v>
      </c>
      <c r="M96" s="95"/>
      <c r="N96" s="96"/>
      <c r="O96" s="97"/>
      <c r="P96" s="46"/>
      <c r="S96" s="75"/>
      <c r="T96" s="75"/>
      <c r="U96" s="75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>G97+H97+I97+J97</f>
        <v>502636</v>
      </c>
      <c r="G97" s="104">
        <v>0</v>
      </c>
      <c r="H97" s="104">
        <v>420036</v>
      </c>
      <c r="I97" s="104">
        <v>0</v>
      </c>
      <c r="J97" s="104">
        <v>82600</v>
      </c>
      <c r="K97" s="36"/>
      <c r="L97" s="221" t="s">
        <v>2344</v>
      </c>
      <c r="M97" s="95"/>
      <c r="N97" s="96"/>
      <c r="O97" s="97"/>
      <c r="P97" s="46"/>
      <c r="S97" s="75"/>
      <c r="T97" s="75"/>
      <c r="U97" s="75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>G98+H98+I98+J98</f>
        <v>1594511</v>
      </c>
      <c r="G98" s="104">
        <v>1280000</v>
      </c>
      <c r="H98" s="104">
        <v>151547</v>
      </c>
      <c r="I98" s="104">
        <v>0</v>
      </c>
      <c r="J98" s="104">
        <v>162964</v>
      </c>
      <c r="K98" s="36"/>
      <c r="L98" s="221" t="s">
        <v>2340</v>
      </c>
      <c r="M98" s="95"/>
      <c r="N98" s="96"/>
      <c r="O98" s="78"/>
      <c r="P98" s="46"/>
      <c r="S98" s="75"/>
      <c r="T98" s="75"/>
      <c r="U98" s="75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>G99+H99+I99+J99</f>
        <v>11621549</v>
      </c>
      <c r="G99" s="104">
        <v>2653100</v>
      </c>
      <c r="H99" s="104">
        <v>1213589</v>
      </c>
      <c r="I99" s="104">
        <v>773500</v>
      </c>
      <c r="J99" s="104">
        <v>6981360</v>
      </c>
      <c r="K99" s="36"/>
      <c r="L99" s="221" t="s">
        <v>2340</v>
      </c>
      <c r="M99" s="95"/>
      <c r="N99" s="96"/>
      <c r="O99" s="97"/>
      <c r="P99" s="46"/>
      <c r="S99" s="75"/>
      <c r="T99" s="75"/>
      <c r="U99" s="75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 t="s">
        <v>9</v>
      </c>
      <c r="G100" s="103" t="s">
        <v>9</v>
      </c>
      <c r="H100" s="103" t="s">
        <v>9</v>
      </c>
      <c r="I100" s="103" t="s">
        <v>9</v>
      </c>
      <c r="J100" s="103" t="s">
        <v>9</v>
      </c>
      <c r="K100" s="36"/>
      <c r="L100" s="222" t="s">
        <v>9</v>
      </c>
      <c r="M100" s="95"/>
      <c r="N100" s="96"/>
      <c r="O100" s="97"/>
      <c r="P100" s="46"/>
      <c r="S100" s="75"/>
      <c r="T100" s="75"/>
      <c r="U100" s="75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>G101+H101+I101+J101</f>
        <v>4200199</v>
      </c>
      <c r="G101" s="104">
        <v>0</v>
      </c>
      <c r="H101" s="104">
        <v>702356</v>
      </c>
      <c r="I101" s="104">
        <v>1738067</v>
      </c>
      <c r="J101" s="104">
        <v>1759776</v>
      </c>
      <c r="K101" s="36"/>
      <c r="L101" s="221" t="s">
        <v>2340</v>
      </c>
      <c r="M101" s="95"/>
      <c r="N101" s="96"/>
      <c r="O101" s="78"/>
      <c r="P101" s="46"/>
      <c r="S101" s="75"/>
      <c r="T101" s="75"/>
      <c r="U101" s="75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>G102+H102+I102+J102</f>
        <v>381970</v>
      </c>
      <c r="G102" s="104">
        <v>11500</v>
      </c>
      <c r="H102" s="104">
        <v>283845</v>
      </c>
      <c r="I102" s="104">
        <v>0</v>
      </c>
      <c r="J102" s="104">
        <v>86625</v>
      </c>
      <c r="K102" s="36"/>
      <c r="L102" s="221" t="s">
        <v>2340</v>
      </c>
      <c r="M102" s="95"/>
      <c r="N102" s="96"/>
      <c r="O102" s="78"/>
      <c r="P102" s="46"/>
      <c r="S102" s="75"/>
      <c r="T102" s="75"/>
      <c r="U102" s="75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 t="s">
        <v>9</v>
      </c>
      <c r="G103" s="103" t="s">
        <v>9</v>
      </c>
      <c r="H103" s="103" t="s">
        <v>9</v>
      </c>
      <c r="I103" s="103" t="s">
        <v>9</v>
      </c>
      <c r="J103" s="103" t="s">
        <v>9</v>
      </c>
      <c r="K103" s="36"/>
      <c r="L103" s="222" t="s">
        <v>9</v>
      </c>
      <c r="M103" s="95"/>
      <c r="N103" s="96"/>
      <c r="O103" s="78"/>
      <c r="P103" s="46"/>
      <c r="S103" s="75"/>
      <c r="T103" s="75"/>
      <c r="U103" s="75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>G104+H104+I104+J104</f>
        <v>3513270</v>
      </c>
      <c r="G104" s="104">
        <v>505000</v>
      </c>
      <c r="H104" s="104">
        <v>2701930</v>
      </c>
      <c r="I104" s="104">
        <v>12000</v>
      </c>
      <c r="J104" s="104">
        <v>294340</v>
      </c>
      <c r="K104" s="36"/>
      <c r="L104" s="221" t="s">
        <v>2340</v>
      </c>
      <c r="M104" s="95"/>
      <c r="N104" s="96"/>
      <c r="O104" s="78"/>
      <c r="P104" s="46"/>
      <c r="S104" s="75"/>
      <c r="T104" s="75"/>
      <c r="U104" s="75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>G105+H105+I105+J105</f>
        <v>858348</v>
      </c>
      <c r="G105" s="104">
        <v>0</v>
      </c>
      <c r="H105" s="104">
        <v>495623</v>
      </c>
      <c r="I105" s="104">
        <v>0</v>
      </c>
      <c r="J105" s="104">
        <v>362725</v>
      </c>
      <c r="K105" s="36"/>
      <c r="L105" s="221" t="s">
        <v>2344</v>
      </c>
      <c r="M105" s="95"/>
      <c r="N105" s="96"/>
      <c r="O105" s="78"/>
      <c r="P105" s="46"/>
      <c r="S105" s="75"/>
      <c r="T105" s="75"/>
      <c r="U105" s="75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>G106+H106+I106+J106</f>
        <v>701712</v>
      </c>
      <c r="G106" s="104">
        <v>5900</v>
      </c>
      <c r="H106" s="104">
        <v>670127</v>
      </c>
      <c r="I106" s="104">
        <v>0</v>
      </c>
      <c r="J106" s="104">
        <v>25685</v>
      </c>
      <c r="K106" s="36"/>
      <c r="L106" s="221" t="s">
        <v>2344</v>
      </c>
      <c r="M106" s="95"/>
      <c r="N106" s="96"/>
      <c r="O106" s="97"/>
      <c r="P106" s="46"/>
      <c r="S106" s="75"/>
      <c r="T106" s="75"/>
      <c r="U106" s="75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>G107+H107+I107+J107</f>
        <v>815470</v>
      </c>
      <c r="G107" s="104">
        <v>478000</v>
      </c>
      <c r="H107" s="104">
        <v>156740</v>
      </c>
      <c r="I107" s="104">
        <v>0</v>
      </c>
      <c r="J107" s="104">
        <v>180730</v>
      </c>
      <c r="K107" s="36"/>
      <c r="L107" s="221" t="s">
        <v>2340</v>
      </c>
      <c r="M107" s="95"/>
      <c r="N107" s="96"/>
      <c r="O107" s="97"/>
      <c r="P107" s="46"/>
      <c r="S107" s="75"/>
      <c r="T107" s="75"/>
      <c r="U107" s="75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>G108+H108+I108+J108</f>
        <v>34520</v>
      </c>
      <c r="G108" s="104">
        <v>0</v>
      </c>
      <c r="H108" s="104">
        <v>14120</v>
      </c>
      <c r="I108" s="104">
        <v>0</v>
      </c>
      <c r="J108" s="104">
        <v>20400</v>
      </c>
      <c r="K108" s="36"/>
      <c r="L108" s="221" t="s">
        <v>2340</v>
      </c>
      <c r="M108" s="95"/>
      <c r="N108" s="96"/>
      <c r="O108" s="97"/>
      <c r="P108" s="46"/>
      <c r="S108" s="75"/>
      <c r="T108" s="75"/>
      <c r="U108" s="75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 t="s">
        <v>9</v>
      </c>
      <c r="G109" s="103" t="s">
        <v>9</v>
      </c>
      <c r="H109" s="103" t="s">
        <v>9</v>
      </c>
      <c r="I109" s="103" t="s">
        <v>9</v>
      </c>
      <c r="J109" s="103" t="s">
        <v>9</v>
      </c>
      <c r="K109" s="36"/>
      <c r="L109" s="222" t="s">
        <v>9</v>
      </c>
      <c r="M109" s="95"/>
      <c r="N109" s="96"/>
      <c r="O109" s="78"/>
      <c r="P109" s="46"/>
      <c r="S109" s="75"/>
      <c r="T109" s="75"/>
      <c r="U109" s="75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aca="true" t="shared" si="4" ref="F110:F152">G110+H110+I110+J110</f>
        <v>1101369</v>
      </c>
      <c r="G110" s="104">
        <v>159700</v>
      </c>
      <c r="H110" s="104">
        <v>521005</v>
      </c>
      <c r="I110" s="104">
        <v>58501</v>
      </c>
      <c r="J110" s="104">
        <v>362163</v>
      </c>
      <c r="K110" s="36"/>
      <c r="L110" s="221" t="s">
        <v>2340</v>
      </c>
      <c r="M110" s="95"/>
      <c r="N110" s="96"/>
      <c r="O110" s="97"/>
      <c r="P110" s="46"/>
      <c r="S110" s="75"/>
      <c r="T110" s="75"/>
      <c r="U110" s="75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4"/>
        <v>26800</v>
      </c>
      <c r="G111" s="104">
        <v>0</v>
      </c>
      <c r="H111" s="104">
        <v>24200</v>
      </c>
      <c r="I111" s="104">
        <v>0</v>
      </c>
      <c r="J111" s="104">
        <v>2600</v>
      </c>
      <c r="K111" s="36"/>
      <c r="L111" s="221" t="s">
        <v>2344</v>
      </c>
      <c r="M111" s="95"/>
      <c r="N111" s="96"/>
      <c r="O111" s="97"/>
      <c r="P111" s="46"/>
      <c r="S111" s="75"/>
      <c r="T111" s="75"/>
      <c r="U111" s="75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4"/>
        <v>711093</v>
      </c>
      <c r="G112" s="104">
        <v>0</v>
      </c>
      <c r="H112" s="104">
        <v>11860</v>
      </c>
      <c r="I112" s="104">
        <v>0</v>
      </c>
      <c r="J112" s="104">
        <v>699233</v>
      </c>
      <c r="K112" s="36"/>
      <c r="L112" s="221" t="s">
        <v>2340</v>
      </c>
      <c r="M112" s="95"/>
      <c r="N112" s="96"/>
      <c r="O112" s="97"/>
      <c r="P112" s="46"/>
      <c r="S112" s="75"/>
      <c r="T112" s="75"/>
      <c r="U112" s="75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4"/>
        <v>4106797</v>
      </c>
      <c r="G113" s="104">
        <v>1218051</v>
      </c>
      <c r="H113" s="104">
        <v>1896191</v>
      </c>
      <c r="I113" s="104">
        <v>21000</v>
      </c>
      <c r="J113" s="104">
        <v>971555</v>
      </c>
      <c r="K113" s="36"/>
      <c r="L113" s="221" t="s">
        <v>2340</v>
      </c>
      <c r="M113" s="95"/>
      <c r="N113" s="96"/>
      <c r="O113" s="97"/>
      <c r="P113" s="46"/>
      <c r="S113" s="75"/>
      <c r="T113" s="75"/>
      <c r="U113" s="75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4"/>
        <v>1567778</v>
      </c>
      <c r="G114" s="104">
        <v>287400</v>
      </c>
      <c r="H114" s="104">
        <v>929099</v>
      </c>
      <c r="I114" s="104">
        <v>2300</v>
      </c>
      <c r="J114" s="104">
        <v>348979</v>
      </c>
      <c r="K114" s="36"/>
      <c r="L114" s="221" t="s">
        <v>2340</v>
      </c>
      <c r="M114" s="95"/>
      <c r="N114" s="96"/>
      <c r="O114" s="97"/>
      <c r="P114" s="46"/>
      <c r="S114" s="75"/>
      <c r="T114" s="75"/>
      <c r="U114" s="75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4"/>
        <v>613300</v>
      </c>
      <c r="G115" s="104">
        <v>0</v>
      </c>
      <c r="H115" s="104">
        <v>0</v>
      </c>
      <c r="I115" s="104">
        <v>0</v>
      </c>
      <c r="J115" s="104">
        <v>613300</v>
      </c>
      <c r="K115" s="36"/>
      <c r="L115" s="221" t="s">
        <v>2340</v>
      </c>
      <c r="M115" s="95"/>
      <c r="N115" s="96"/>
      <c r="O115" s="97"/>
      <c r="P115" s="46"/>
      <c r="S115" s="75"/>
      <c r="T115" s="75"/>
      <c r="U115" s="75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4"/>
        <v>371809</v>
      </c>
      <c r="G116" s="104">
        <v>0</v>
      </c>
      <c r="H116" s="104">
        <v>371809</v>
      </c>
      <c r="I116" s="104">
        <v>0</v>
      </c>
      <c r="J116" s="104">
        <v>0</v>
      </c>
      <c r="K116" s="36"/>
      <c r="L116" s="221" t="s">
        <v>2340</v>
      </c>
      <c r="M116" s="95"/>
      <c r="N116" s="96"/>
      <c r="O116" s="78"/>
      <c r="P116" s="46"/>
      <c r="S116" s="75"/>
      <c r="T116" s="75"/>
      <c r="U116" s="75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4"/>
        <v>423350</v>
      </c>
      <c r="G117" s="104">
        <v>0</v>
      </c>
      <c r="H117" s="104">
        <v>358625</v>
      </c>
      <c r="I117" s="104">
        <v>0</v>
      </c>
      <c r="J117" s="104">
        <v>64725</v>
      </c>
      <c r="K117" s="36"/>
      <c r="L117" s="221" t="s">
        <v>2340</v>
      </c>
      <c r="M117" s="95"/>
      <c r="N117" s="96"/>
      <c r="O117" s="78"/>
      <c r="P117" s="46"/>
      <c r="S117" s="75"/>
      <c r="T117" s="75"/>
      <c r="U117" s="75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4"/>
        <v>46530</v>
      </c>
      <c r="G118" s="104">
        <v>0</v>
      </c>
      <c r="H118" s="104">
        <v>45030</v>
      </c>
      <c r="I118" s="104">
        <v>0</v>
      </c>
      <c r="J118" s="104">
        <v>1500</v>
      </c>
      <c r="K118" s="36"/>
      <c r="L118" s="221" t="s">
        <v>2344</v>
      </c>
      <c r="M118" s="95"/>
      <c r="N118" s="96"/>
      <c r="O118" s="97"/>
      <c r="P118" s="46"/>
      <c r="S118" s="75"/>
      <c r="T118" s="75"/>
      <c r="U118" s="75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4"/>
        <v>528911</v>
      </c>
      <c r="G119" s="104">
        <v>0</v>
      </c>
      <c r="H119" s="104">
        <v>528911</v>
      </c>
      <c r="I119" s="104">
        <v>0</v>
      </c>
      <c r="J119" s="104">
        <v>0</v>
      </c>
      <c r="K119" s="36"/>
      <c r="L119" s="221" t="s">
        <v>2340</v>
      </c>
      <c r="M119" s="95"/>
      <c r="N119" s="96"/>
      <c r="O119" s="78"/>
      <c r="P119" s="46"/>
      <c r="S119" s="75"/>
      <c r="T119" s="75"/>
      <c r="U119" s="75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4"/>
        <v>400432</v>
      </c>
      <c r="G120" s="104">
        <v>0</v>
      </c>
      <c r="H120" s="104">
        <v>357042</v>
      </c>
      <c r="I120" s="104">
        <v>0</v>
      </c>
      <c r="J120" s="104">
        <v>43390</v>
      </c>
      <c r="K120" s="36"/>
      <c r="L120" s="221" t="s">
        <v>2344</v>
      </c>
      <c r="M120" s="95"/>
      <c r="N120" s="96"/>
      <c r="O120" s="78"/>
      <c r="P120" s="46"/>
      <c r="S120" s="75"/>
      <c r="T120" s="75"/>
      <c r="U120" s="75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4"/>
        <v>522523</v>
      </c>
      <c r="G121" s="104">
        <v>34100</v>
      </c>
      <c r="H121" s="104">
        <v>412743</v>
      </c>
      <c r="I121" s="104">
        <v>0</v>
      </c>
      <c r="J121" s="104">
        <v>75680</v>
      </c>
      <c r="K121" s="36"/>
      <c r="L121" s="221" t="s">
        <v>2340</v>
      </c>
      <c r="M121" s="95"/>
      <c r="N121" s="96"/>
      <c r="O121" s="97"/>
      <c r="P121" s="46"/>
      <c r="S121" s="75"/>
      <c r="T121" s="75"/>
      <c r="U121" s="75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4"/>
        <v>2235201</v>
      </c>
      <c r="G122" s="104">
        <v>0</v>
      </c>
      <c r="H122" s="104">
        <v>12500</v>
      </c>
      <c r="I122" s="104">
        <v>470000</v>
      </c>
      <c r="J122" s="104">
        <v>1752701</v>
      </c>
      <c r="K122" s="36"/>
      <c r="L122" s="221" t="s">
        <v>2340</v>
      </c>
      <c r="M122" s="95"/>
      <c r="N122" s="96"/>
      <c r="O122" s="97"/>
      <c r="P122" s="46"/>
      <c r="S122" s="75"/>
      <c r="T122" s="75"/>
      <c r="U122" s="75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4"/>
        <v>2100033</v>
      </c>
      <c r="G123" s="104">
        <v>560000</v>
      </c>
      <c r="H123" s="104">
        <v>1402694</v>
      </c>
      <c r="I123" s="104">
        <v>0</v>
      </c>
      <c r="J123" s="104">
        <v>137339</v>
      </c>
      <c r="K123" s="36"/>
      <c r="L123" s="221" t="s">
        <v>2340</v>
      </c>
      <c r="M123" s="95"/>
      <c r="N123" s="96"/>
      <c r="O123" s="78"/>
      <c r="P123" s="46"/>
      <c r="S123" s="75"/>
      <c r="T123" s="75"/>
      <c r="U123" s="75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4"/>
        <v>257950</v>
      </c>
      <c r="G124" s="104">
        <v>0</v>
      </c>
      <c r="H124" s="104">
        <v>53700</v>
      </c>
      <c r="I124" s="104">
        <v>200000</v>
      </c>
      <c r="J124" s="104">
        <v>4250</v>
      </c>
      <c r="K124" s="36"/>
      <c r="L124" s="221" t="s">
        <v>2340</v>
      </c>
      <c r="M124" s="95"/>
      <c r="N124" s="96"/>
      <c r="O124" s="78"/>
      <c r="P124" s="46"/>
      <c r="S124" s="75"/>
      <c r="T124" s="75"/>
      <c r="U124" s="75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4"/>
        <v>158146</v>
      </c>
      <c r="G125" s="104">
        <v>0</v>
      </c>
      <c r="H125" s="104">
        <v>115480</v>
      </c>
      <c r="I125" s="104">
        <v>0</v>
      </c>
      <c r="J125" s="104">
        <v>42666</v>
      </c>
      <c r="K125" s="36"/>
      <c r="L125" s="221" t="s">
        <v>2340</v>
      </c>
      <c r="M125" s="95"/>
      <c r="N125" s="96"/>
      <c r="O125" s="97"/>
      <c r="P125" s="46"/>
      <c r="S125" s="75"/>
      <c r="T125" s="75"/>
      <c r="U125" s="75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4"/>
        <v>96261</v>
      </c>
      <c r="G126" s="104">
        <v>0</v>
      </c>
      <c r="H126" s="104">
        <v>77311</v>
      </c>
      <c r="I126" s="104">
        <v>0</v>
      </c>
      <c r="J126" s="104">
        <v>18950</v>
      </c>
      <c r="K126" s="36"/>
      <c r="L126" s="221" t="s">
        <v>2340</v>
      </c>
      <c r="M126" s="95"/>
      <c r="N126" s="96"/>
      <c r="O126" s="78"/>
      <c r="P126" s="46"/>
      <c r="S126" s="75"/>
      <c r="T126" s="75"/>
      <c r="U126" s="75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4"/>
        <v>1412519</v>
      </c>
      <c r="G127" s="104">
        <v>2000</v>
      </c>
      <c r="H127" s="104">
        <v>837738</v>
      </c>
      <c r="I127" s="104">
        <v>0</v>
      </c>
      <c r="J127" s="104">
        <v>572781</v>
      </c>
      <c r="K127" s="36"/>
      <c r="L127" s="221" t="s">
        <v>2344</v>
      </c>
      <c r="M127" s="95"/>
      <c r="N127" s="96"/>
      <c r="O127" s="97"/>
      <c r="P127" s="46"/>
      <c r="S127" s="75"/>
      <c r="T127" s="75"/>
      <c r="U127" s="75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4"/>
        <v>284957</v>
      </c>
      <c r="G128" s="104">
        <v>0</v>
      </c>
      <c r="H128" s="104">
        <v>271757</v>
      </c>
      <c r="I128" s="104">
        <v>0</v>
      </c>
      <c r="J128" s="104">
        <v>13200</v>
      </c>
      <c r="K128" s="36"/>
      <c r="L128" s="221" t="s">
        <v>2344</v>
      </c>
      <c r="M128" s="95"/>
      <c r="N128" s="96"/>
      <c r="O128" s="97"/>
      <c r="P128" s="46"/>
      <c r="S128" s="75"/>
      <c r="T128" s="75"/>
      <c r="U128" s="75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4"/>
        <v>1292845</v>
      </c>
      <c r="G129" s="104">
        <v>0</v>
      </c>
      <c r="H129" s="104">
        <v>356282</v>
      </c>
      <c r="I129" s="104">
        <v>0</v>
      </c>
      <c r="J129" s="104">
        <v>936563</v>
      </c>
      <c r="K129" s="36"/>
      <c r="L129" s="221" t="s">
        <v>2340</v>
      </c>
      <c r="M129" s="95"/>
      <c r="N129" s="96"/>
      <c r="O129" s="78"/>
      <c r="P129" s="46"/>
      <c r="S129" s="75"/>
      <c r="T129" s="75"/>
      <c r="U129" s="75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4"/>
        <v>2132895</v>
      </c>
      <c r="G130" s="104">
        <v>279000</v>
      </c>
      <c r="H130" s="104">
        <v>165781</v>
      </c>
      <c r="I130" s="104">
        <v>1404700</v>
      </c>
      <c r="J130" s="104">
        <v>283414</v>
      </c>
      <c r="K130" s="36"/>
      <c r="L130" s="221" t="s">
        <v>2344</v>
      </c>
      <c r="M130" s="95"/>
      <c r="N130" s="96"/>
      <c r="O130" s="97"/>
      <c r="P130" s="46"/>
      <c r="S130" s="75"/>
      <c r="T130" s="75"/>
      <c r="U130" s="75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4"/>
        <v>1423102</v>
      </c>
      <c r="G131" s="104">
        <v>853000</v>
      </c>
      <c r="H131" s="104">
        <v>368607</v>
      </c>
      <c r="I131" s="104">
        <v>118000</v>
      </c>
      <c r="J131" s="104">
        <v>83495</v>
      </c>
      <c r="K131" s="36"/>
      <c r="L131" s="221" t="s">
        <v>2340</v>
      </c>
      <c r="M131" s="95"/>
      <c r="N131" s="96"/>
      <c r="O131" s="78"/>
      <c r="P131" s="46"/>
      <c r="S131" s="75"/>
      <c r="T131" s="75"/>
      <c r="U131" s="75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4"/>
        <v>307374</v>
      </c>
      <c r="G132" s="104">
        <v>0</v>
      </c>
      <c r="H132" s="104">
        <v>306374</v>
      </c>
      <c r="I132" s="104">
        <v>0</v>
      </c>
      <c r="J132" s="104">
        <v>1000</v>
      </c>
      <c r="K132" s="36"/>
      <c r="L132" s="221" t="s">
        <v>2340</v>
      </c>
      <c r="M132" s="95"/>
      <c r="N132" s="96"/>
      <c r="O132" s="97"/>
      <c r="P132" s="46"/>
      <c r="S132" s="75"/>
      <c r="T132" s="75"/>
      <c r="U132" s="75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4"/>
        <v>883210</v>
      </c>
      <c r="G133" s="104">
        <v>0</v>
      </c>
      <c r="H133" s="104">
        <v>566804</v>
      </c>
      <c r="I133" s="104">
        <v>2301</v>
      </c>
      <c r="J133" s="104">
        <v>314105</v>
      </c>
      <c r="K133" s="36"/>
      <c r="L133" s="221" t="s">
        <v>2344</v>
      </c>
      <c r="M133" s="95"/>
      <c r="N133" s="96"/>
      <c r="O133" s="78"/>
      <c r="P133" s="46"/>
      <c r="S133" s="75"/>
      <c r="T133" s="75"/>
      <c r="U133" s="75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4"/>
        <v>2111623</v>
      </c>
      <c r="G134" s="104">
        <v>1852500</v>
      </c>
      <c r="H134" s="104">
        <v>212423</v>
      </c>
      <c r="I134" s="104">
        <v>0</v>
      </c>
      <c r="J134" s="104">
        <v>46700</v>
      </c>
      <c r="K134" s="36"/>
      <c r="L134" s="221" t="s">
        <v>2340</v>
      </c>
      <c r="M134" s="95"/>
      <c r="N134" s="96"/>
      <c r="O134" s="78"/>
      <c r="P134" s="46"/>
      <c r="S134" s="75"/>
      <c r="T134" s="75"/>
      <c r="U134" s="75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4"/>
        <v>436092</v>
      </c>
      <c r="G135" s="104">
        <v>0</v>
      </c>
      <c r="H135" s="104">
        <v>410592</v>
      </c>
      <c r="I135" s="104">
        <v>0</v>
      </c>
      <c r="J135" s="104">
        <v>25500</v>
      </c>
      <c r="K135" s="36"/>
      <c r="L135" s="221" t="s">
        <v>2340</v>
      </c>
      <c r="M135" s="95"/>
      <c r="N135" s="96"/>
      <c r="O135" s="97"/>
      <c r="P135" s="46"/>
      <c r="S135" s="75"/>
      <c r="T135" s="75"/>
      <c r="U135" s="75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4"/>
        <v>13738906</v>
      </c>
      <c r="G136" s="104">
        <v>9180537</v>
      </c>
      <c r="H136" s="104">
        <v>2520585</v>
      </c>
      <c r="I136" s="104">
        <v>0</v>
      </c>
      <c r="J136" s="104">
        <v>2037784</v>
      </c>
      <c r="K136" s="36"/>
      <c r="L136" s="221" t="s">
        <v>2344</v>
      </c>
      <c r="M136" s="95"/>
      <c r="N136" s="96"/>
      <c r="O136" s="78"/>
      <c r="P136" s="46"/>
      <c r="S136" s="75"/>
      <c r="T136" s="75"/>
      <c r="U136" s="75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4"/>
        <v>3700</v>
      </c>
      <c r="G137" s="104">
        <v>0</v>
      </c>
      <c r="H137" s="104">
        <v>2500</v>
      </c>
      <c r="I137" s="104">
        <v>1200</v>
      </c>
      <c r="J137" s="104">
        <v>0</v>
      </c>
      <c r="K137" s="36"/>
      <c r="L137" s="221" t="s">
        <v>2340</v>
      </c>
      <c r="M137" s="95"/>
      <c r="N137" s="96"/>
      <c r="O137" s="97"/>
      <c r="P137" s="46"/>
      <c r="S137" s="75"/>
      <c r="T137" s="75"/>
      <c r="U137" s="75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4"/>
        <v>842425</v>
      </c>
      <c r="G138" s="104">
        <v>381331</v>
      </c>
      <c r="H138" s="104">
        <v>383519</v>
      </c>
      <c r="I138" s="104">
        <v>13000</v>
      </c>
      <c r="J138" s="104">
        <v>64575</v>
      </c>
      <c r="K138" s="36"/>
      <c r="L138" s="221" t="s">
        <v>2340</v>
      </c>
      <c r="M138" s="95"/>
      <c r="N138" s="96"/>
      <c r="O138" s="78"/>
      <c r="P138" s="46"/>
      <c r="S138" s="75"/>
      <c r="T138" s="75"/>
      <c r="U138" s="75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4"/>
        <v>546713</v>
      </c>
      <c r="G139" s="104">
        <v>98500</v>
      </c>
      <c r="H139" s="104">
        <v>104143</v>
      </c>
      <c r="I139" s="104">
        <v>343020</v>
      </c>
      <c r="J139" s="104">
        <v>1050</v>
      </c>
      <c r="K139" s="36"/>
      <c r="L139" s="221" t="s">
        <v>2340</v>
      </c>
      <c r="M139" s="95"/>
      <c r="N139" s="96"/>
      <c r="O139" s="97"/>
      <c r="P139" s="46"/>
      <c r="S139" s="75"/>
      <c r="T139" s="75"/>
      <c r="U139" s="75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4"/>
        <v>1431578</v>
      </c>
      <c r="G140" s="104">
        <v>38501</v>
      </c>
      <c r="H140" s="104">
        <v>558920</v>
      </c>
      <c r="I140" s="104">
        <v>784250</v>
      </c>
      <c r="J140" s="104">
        <v>49907</v>
      </c>
      <c r="K140" s="36"/>
      <c r="L140" s="221" t="s">
        <v>2340</v>
      </c>
      <c r="M140" s="95"/>
      <c r="N140" s="96"/>
      <c r="O140" s="78"/>
      <c r="P140" s="46"/>
      <c r="S140" s="75"/>
      <c r="T140" s="75"/>
      <c r="U140" s="75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4"/>
        <v>1122425</v>
      </c>
      <c r="G141" s="104">
        <v>12500</v>
      </c>
      <c r="H141" s="104">
        <v>417961</v>
      </c>
      <c r="I141" s="104">
        <v>0</v>
      </c>
      <c r="J141" s="104">
        <v>691964</v>
      </c>
      <c r="K141" s="36"/>
      <c r="L141" s="221" t="s">
        <v>2344</v>
      </c>
      <c r="M141" s="95"/>
      <c r="N141" s="96"/>
      <c r="O141" s="78"/>
      <c r="P141" s="46"/>
      <c r="S141" s="75"/>
      <c r="T141" s="75"/>
      <c r="U141" s="75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4"/>
        <v>1884856</v>
      </c>
      <c r="G142" s="104">
        <v>0</v>
      </c>
      <c r="H142" s="104">
        <v>110912</v>
      </c>
      <c r="I142" s="104">
        <v>0</v>
      </c>
      <c r="J142" s="104">
        <v>1773944</v>
      </c>
      <c r="K142" s="36"/>
      <c r="L142" s="221" t="s">
        <v>2340</v>
      </c>
      <c r="M142" s="95"/>
      <c r="N142" s="96"/>
      <c r="O142" s="78"/>
      <c r="P142" s="46"/>
      <c r="S142" s="75"/>
      <c r="T142" s="75"/>
      <c r="U142" s="75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4"/>
        <v>1957735</v>
      </c>
      <c r="G143" s="104">
        <v>441295</v>
      </c>
      <c r="H143" s="104">
        <v>717131</v>
      </c>
      <c r="I143" s="104">
        <v>5000</v>
      </c>
      <c r="J143" s="104">
        <v>794309</v>
      </c>
      <c r="K143" s="36"/>
      <c r="L143" s="221" t="s">
        <v>2340</v>
      </c>
      <c r="M143" s="95"/>
      <c r="N143" s="96"/>
      <c r="O143" s="97"/>
      <c r="P143" s="46"/>
      <c r="S143" s="75"/>
      <c r="T143" s="75"/>
      <c r="U143" s="75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4"/>
        <v>406494</v>
      </c>
      <c r="G144" s="104">
        <v>0</v>
      </c>
      <c r="H144" s="104">
        <v>364254</v>
      </c>
      <c r="I144" s="104">
        <v>42240</v>
      </c>
      <c r="J144" s="104">
        <v>0</v>
      </c>
      <c r="K144" s="36"/>
      <c r="L144" s="221" t="s">
        <v>2340</v>
      </c>
      <c r="M144" s="95"/>
      <c r="N144" s="96"/>
      <c r="O144" s="78"/>
      <c r="P144" s="46"/>
      <c r="S144" s="75"/>
      <c r="T144" s="75"/>
      <c r="U144" s="75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4"/>
        <v>5142399</v>
      </c>
      <c r="G145" s="104">
        <v>3278200</v>
      </c>
      <c r="H145" s="104">
        <v>1184990</v>
      </c>
      <c r="I145" s="104">
        <v>0</v>
      </c>
      <c r="J145" s="104">
        <v>679209</v>
      </c>
      <c r="K145" s="36"/>
      <c r="L145" s="221" t="s">
        <v>2340</v>
      </c>
      <c r="M145" s="95"/>
      <c r="N145" s="96"/>
      <c r="O145" s="78"/>
      <c r="P145" s="46"/>
      <c r="S145" s="75"/>
      <c r="T145" s="75"/>
      <c r="U145" s="75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4"/>
        <v>202698</v>
      </c>
      <c r="G146" s="104">
        <v>0</v>
      </c>
      <c r="H146" s="104">
        <v>165599</v>
      </c>
      <c r="I146" s="104">
        <v>0</v>
      </c>
      <c r="J146" s="104">
        <v>37099</v>
      </c>
      <c r="K146" s="36"/>
      <c r="L146" s="221" t="s">
        <v>2340</v>
      </c>
      <c r="M146" s="95"/>
      <c r="N146" s="96"/>
      <c r="O146" s="78"/>
      <c r="P146" s="46"/>
      <c r="S146" s="75"/>
      <c r="T146" s="75"/>
      <c r="U146" s="75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4"/>
        <v>8433536</v>
      </c>
      <c r="G147" s="104">
        <v>2617624</v>
      </c>
      <c r="H147" s="104">
        <v>1310643</v>
      </c>
      <c r="I147" s="104">
        <v>186870</v>
      </c>
      <c r="J147" s="104">
        <v>4318399</v>
      </c>
      <c r="K147" s="36"/>
      <c r="L147" s="221" t="s">
        <v>2340</v>
      </c>
      <c r="M147" s="95"/>
      <c r="N147" s="96"/>
      <c r="O147" s="78"/>
      <c r="P147" s="46"/>
      <c r="S147" s="75"/>
      <c r="T147" s="75"/>
      <c r="U147" s="75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4"/>
        <v>27625</v>
      </c>
      <c r="G148" s="104">
        <v>0</v>
      </c>
      <c r="H148" s="104">
        <v>25280</v>
      </c>
      <c r="I148" s="104">
        <v>0</v>
      </c>
      <c r="J148" s="104">
        <v>2345</v>
      </c>
      <c r="K148" s="36"/>
      <c r="L148" s="221" t="s">
        <v>2340</v>
      </c>
      <c r="M148" s="95"/>
      <c r="N148" s="96"/>
      <c r="O148" s="78"/>
      <c r="P148" s="46"/>
      <c r="S148" s="75"/>
      <c r="T148" s="75"/>
      <c r="U148" s="75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4"/>
        <v>539620</v>
      </c>
      <c r="G149" s="104">
        <v>0</v>
      </c>
      <c r="H149" s="104">
        <v>87890</v>
      </c>
      <c r="I149" s="104">
        <v>0</v>
      </c>
      <c r="J149" s="104">
        <v>451730</v>
      </c>
      <c r="K149" s="36"/>
      <c r="L149" s="221" t="s">
        <v>2344</v>
      </c>
      <c r="M149" s="95"/>
      <c r="N149" s="96"/>
      <c r="O149" s="97"/>
      <c r="P149" s="46"/>
      <c r="S149" s="75"/>
      <c r="T149" s="75"/>
      <c r="U149" s="75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4"/>
        <v>247084</v>
      </c>
      <c r="G150" s="104">
        <v>0</v>
      </c>
      <c r="H150" s="104">
        <v>193384</v>
      </c>
      <c r="I150" s="104">
        <v>0</v>
      </c>
      <c r="J150" s="104">
        <v>53700</v>
      </c>
      <c r="K150" s="36"/>
      <c r="L150" s="221" t="s">
        <v>2340</v>
      </c>
      <c r="M150" s="95"/>
      <c r="N150" s="96"/>
      <c r="O150" s="97"/>
      <c r="P150" s="46"/>
      <c r="S150" s="75"/>
      <c r="T150" s="75"/>
      <c r="U150" s="75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4"/>
        <v>5585</v>
      </c>
      <c r="G151" s="104">
        <v>0</v>
      </c>
      <c r="H151" s="104">
        <v>5585</v>
      </c>
      <c r="I151" s="104">
        <v>0</v>
      </c>
      <c r="J151" s="104">
        <v>0</v>
      </c>
      <c r="K151" s="36"/>
      <c r="L151" s="221" t="s">
        <v>2340</v>
      </c>
      <c r="M151" s="95"/>
      <c r="N151" s="96"/>
      <c r="O151" s="78"/>
      <c r="P151" s="46"/>
      <c r="S151" s="75"/>
      <c r="T151" s="75"/>
      <c r="U151" s="75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4"/>
        <v>878648</v>
      </c>
      <c r="G152" s="104">
        <v>11450</v>
      </c>
      <c r="H152" s="104">
        <v>472698</v>
      </c>
      <c r="I152" s="104">
        <v>50200</v>
      </c>
      <c r="J152" s="104">
        <v>344300</v>
      </c>
      <c r="K152" s="63"/>
      <c r="L152" s="221" t="s">
        <v>2340</v>
      </c>
      <c r="M152" s="95"/>
      <c r="N152" s="96"/>
      <c r="O152" s="97"/>
      <c r="P152" s="46"/>
      <c r="S152" s="75"/>
      <c r="T152" s="75"/>
      <c r="U152" s="75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 t="s">
        <v>9</v>
      </c>
      <c r="G153" s="103" t="s">
        <v>9</v>
      </c>
      <c r="H153" s="103" t="s">
        <v>9</v>
      </c>
      <c r="I153" s="103" t="s">
        <v>9</v>
      </c>
      <c r="J153" s="103" t="s">
        <v>9</v>
      </c>
      <c r="K153" s="36"/>
      <c r="L153" s="222" t="s">
        <v>9</v>
      </c>
      <c r="M153" s="95"/>
      <c r="N153" s="96"/>
      <c r="O153" s="78"/>
      <c r="P153" s="46"/>
      <c r="S153" s="75"/>
      <c r="T153" s="75"/>
      <c r="U153" s="75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aca="true" t="shared" si="5" ref="F154:F159">G154+H154+I154+J154</f>
        <v>44253</v>
      </c>
      <c r="G154" s="104">
        <v>0</v>
      </c>
      <c r="H154" s="104">
        <v>39978</v>
      </c>
      <c r="I154" s="104">
        <v>0</v>
      </c>
      <c r="J154" s="104">
        <v>4275</v>
      </c>
      <c r="K154" s="36"/>
      <c r="L154" s="221" t="s">
        <v>2340</v>
      </c>
      <c r="M154" s="95"/>
      <c r="N154" s="96"/>
      <c r="O154" s="78"/>
      <c r="P154" s="46"/>
      <c r="S154" s="75"/>
      <c r="T154" s="75"/>
      <c r="U154" s="75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5"/>
        <v>395888</v>
      </c>
      <c r="G155" s="104">
        <v>0</v>
      </c>
      <c r="H155" s="104">
        <v>90550</v>
      </c>
      <c r="I155" s="104">
        <v>45000</v>
      </c>
      <c r="J155" s="104">
        <v>260338</v>
      </c>
      <c r="K155" s="36"/>
      <c r="L155" s="221" t="s">
        <v>2340</v>
      </c>
      <c r="M155" s="95"/>
      <c r="N155" s="96"/>
      <c r="O155" s="78"/>
      <c r="P155" s="46"/>
      <c r="S155" s="75"/>
      <c r="T155" s="75"/>
      <c r="U155" s="75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5"/>
        <v>285496</v>
      </c>
      <c r="G156" s="104">
        <v>0</v>
      </c>
      <c r="H156" s="104">
        <v>268496</v>
      </c>
      <c r="I156" s="104">
        <v>0</v>
      </c>
      <c r="J156" s="104">
        <v>17000</v>
      </c>
      <c r="K156" s="36"/>
      <c r="L156" s="221" t="s">
        <v>2340</v>
      </c>
      <c r="M156" s="95"/>
      <c r="N156" s="96"/>
      <c r="O156" s="97"/>
      <c r="P156" s="46"/>
      <c r="S156" s="75"/>
      <c r="T156" s="75"/>
      <c r="U156" s="75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5"/>
        <v>176990</v>
      </c>
      <c r="G157" s="104">
        <v>0</v>
      </c>
      <c r="H157" s="104">
        <v>60990</v>
      </c>
      <c r="I157" s="104">
        <v>0</v>
      </c>
      <c r="J157" s="104">
        <v>116000</v>
      </c>
      <c r="K157" s="36"/>
      <c r="L157" s="221" t="s">
        <v>2344</v>
      </c>
      <c r="M157" s="95"/>
      <c r="N157" s="96"/>
      <c r="O157" s="78"/>
      <c r="P157" s="46"/>
      <c r="S157" s="75"/>
      <c r="T157" s="75"/>
      <c r="U157" s="75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5"/>
        <v>389821</v>
      </c>
      <c r="G158" s="104">
        <v>177500</v>
      </c>
      <c r="H158" s="104">
        <v>200346</v>
      </c>
      <c r="I158" s="104">
        <v>0</v>
      </c>
      <c r="J158" s="104">
        <v>11975</v>
      </c>
      <c r="K158" s="36"/>
      <c r="L158" s="221" t="s">
        <v>2344</v>
      </c>
      <c r="M158" s="95"/>
      <c r="N158" s="96"/>
      <c r="O158" s="78"/>
      <c r="P158" s="46"/>
      <c r="S158" s="75"/>
      <c r="T158" s="75"/>
      <c r="U158" s="75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t="shared" si="5"/>
        <v>43300</v>
      </c>
      <c r="G159" s="104">
        <v>0</v>
      </c>
      <c r="H159" s="104">
        <v>43300</v>
      </c>
      <c r="I159" s="104">
        <v>0</v>
      </c>
      <c r="J159" s="104">
        <v>0</v>
      </c>
      <c r="K159" s="36"/>
      <c r="L159" s="221" t="s">
        <v>2340</v>
      </c>
      <c r="M159" s="95"/>
      <c r="N159" s="96"/>
      <c r="O159" s="97"/>
      <c r="P159" s="46"/>
      <c r="S159" s="75"/>
      <c r="T159" s="75"/>
      <c r="U159" s="75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 t="s">
        <v>9</v>
      </c>
      <c r="G160" s="103" t="s">
        <v>9</v>
      </c>
      <c r="H160" s="103" t="s">
        <v>9</v>
      </c>
      <c r="I160" s="103" t="s">
        <v>9</v>
      </c>
      <c r="J160" s="103" t="s">
        <v>9</v>
      </c>
      <c r="K160" s="36"/>
      <c r="L160" s="222" t="s">
        <v>9</v>
      </c>
      <c r="M160" s="95"/>
      <c r="N160" s="96"/>
      <c r="O160" s="78"/>
      <c r="P160" s="46"/>
      <c r="S160" s="75"/>
      <c r="T160" s="75"/>
      <c r="U160" s="75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>G161+H161+I161+J161</f>
        <v>1524341</v>
      </c>
      <c r="G161" s="104">
        <v>0</v>
      </c>
      <c r="H161" s="104">
        <v>1282200</v>
      </c>
      <c r="I161" s="104">
        <v>0</v>
      </c>
      <c r="J161" s="104">
        <v>242141</v>
      </c>
      <c r="K161" s="36"/>
      <c r="L161" s="221" t="s">
        <v>2340</v>
      </c>
      <c r="M161" s="95"/>
      <c r="N161" s="96"/>
      <c r="O161" s="97"/>
      <c r="P161" s="46"/>
      <c r="S161" s="75"/>
      <c r="T161" s="75"/>
      <c r="U161" s="75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 t="s">
        <v>9</v>
      </c>
      <c r="G162" s="103" t="s">
        <v>9</v>
      </c>
      <c r="H162" s="103" t="s">
        <v>9</v>
      </c>
      <c r="I162" s="103" t="s">
        <v>9</v>
      </c>
      <c r="J162" s="103" t="s">
        <v>9</v>
      </c>
      <c r="K162" s="36"/>
      <c r="L162" s="222" t="s">
        <v>9</v>
      </c>
      <c r="M162" s="95"/>
      <c r="N162" s="96"/>
      <c r="O162" s="78"/>
      <c r="P162" s="46"/>
      <c r="S162" s="75"/>
      <c r="T162" s="75"/>
      <c r="U162" s="75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 t="s">
        <v>9</v>
      </c>
      <c r="G163" s="103" t="s">
        <v>9</v>
      </c>
      <c r="H163" s="103" t="s">
        <v>9</v>
      </c>
      <c r="I163" s="103" t="s">
        <v>9</v>
      </c>
      <c r="J163" s="103" t="s">
        <v>9</v>
      </c>
      <c r="K163" s="36"/>
      <c r="L163" s="222" t="s">
        <v>9</v>
      </c>
      <c r="M163" s="95"/>
      <c r="N163" s="96"/>
      <c r="O163" s="78"/>
      <c r="P163" s="46"/>
      <c r="S163" s="75"/>
      <c r="T163" s="75"/>
      <c r="U163" s="75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aca="true" t="shared" si="6" ref="F164:F177">G164+H164+I164+J164</f>
        <v>1262107</v>
      </c>
      <c r="G164" s="104">
        <v>88500</v>
      </c>
      <c r="H164" s="104">
        <v>346215</v>
      </c>
      <c r="I164" s="104">
        <v>0</v>
      </c>
      <c r="J164" s="104">
        <v>827392</v>
      </c>
      <c r="K164" s="36"/>
      <c r="L164" s="221" t="s">
        <v>2340</v>
      </c>
      <c r="M164" s="95"/>
      <c r="N164" s="96"/>
      <c r="O164" s="78"/>
      <c r="P164" s="46"/>
      <c r="S164" s="75"/>
      <c r="T164" s="75"/>
      <c r="U164" s="75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6"/>
        <v>35845</v>
      </c>
      <c r="G165" s="104">
        <v>0</v>
      </c>
      <c r="H165" s="104">
        <v>35845</v>
      </c>
      <c r="I165" s="104">
        <v>0</v>
      </c>
      <c r="J165" s="104">
        <v>0</v>
      </c>
      <c r="K165" s="36"/>
      <c r="L165" s="221" t="s">
        <v>2344</v>
      </c>
      <c r="M165" s="95"/>
      <c r="N165" s="96"/>
      <c r="O165" s="78"/>
      <c r="P165" s="46"/>
      <c r="S165" s="75"/>
      <c r="T165" s="75"/>
      <c r="U165" s="75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6"/>
        <v>440553</v>
      </c>
      <c r="G166" s="104">
        <v>0</v>
      </c>
      <c r="H166" s="104">
        <v>362353</v>
      </c>
      <c r="I166" s="104">
        <v>0</v>
      </c>
      <c r="J166" s="104">
        <v>78200</v>
      </c>
      <c r="K166" s="36"/>
      <c r="L166" s="221" t="s">
        <v>2344</v>
      </c>
      <c r="M166" s="95"/>
      <c r="N166" s="96"/>
      <c r="O166" s="97"/>
      <c r="P166" s="46"/>
      <c r="S166" s="75"/>
      <c r="T166" s="75"/>
      <c r="U166" s="75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6"/>
        <v>1410148</v>
      </c>
      <c r="G167" s="104">
        <v>144800</v>
      </c>
      <c r="H167" s="104">
        <v>309319</v>
      </c>
      <c r="I167" s="104">
        <v>0</v>
      </c>
      <c r="J167" s="104">
        <v>956029</v>
      </c>
      <c r="K167" s="36"/>
      <c r="L167" s="221" t="s">
        <v>2340</v>
      </c>
      <c r="M167" s="95"/>
      <c r="N167" s="96"/>
      <c r="O167" s="78"/>
      <c r="P167" s="46"/>
      <c r="S167" s="75"/>
      <c r="T167" s="75"/>
      <c r="U167" s="75"/>
    </row>
    <row r="168" spans="1:21" s="5" customFormat="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6"/>
        <v>716629</v>
      </c>
      <c r="G168" s="104">
        <v>0</v>
      </c>
      <c r="H168" s="104">
        <v>275529</v>
      </c>
      <c r="I168" s="104">
        <v>0</v>
      </c>
      <c r="J168" s="104">
        <v>441100</v>
      </c>
      <c r="K168" s="36"/>
      <c r="L168" s="221" t="s">
        <v>2344</v>
      </c>
      <c r="M168" s="95"/>
      <c r="N168" s="96"/>
      <c r="O168" s="78"/>
      <c r="P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6"/>
        <v>214213</v>
      </c>
      <c r="G169" s="104">
        <v>0</v>
      </c>
      <c r="H169" s="104">
        <v>62066</v>
      </c>
      <c r="I169" s="104">
        <v>0</v>
      </c>
      <c r="J169" s="104">
        <v>152147</v>
      </c>
      <c r="K169" s="36"/>
      <c r="L169" s="221" t="s">
        <v>2340</v>
      </c>
      <c r="M169" s="95"/>
      <c r="N169" s="96"/>
      <c r="O169" s="78"/>
      <c r="P169" s="46"/>
      <c r="S169" s="75"/>
      <c r="T169" s="75"/>
      <c r="U169" s="75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6"/>
        <v>66540</v>
      </c>
      <c r="G170" s="104">
        <v>0</v>
      </c>
      <c r="H170" s="104">
        <v>43190</v>
      </c>
      <c r="I170" s="104">
        <v>0</v>
      </c>
      <c r="J170" s="104">
        <v>23350</v>
      </c>
      <c r="K170" s="36"/>
      <c r="L170" s="221" t="s">
        <v>2344</v>
      </c>
      <c r="M170" s="95"/>
      <c r="N170" s="96"/>
      <c r="O170" s="78"/>
      <c r="P170" s="46"/>
      <c r="S170" s="75"/>
      <c r="T170" s="75"/>
      <c r="U170" s="75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6"/>
        <v>36035238</v>
      </c>
      <c r="G171" s="104">
        <v>7484158</v>
      </c>
      <c r="H171" s="104">
        <v>1415225</v>
      </c>
      <c r="I171" s="104">
        <v>22808140</v>
      </c>
      <c r="J171" s="104">
        <v>4327715</v>
      </c>
      <c r="K171" s="36"/>
      <c r="L171" s="221" t="s">
        <v>2340</v>
      </c>
      <c r="M171" s="95"/>
      <c r="N171" s="96"/>
      <c r="O171" s="78"/>
      <c r="P171" s="46"/>
      <c r="S171" s="75"/>
      <c r="T171" s="75"/>
      <c r="U171" s="75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6"/>
        <v>24405730</v>
      </c>
      <c r="G172" s="104">
        <v>140600</v>
      </c>
      <c r="H172" s="104">
        <v>2095613</v>
      </c>
      <c r="I172" s="104">
        <v>864098</v>
      </c>
      <c r="J172" s="104">
        <v>21305419</v>
      </c>
      <c r="K172" s="36"/>
      <c r="L172" s="221" t="s">
        <v>2344</v>
      </c>
      <c r="M172" s="95"/>
      <c r="N172" s="96"/>
      <c r="O172" s="78"/>
      <c r="P172" s="46"/>
      <c r="S172" s="75"/>
      <c r="T172" s="75"/>
      <c r="U172" s="75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6"/>
        <v>34035</v>
      </c>
      <c r="G173" s="104">
        <v>0</v>
      </c>
      <c r="H173" s="104">
        <v>34035</v>
      </c>
      <c r="I173" s="104">
        <v>0</v>
      </c>
      <c r="J173" s="104">
        <v>0</v>
      </c>
      <c r="K173" s="36"/>
      <c r="L173" s="221" t="s">
        <v>2340</v>
      </c>
      <c r="M173" s="95"/>
      <c r="N173" s="96"/>
      <c r="O173" s="78"/>
      <c r="P173" s="46"/>
      <c r="S173" s="75"/>
      <c r="T173" s="75"/>
      <c r="U173" s="75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6"/>
        <v>470945</v>
      </c>
      <c r="G174" s="104">
        <v>0</v>
      </c>
      <c r="H174" s="104">
        <v>39685</v>
      </c>
      <c r="I174" s="104">
        <v>0</v>
      </c>
      <c r="J174" s="104">
        <v>431260</v>
      </c>
      <c r="K174" s="36"/>
      <c r="L174" s="221" t="s">
        <v>2344</v>
      </c>
      <c r="M174" s="95"/>
      <c r="N174" s="96"/>
      <c r="O174" s="78"/>
      <c r="P174" s="46"/>
      <c r="S174" s="75"/>
      <c r="T174" s="75"/>
      <c r="U174" s="75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6"/>
        <v>736048</v>
      </c>
      <c r="G175" s="104">
        <v>0</v>
      </c>
      <c r="H175" s="104">
        <v>527363</v>
      </c>
      <c r="I175" s="104">
        <v>189000</v>
      </c>
      <c r="J175" s="104">
        <v>19685</v>
      </c>
      <c r="K175" s="36"/>
      <c r="L175" s="221" t="s">
        <v>2344</v>
      </c>
      <c r="M175" s="95"/>
      <c r="N175" s="96"/>
      <c r="O175" s="97"/>
      <c r="P175" s="46"/>
      <c r="S175" s="75"/>
      <c r="T175" s="75"/>
      <c r="U175" s="75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6"/>
        <v>64390</v>
      </c>
      <c r="G176" s="104">
        <v>0</v>
      </c>
      <c r="H176" s="104">
        <v>61890</v>
      </c>
      <c r="I176" s="104">
        <v>0</v>
      </c>
      <c r="J176" s="104">
        <v>2500</v>
      </c>
      <c r="K176" s="36"/>
      <c r="L176" s="221" t="s">
        <v>2340</v>
      </c>
      <c r="M176" s="95"/>
      <c r="N176" s="96"/>
      <c r="O176" s="78"/>
      <c r="P176" s="46"/>
      <c r="S176" s="75"/>
      <c r="T176" s="75"/>
      <c r="U176" s="75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6"/>
        <v>1184471</v>
      </c>
      <c r="G177" s="104">
        <v>0</v>
      </c>
      <c r="H177" s="104">
        <v>260737</v>
      </c>
      <c r="I177" s="104">
        <v>0</v>
      </c>
      <c r="J177" s="104">
        <v>923734</v>
      </c>
      <c r="K177" s="36"/>
      <c r="L177" s="221" t="s">
        <v>2340</v>
      </c>
      <c r="M177" s="95"/>
      <c r="N177" s="96"/>
      <c r="O177" s="78"/>
      <c r="P177" s="46"/>
      <c r="S177" s="75"/>
      <c r="T177" s="75"/>
      <c r="U177" s="75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 t="s">
        <v>9</v>
      </c>
      <c r="G178" s="103" t="s">
        <v>9</v>
      </c>
      <c r="H178" s="103" t="s">
        <v>9</v>
      </c>
      <c r="I178" s="103" t="s">
        <v>9</v>
      </c>
      <c r="J178" s="103" t="s">
        <v>9</v>
      </c>
      <c r="K178" s="36"/>
      <c r="L178" s="222" t="s">
        <v>9</v>
      </c>
      <c r="M178" s="95"/>
      <c r="N178" s="96"/>
      <c r="O178" s="97"/>
      <c r="P178" s="46"/>
      <c r="S178" s="75"/>
      <c r="T178" s="75"/>
      <c r="U178" s="75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aca="true" t="shared" si="7" ref="F179:F189">G179+H179+I179+J179</f>
        <v>764301</v>
      </c>
      <c r="G179" s="104">
        <v>0</v>
      </c>
      <c r="H179" s="104">
        <v>692201</v>
      </c>
      <c r="I179" s="104">
        <v>6000</v>
      </c>
      <c r="J179" s="104">
        <v>66100</v>
      </c>
      <c r="K179" s="36"/>
      <c r="L179" s="221" t="s">
        <v>2344</v>
      </c>
      <c r="M179" s="95"/>
      <c r="N179" s="96"/>
      <c r="O179" s="97"/>
      <c r="P179" s="46"/>
      <c r="S179" s="75"/>
      <c r="T179" s="75"/>
      <c r="U179" s="75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7"/>
        <v>68660</v>
      </c>
      <c r="G180" s="104">
        <v>0</v>
      </c>
      <c r="H180" s="104">
        <v>68660</v>
      </c>
      <c r="I180" s="104">
        <v>0</v>
      </c>
      <c r="J180" s="104">
        <v>0</v>
      </c>
      <c r="K180" s="36"/>
      <c r="L180" s="221" t="s">
        <v>2344</v>
      </c>
      <c r="M180" s="95"/>
      <c r="N180" s="96"/>
      <c r="O180" s="97"/>
      <c r="P180" s="46"/>
      <c r="S180" s="75"/>
      <c r="T180" s="75"/>
      <c r="U180" s="75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7"/>
        <v>473566</v>
      </c>
      <c r="G181" s="104">
        <v>2500</v>
      </c>
      <c r="H181" s="104">
        <v>457266</v>
      </c>
      <c r="I181" s="104">
        <v>0</v>
      </c>
      <c r="J181" s="104">
        <v>13800</v>
      </c>
      <c r="K181" s="36"/>
      <c r="L181" s="221" t="s">
        <v>2340</v>
      </c>
      <c r="M181" s="95"/>
      <c r="N181" s="96"/>
      <c r="O181" s="97"/>
      <c r="P181" s="46"/>
      <c r="S181" s="75"/>
      <c r="T181" s="75"/>
      <c r="U181" s="75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7"/>
        <v>15000</v>
      </c>
      <c r="G182" s="104">
        <v>0</v>
      </c>
      <c r="H182" s="104">
        <v>0</v>
      </c>
      <c r="I182" s="104">
        <v>0</v>
      </c>
      <c r="J182" s="104">
        <v>15000</v>
      </c>
      <c r="K182" s="36"/>
      <c r="L182" s="221" t="s">
        <v>2340</v>
      </c>
      <c r="M182" s="95"/>
      <c r="N182" s="96"/>
      <c r="O182" s="97"/>
      <c r="P182" s="46"/>
      <c r="S182" s="75"/>
      <c r="T182" s="75"/>
      <c r="U182" s="75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7"/>
        <v>118850</v>
      </c>
      <c r="G183" s="104">
        <v>0</v>
      </c>
      <c r="H183" s="104">
        <v>109950</v>
      </c>
      <c r="I183" s="104">
        <v>0</v>
      </c>
      <c r="J183" s="104">
        <v>8900</v>
      </c>
      <c r="K183" s="36"/>
      <c r="L183" s="221" t="s">
        <v>2340</v>
      </c>
      <c r="M183" s="95"/>
      <c r="N183" s="96"/>
      <c r="O183" s="97"/>
      <c r="P183" s="46"/>
      <c r="S183" s="75"/>
      <c r="T183" s="75"/>
      <c r="U183" s="75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7"/>
        <v>45821</v>
      </c>
      <c r="G184" s="104">
        <v>0</v>
      </c>
      <c r="H184" s="104">
        <v>45821</v>
      </c>
      <c r="I184" s="104">
        <v>0</v>
      </c>
      <c r="J184" s="104">
        <v>0</v>
      </c>
      <c r="K184" s="36"/>
      <c r="L184" s="221" t="s">
        <v>2340</v>
      </c>
      <c r="M184" s="95"/>
      <c r="N184" s="96"/>
      <c r="O184" s="97"/>
      <c r="P184" s="46"/>
      <c r="S184" s="75"/>
      <c r="T184" s="75"/>
      <c r="U184" s="75"/>
    </row>
    <row r="185" spans="1:21" s="5" customFormat="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7"/>
        <v>299685</v>
      </c>
      <c r="G185" s="104">
        <v>0</v>
      </c>
      <c r="H185" s="104">
        <v>256435</v>
      </c>
      <c r="I185" s="104">
        <v>6500</v>
      </c>
      <c r="J185" s="104">
        <v>36750</v>
      </c>
      <c r="K185" s="36"/>
      <c r="L185" s="221" t="s">
        <v>2340</v>
      </c>
      <c r="M185" s="95"/>
      <c r="N185" s="96"/>
      <c r="O185" s="97"/>
      <c r="P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7"/>
        <v>1286871</v>
      </c>
      <c r="G186" s="104">
        <v>0</v>
      </c>
      <c r="H186" s="104">
        <v>78071</v>
      </c>
      <c r="I186" s="104">
        <v>865000</v>
      </c>
      <c r="J186" s="104">
        <v>343800</v>
      </c>
      <c r="K186" s="36"/>
      <c r="L186" s="221" t="s">
        <v>2340</v>
      </c>
      <c r="M186" s="95"/>
      <c r="N186" s="96"/>
      <c r="O186" s="97"/>
      <c r="P186" s="46"/>
      <c r="S186" s="75"/>
      <c r="T186" s="75"/>
      <c r="U186" s="75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7"/>
        <v>77290</v>
      </c>
      <c r="G187" s="104">
        <v>0</v>
      </c>
      <c r="H187" s="104">
        <v>77290</v>
      </c>
      <c r="I187" s="104">
        <v>0</v>
      </c>
      <c r="J187" s="104">
        <v>0</v>
      </c>
      <c r="K187" s="36"/>
      <c r="L187" s="221" t="s">
        <v>2340</v>
      </c>
      <c r="M187" s="95"/>
      <c r="N187" s="96"/>
      <c r="O187" s="97"/>
      <c r="P187" s="46"/>
      <c r="S187" s="75"/>
      <c r="T187" s="75"/>
      <c r="U187" s="75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7"/>
        <v>142804</v>
      </c>
      <c r="G188" s="104">
        <v>0</v>
      </c>
      <c r="H188" s="104">
        <v>135604</v>
      </c>
      <c r="I188" s="104">
        <v>0</v>
      </c>
      <c r="J188" s="104">
        <v>7200</v>
      </c>
      <c r="K188" s="36"/>
      <c r="L188" s="221" t="s">
        <v>2344</v>
      </c>
      <c r="M188" s="95"/>
      <c r="N188" s="96"/>
      <c r="O188" s="97"/>
      <c r="P188" s="46"/>
      <c r="S188" s="75"/>
      <c r="T188" s="75"/>
      <c r="U188" s="75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7"/>
        <v>576117</v>
      </c>
      <c r="G189" s="104">
        <v>0</v>
      </c>
      <c r="H189" s="104">
        <v>160654</v>
      </c>
      <c r="I189" s="104">
        <v>0</v>
      </c>
      <c r="J189" s="104">
        <v>415463</v>
      </c>
      <c r="K189" s="36"/>
      <c r="L189" s="221" t="s">
        <v>2344</v>
      </c>
      <c r="M189" s="95"/>
      <c r="N189" s="96"/>
      <c r="O189" s="78"/>
      <c r="P189" s="46"/>
      <c r="S189" s="75"/>
      <c r="T189" s="75"/>
      <c r="U189" s="75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 t="s">
        <v>9</v>
      </c>
      <c r="G190" s="103" t="s">
        <v>9</v>
      </c>
      <c r="H190" s="103" t="s">
        <v>9</v>
      </c>
      <c r="I190" s="103" t="s">
        <v>9</v>
      </c>
      <c r="J190" s="103" t="s">
        <v>9</v>
      </c>
      <c r="K190" s="36"/>
      <c r="L190" s="222" t="s">
        <v>9</v>
      </c>
      <c r="M190" s="95"/>
      <c r="N190" s="96"/>
      <c r="O190" s="97"/>
      <c r="P190" s="46"/>
      <c r="S190" s="75"/>
      <c r="T190" s="75"/>
      <c r="U190" s="75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>G191+H191+I191+J191</f>
        <v>385394</v>
      </c>
      <c r="G191" s="104">
        <v>0</v>
      </c>
      <c r="H191" s="104">
        <v>114552</v>
      </c>
      <c r="I191" s="104">
        <v>0</v>
      </c>
      <c r="J191" s="104">
        <v>270842</v>
      </c>
      <c r="K191" s="36"/>
      <c r="L191" s="221" t="s">
        <v>2344</v>
      </c>
      <c r="M191" s="95"/>
      <c r="N191" s="96"/>
      <c r="O191" s="97"/>
      <c r="P191" s="46"/>
      <c r="S191" s="75"/>
      <c r="T191" s="75"/>
      <c r="U191" s="75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 t="s">
        <v>9</v>
      </c>
      <c r="G192" s="103" t="s">
        <v>9</v>
      </c>
      <c r="H192" s="103" t="s">
        <v>9</v>
      </c>
      <c r="I192" s="103" t="s">
        <v>9</v>
      </c>
      <c r="J192" s="103" t="s">
        <v>9</v>
      </c>
      <c r="K192" s="36"/>
      <c r="L192" s="222" t="s">
        <v>9</v>
      </c>
      <c r="M192" s="95"/>
      <c r="N192" s="96"/>
      <c r="O192" s="78"/>
      <c r="P192" s="46"/>
      <c r="S192" s="75"/>
      <c r="T192" s="75"/>
      <c r="U192" s="75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500111</v>
      </c>
      <c r="G193" s="104">
        <v>0</v>
      </c>
      <c r="H193" s="104">
        <v>335894</v>
      </c>
      <c r="I193" s="104">
        <v>0</v>
      </c>
      <c r="J193" s="104">
        <v>164217</v>
      </c>
      <c r="K193" s="36"/>
      <c r="L193" s="221" t="s">
        <v>2340</v>
      </c>
      <c r="M193" s="95"/>
      <c r="N193" s="96"/>
      <c r="O193" s="97"/>
      <c r="P193" s="46"/>
      <c r="S193" s="75"/>
      <c r="T193" s="75"/>
      <c r="U193" s="75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>G194+H194+I194+J194</f>
        <v>241702</v>
      </c>
      <c r="G194" s="104">
        <v>0</v>
      </c>
      <c r="H194" s="104">
        <v>69902</v>
      </c>
      <c r="I194" s="104">
        <v>0</v>
      </c>
      <c r="J194" s="104">
        <v>171800</v>
      </c>
      <c r="K194" s="36"/>
      <c r="L194" s="221" t="s">
        <v>2340</v>
      </c>
      <c r="M194" s="95"/>
      <c r="N194" s="96"/>
      <c r="O194" s="78"/>
      <c r="P194" s="46"/>
      <c r="S194" s="75"/>
      <c r="T194" s="75"/>
      <c r="U194" s="75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177258</v>
      </c>
      <c r="G195" s="104">
        <v>0</v>
      </c>
      <c r="H195" s="104">
        <v>84008</v>
      </c>
      <c r="I195" s="104">
        <v>0</v>
      </c>
      <c r="J195" s="104">
        <v>93250</v>
      </c>
      <c r="K195" s="36"/>
      <c r="L195" s="221" t="s">
        <v>2340</v>
      </c>
      <c r="M195" s="95"/>
      <c r="N195" s="96"/>
      <c r="O195" s="97"/>
      <c r="P195" s="46"/>
      <c r="S195" s="75"/>
      <c r="T195" s="75"/>
      <c r="U195" s="75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22" t="s">
        <v>9</v>
      </c>
      <c r="M196" s="95"/>
      <c r="N196" s="96"/>
      <c r="O196" s="97"/>
      <c r="P196" s="46"/>
      <c r="S196" s="75"/>
      <c r="T196" s="75"/>
      <c r="U196" s="75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>G197+H197+I197+J197</f>
        <v>1611376</v>
      </c>
      <c r="G197" s="104">
        <v>0</v>
      </c>
      <c r="H197" s="104">
        <v>689413</v>
      </c>
      <c r="I197" s="104">
        <v>98000</v>
      </c>
      <c r="J197" s="104">
        <v>823963</v>
      </c>
      <c r="K197" s="36"/>
      <c r="L197" s="221" t="s">
        <v>2340</v>
      </c>
      <c r="M197" s="95"/>
      <c r="N197" s="96"/>
      <c r="O197" s="78"/>
      <c r="P197" s="46"/>
      <c r="S197" s="75"/>
      <c r="T197" s="75"/>
      <c r="U197" s="75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 t="s">
        <v>9</v>
      </c>
      <c r="G198" s="103" t="s">
        <v>9</v>
      </c>
      <c r="H198" s="103" t="s">
        <v>9</v>
      </c>
      <c r="I198" s="103" t="s">
        <v>9</v>
      </c>
      <c r="J198" s="103" t="s">
        <v>9</v>
      </c>
      <c r="K198" s="36"/>
      <c r="L198" s="222" t="s">
        <v>9</v>
      </c>
      <c r="M198" s="95"/>
      <c r="N198" s="96"/>
      <c r="O198" s="78"/>
      <c r="P198" s="46"/>
      <c r="S198" s="75"/>
      <c r="T198" s="75"/>
      <c r="U198" s="75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>G199+H199+I199+J199</f>
        <v>3555781</v>
      </c>
      <c r="G199" s="104">
        <v>448500</v>
      </c>
      <c r="H199" s="104">
        <v>683128</v>
      </c>
      <c r="I199" s="104">
        <v>0</v>
      </c>
      <c r="J199" s="104">
        <v>2424153</v>
      </c>
      <c r="K199" s="36"/>
      <c r="L199" s="221" t="s">
        <v>2340</v>
      </c>
      <c r="M199" s="95"/>
      <c r="N199" s="96"/>
      <c r="O199" s="78"/>
      <c r="P199" s="46"/>
      <c r="S199" s="75"/>
      <c r="T199" s="75"/>
      <c r="U199" s="75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 t="s">
        <v>9</v>
      </c>
      <c r="G200" s="103" t="s">
        <v>9</v>
      </c>
      <c r="H200" s="103" t="s">
        <v>9</v>
      </c>
      <c r="I200" s="103" t="s">
        <v>9</v>
      </c>
      <c r="J200" s="103" t="s">
        <v>9</v>
      </c>
      <c r="K200" s="36"/>
      <c r="L200" s="222" t="s">
        <v>9</v>
      </c>
      <c r="M200" s="95"/>
      <c r="N200" s="96"/>
      <c r="O200" s="78"/>
      <c r="P200" s="46"/>
      <c r="S200" s="75"/>
      <c r="T200" s="75"/>
      <c r="U200" s="75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aca="true" t="shared" si="8" ref="F201:F226">G201+H201+I201+J201</f>
        <v>4993124</v>
      </c>
      <c r="G201" s="104">
        <v>4681918</v>
      </c>
      <c r="H201" s="104">
        <v>189488</v>
      </c>
      <c r="I201" s="104">
        <v>13600</v>
      </c>
      <c r="J201" s="104">
        <v>108118</v>
      </c>
      <c r="K201" s="36"/>
      <c r="L201" s="221" t="s">
        <v>2340</v>
      </c>
      <c r="M201" s="95"/>
      <c r="N201" s="96"/>
      <c r="O201" s="78"/>
      <c r="P201" s="46"/>
      <c r="S201" s="75"/>
      <c r="T201" s="75"/>
      <c r="U201" s="75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8"/>
        <v>3274412</v>
      </c>
      <c r="G202" s="104">
        <v>925825</v>
      </c>
      <c r="H202" s="104">
        <v>2345137</v>
      </c>
      <c r="I202" s="104">
        <v>0</v>
      </c>
      <c r="J202" s="104">
        <v>3450</v>
      </c>
      <c r="K202" s="36"/>
      <c r="L202" s="221" t="s">
        <v>2340</v>
      </c>
      <c r="M202" s="95"/>
      <c r="N202" s="96"/>
      <c r="O202" s="97"/>
      <c r="P202" s="46"/>
      <c r="S202" s="75"/>
      <c r="T202" s="75"/>
      <c r="U202" s="75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8"/>
        <v>214991</v>
      </c>
      <c r="G203" s="104">
        <v>0</v>
      </c>
      <c r="H203" s="104">
        <v>214991</v>
      </c>
      <c r="I203" s="104">
        <v>0</v>
      </c>
      <c r="J203" s="104">
        <v>0</v>
      </c>
      <c r="K203" s="36"/>
      <c r="L203" s="221" t="s">
        <v>2340</v>
      </c>
      <c r="M203" s="95"/>
      <c r="N203" s="96"/>
      <c r="O203" s="78"/>
      <c r="P203" s="46"/>
      <c r="S203" s="75"/>
      <c r="T203" s="75"/>
      <c r="U203" s="75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8"/>
        <v>257603</v>
      </c>
      <c r="G204" s="104">
        <v>0</v>
      </c>
      <c r="H204" s="104">
        <v>220753</v>
      </c>
      <c r="I204" s="104">
        <v>0</v>
      </c>
      <c r="J204" s="104">
        <v>36850</v>
      </c>
      <c r="K204" s="36"/>
      <c r="L204" s="221" t="s">
        <v>2340</v>
      </c>
      <c r="M204" s="95"/>
      <c r="N204" s="96"/>
      <c r="O204" s="97"/>
      <c r="P204" s="46"/>
      <c r="S204" s="75"/>
      <c r="T204" s="75"/>
      <c r="U204" s="75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8"/>
        <v>4115845</v>
      </c>
      <c r="G205" s="104">
        <v>1127850</v>
      </c>
      <c r="H205" s="104">
        <v>738843</v>
      </c>
      <c r="I205" s="104">
        <v>5000</v>
      </c>
      <c r="J205" s="104">
        <v>2244152</v>
      </c>
      <c r="K205" s="36"/>
      <c r="L205" s="221" t="s">
        <v>2340</v>
      </c>
      <c r="M205" s="95"/>
      <c r="N205" s="96"/>
      <c r="O205" s="78"/>
      <c r="P205" s="46"/>
      <c r="S205" s="75"/>
      <c r="T205" s="75"/>
      <c r="U205" s="75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8"/>
        <v>11740298</v>
      </c>
      <c r="G206" s="104">
        <v>10636500</v>
      </c>
      <c r="H206" s="104">
        <v>935960</v>
      </c>
      <c r="I206" s="104">
        <v>0</v>
      </c>
      <c r="J206" s="104">
        <v>167838</v>
      </c>
      <c r="K206" s="36"/>
      <c r="L206" s="221" t="s">
        <v>2340</v>
      </c>
      <c r="M206" s="95"/>
      <c r="N206" s="96"/>
      <c r="O206" s="78"/>
      <c r="P206" s="46"/>
      <c r="S206" s="75"/>
      <c r="T206" s="75"/>
      <c r="U206" s="75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8"/>
        <v>1998297</v>
      </c>
      <c r="G207" s="104">
        <v>1048701</v>
      </c>
      <c r="H207" s="104">
        <v>886434</v>
      </c>
      <c r="I207" s="104">
        <v>0</v>
      </c>
      <c r="J207" s="104">
        <v>63162</v>
      </c>
      <c r="K207" s="36"/>
      <c r="L207" s="221" t="s">
        <v>2340</v>
      </c>
      <c r="M207" s="95"/>
      <c r="N207" s="96"/>
      <c r="O207" s="97"/>
      <c r="P207" s="46"/>
      <c r="S207" s="75"/>
      <c r="T207" s="75"/>
      <c r="U207" s="75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8"/>
        <v>8279435</v>
      </c>
      <c r="G208" s="104">
        <v>7461907</v>
      </c>
      <c r="H208" s="104">
        <v>639398</v>
      </c>
      <c r="I208" s="104">
        <v>36000</v>
      </c>
      <c r="J208" s="104">
        <v>142130</v>
      </c>
      <c r="K208" s="36"/>
      <c r="L208" s="221" t="s">
        <v>2340</v>
      </c>
      <c r="M208" s="95"/>
      <c r="N208" s="96"/>
      <c r="O208" s="78"/>
      <c r="P208" s="46"/>
      <c r="S208" s="75"/>
      <c r="T208" s="75"/>
      <c r="U208" s="75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8"/>
        <v>2713074</v>
      </c>
      <c r="G209" s="104">
        <v>2436653</v>
      </c>
      <c r="H209" s="104">
        <v>270271</v>
      </c>
      <c r="I209" s="104">
        <v>0</v>
      </c>
      <c r="J209" s="104">
        <v>6150</v>
      </c>
      <c r="K209" s="36"/>
      <c r="L209" s="221" t="s">
        <v>2340</v>
      </c>
      <c r="M209" s="95"/>
      <c r="N209" s="96"/>
      <c r="O209" s="78"/>
      <c r="P209" s="46"/>
      <c r="S209" s="75"/>
      <c r="T209" s="75"/>
      <c r="U209" s="75"/>
    </row>
    <row r="210" spans="1:21" s="5" customFormat="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8"/>
        <v>299572</v>
      </c>
      <c r="G210" s="104">
        <v>0</v>
      </c>
      <c r="H210" s="104">
        <v>218028</v>
      </c>
      <c r="I210" s="104">
        <v>0</v>
      </c>
      <c r="J210" s="104">
        <v>81544</v>
      </c>
      <c r="K210" s="36"/>
      <c r="L210" s="221" t="s">
        <v>2340</v>
      </c>
      <c r="M210" s="95"/>
      <c r="N210" s="96"/>
      <c r="O210" s="78"/>
      <c r="P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8"/>
        <v>3794967</v>
      </c>
      <c r="G211" s="104">
        <v>2120900</v>
      </c>
      <c r="H211" s="104">
        <v>269300</v>
      </c>
      <c r="I211" s="104">
        <v>1137950</v>
      </c>
      <c r="J211" s="104">
        <v>266817</v>
      </c>
      <c r="K211" s="36"/>
      <c r="L211" s="221" t="s">
        <v>2340</v>
      </c>
      <c r="M211" s="95"/>
      <c r="N211" s="96"/>
      <c r="O211" s="97"/>
      <c r="P211" s="46"/>
      <c r="S211" s="75"/>
      <c r="T211" s="75"/>
      <c r="U211" s="75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8"/>
        <v>2036876</v>
      </c>
      <c r="G212" s="104">
        <v>2031235</v>
      </c>
      <c r="H212" s="104">
        <v>2841</v>
      </c>
      <c r="I212" s="104">
        <v>0</v>
      </c>
      <c r="J212" s="104">
        <v>2800</v>
      </c>
      <c r="K212" s="36"/>
      <c r="L212" s="221" t="s">
        <v>2340</v>
      </c>
      <c r="M212" s="95"/>
      <c r="N212" s="96"/>
      <c r="O212" s="78"/>
      <c r="P212" s="46"/>
      <c r="S212" s="75"/>
      <c r="T212" s="75"/>
      <c r="U212" s="75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8"/>
        <v>29150</v>
      </c>
      <c r="G213" s="104">
        <v>0</v>
      </c>
      <c r="H213" s="104">
        <v>29150</v>
      </c>
      <c r="I213" s="104">
        <v>0</v>
      </c>
      <c r="J213" s="104">
        <v>0</v>
      </c>
      <c r="K213" s="36"/>
      <c r="L213" s="221" t="s">
        <v>2340</v>
      </c>
      <c r="M213" s="95"/>
      <c r="N213" s="96"/>
      <c r="O213" s="97"/>
      <c r="P213" s="46"/>
      <c r="S213" s="75"/>
      <c r="T213" s="75"/>
      <c r="U213" s="75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8"/>
        <v>768409</v>
      </c>
      <c r="G214" s="104">
        <v>20670</v>
      </c>
      <c r="H214" s="104">
        <v>260007</v>
      </c>
      <c r="I214" s="104">
        <v>94151</v>
      </c>
      <c r="J214" s="104">
        <v>393581</v>
      </c>
      <c r="K214" s="36"/>
      <c r="L214" s="221" t="s">
        <v>2340</v>
      </c>
      <c r="M214" s="95"/>
      <c r="N214" s="96"/>
      <c r="O214" s="97"/>
      <c r="P214" s="46"/>
      <c r="S214" s="75"/>
      <c r="T214" s="75"/>
      <c r="U214" s="75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8"/>
        <v>795979</v>
      </c>
      <c r="G215" s="104">
        <v>633450</v>
      </c>
      <c r="H215" s="104">
        <v>157904</v>
      </c>
      <c r="I215" s="104">
        <v>0</v>
      </c>
      <c r="J215" s="104">
        <v>4625</v>
      </c>
      <c r="K215" s="36"/>
      <c r="L215" s="221" t="s">
        <v>2340</v>
      </c>
      <c r="M215" s="95"/>
      <c r="N215" s="96"/>
      <c r="O215" s="97"/>
      <c r="P215" s="46"/>
      <c r="S215" s="75"/>
      <c r="T215" s="75"/>
      <c r="U215" s="75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8"/>
        <v>630114</v>
      </c>
      <c r="G216" s="104">
        <v>121250</v>
      </c>
      <c r="H216" s="104">
        <v>33550</v>
      </c>
      <c r="I216" s="104">
        <v>44970</v>
      </c>
      <c r="J216" s="104">
        <v>430344</v>
      </c>
      <c r="K216" s="36"/>
      <c r="L216" s="221" t="s">
        <v>2340</v>
      </c>
      <c r="M216" s="95"/>
      <c r="N216" s="96"/>
      <c r="O216" s="78"/>
      <c r="P216" s="46"/>
      <c r="S216" s="75"/>
      <c r="T216" s="75"/>
      <c r="U216" s="75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8"/>
        <v>978053</v>
      </c>
      <c r="G217" s="104">
        <v>0</v>
      </c>
      <c r="H217" s="104">
        <v>190166</v>
      </c>
      <c r="I217" s="104">
        <v>0</v>
      </c>
      <c r="J217" s="104">
        <v>787887</v>
      </c>
      <c r="K217" s="36"/>
      <c r="L217" s="221" t="s">
        <v>2344</v>
      </c>
      <c r="M217" s="95"/>
      <c r="N217" s="96"/>
      <c r="O217" s="78"/>
      <c r="P217" s="46"/>
      <c r="S217" s="75"/>
      <c r="T217" s="75"/>
      <c r="U217" s="75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8"/>
        <v>95360</v>
      </c>
      <c r="G218" s="104">
        <v>0</v>
      </c>
      <c r="H218" s="104">
        <v>84860</v>
      </c>
      <c r="I218" s="104">
        <v>0</v>
      </c>
      <c r="J218" s="104">
        <v>10500</v>
      </c>
      <c r="K218" s="36"/>
      <c r="L218" s="221" t="s">
        <v>2340</v>
      </c>
      <c r="M218" s="95"/>
      <c r="N218" s="96"/>
      <c r="O218" s="78"/>
      <c r="P218" s="46"/>
      <c r="S218" s="75"/>
      <c r="T218" s="75"/>
      <c r="U218" s="75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8"/>
        <v>111238</v>
      </c>
      <c r="G219" s="104">
        <v>0</v>
      </c>
      <c r="H219" s="104">
        <v>16900</v>
      </c>
      <c r="I219" s="104">
        <v>74500</v>
      </c>
      <c r="J219" s="104">
        <v>19838</v>
      </c>
      <c r="K219" s="36"/>
      <c r="L219" s="221" t="s">
        <v>2340</v>
      </c>
      <c r="M219" s="95"/>
      <c r="N219" s="96"/>
      <c r="O219" s="97"/>
      <c r="P219" s="46"/>
      <c r="S219" s="75"/>
      <c r="T219" s="75"/>
      <c r="U219" s="75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8"/>
        <v>115550</v>
      </c>
      <c r="G220" s="104">
        <v>0</v>
      </c>
      <c r="H220" s="104">
        <v>115550</v>
      </c>
      <c r="I220" s="104">
        <v>0</v>
      </c>
      <c r="J220" s="104">
        <v>0</v>
      </c>
      <c r="K220" s="36"/>
      <c r="L220" s="221" t="s">
        <v>2340</v>
      </c>
      <c r="M220" s="95"/>
      <c r="N220" s="96"/>
      <c r="O220" s="97"/>
      <c r="P220" s="46"/>
      <c r="S220" s="75"/>
      <c r="T220" s="75"/>
      <c r="U220" s="75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8"/>
        <v>58994</v>
      </c>
      <c r="G221" s="104">
        <v>0</v>
      </c>
      <c r="H221" s="104">
        <v>699</v>
      </c>
      <c r="I221" s="104">
        <v>0</v>
      </c>
      <c r="J221" s="104">
        <v>58295</v>
      </c>
      <c r="K221" s="36"/>
      <c r="L221" s="221" t="s">
        <v>2340</v>
      </c>
      <c r="M221" s="95"/>
      <c r="N221" s="96"/>
      <c r="O221" s="97"/>
      <c r="P221" s="46"/>
      <c r="S221" s="75"/>
      <c r="T221" s="75"/>
      <c r="U221" s="75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8"/>
        <v>4595</v>
      </c>
      <c r="G222" s="104">
        <v>0</v>
      </c>
      <c r="H222" s="104">
        <v>4295</v>
      </c>
      <c r="I222" s="104">
        <v>0</v>
      </c>
      <c r="J222" s="104">
        <v>300</v>
      </c>
      <c r="K222" s="36"/>
      <c r="L222" s="221" t="s">
        <v>2344</v>
      </c>
      <c r="M222" s="95"/>
      <c r="N222" s="96"/>
      <c r="O222" s="78"/>
      <c r="P222" s="46"/>
      <c r="S222" s="75"/>
      <c r="T222" s="75"/>
      <c r="U222" s="75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t="shared" si="8"/>
        <v>69702</v>
      </c>
      <c r="G223" s="104">
        <v>0</v>
      </c>
      <c r="H223" s="104">
        <v>12550</v>
      </c>
      <c r="I223" s="104">
        <v>17000</v>
      </c>
      <c r="J223" s="104">
        <v>40152</v>
      </c>
      <c r="K223" s="36"/>
      <c r="L223" s="221" t="s">
        <v>2344</v>
      </c>
      <c r="M223" s="95"/>
      <c r="N223" s="96"/>
      <c r="O223" s="78"/>
      <c r="P223" s="46"/>
      <c r="S223" s="75"/>
      <c r="T223" s="75"/>
      <c r="U223" s="75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8"/>
        <v>33659</v>
      </c>
      <c r="G224" s="104">
        <v>0</v>
      </c>
      <c r="H224" s="104">
        <v>33159</v>
      </c>
      <c r="I224" s="104">
        <v>0</v>
      </c>
      <c r="J224" s="104">
        <v>500</v>
      </c>
      <c r="K224" s="36"/>
      <c r="L224" s="221" t="s">
        <v>2344</v>
      </c>
      <c r="M224" s="95"/>
      <c r="N224" s="96"/>
      <c r="O224" s="78"/>
      <c r="P224" s="46"/>
      <c r="S224" s="75"/>
      <c r="T224" s="75"/>
      <c r="U224" s="75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8"/>
        <v>43105</v>
      </c>
      <c r="G225" s="104">
        <v>0</v>
      </c>
      <c r="H225" s="104">
        <v>26255</v>
      </c>
      <c r="I225" s="104">
        <v>8000</v>
      </c>
      <c r="J225" s="104">
        <v>8850</v>
      </c>
      <c r="K225" s="36"/>
      <c r="L225" s="221" t="s">
        <v>2340</v>
      </c>
      <c r="M225" s="95"/>
      <c r="N225" s="96"/>
      <c r="O225" s="78"/>
      <c r="P225" s="46"/>
      <c r="S225" s="75"/>
      <c r="T225" s="75"/>
      <c r="U225" s="75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8"/>
        <v>740325</v>
      </c>
      <c r="G226" s="104">
        <v>129394</v>
      </c>
      <c r="H226" s="104">
        <v>355847</v>
      </c>
      <c r="I226" s="104">
        <v>0</v>
      </c>
      <c r="J226" s="104">
        <v>255084</v>
      </c>
      <c r="K226" s="36"/>
      <c r="L226" s="221" t="s">
        <v>2340</v>
      </c>
      <c r="M226" s="95"/>
      <c r="N226" s="96"/>
      <c r="O226" s="78"/>
      <c r="P226" s="46"/>
      <c r="S226" s="75"/>
      <c r="T226" s="75"/>
      <c r="U226" s="75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 t="s">
        <v>9</v>
      </c>
      <c r="G227" s="103" t="s">
        <v>9</v>
      </c>
      <c r="H227" s="103" t="s">
        <v>9</v>
      </c>
      <c r="I227" s="103" t="s">
        <v>9</v>
      </c>
      <c r="J227" s="103" t="s">
        <v>9</v>
      </c>
      <c r="K227" s="36"/>
      <c r="L227" s="222" t="s">
        <v>9</v>
      </c>
      <c r="M227" s="95"/>
      <c r="N227" s="96"/>
      <c r="O227" s="97"/>
      <c r="P227" s="46"/>
      <c r="S227" s="75"/>
      <c r="T227" s="75"/>
      <c r="U227" s="75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aca="true" t="shared" si="9" ref="F228:F252">G228+H228+I228+J228</f>
        <v>18990</v>
      </c>
      <c r="G228" s="104">
        <v>0</v>
      </c>
      <c r="H228" s="104">
        <v>7650</v>
      </c>
      <c r="I228" s="104">
        <v>0</v>
      </c>
      <c r="J228" s="104">
        <v>11340</v>
      </c>
      <c r="K228" s="36"/>
      <c r="L228" s="221" t="s">
        <v>2344</v>
      </c>
      <c r="M228" s="95"/>
      <c r="N228" s="96"/>
      <c r="O228" s="97"/>
      <c r="P228" s="46"/>
      <c r="S228" s="75"/>
      <c r="T228" s="75"/>
      <c r="U228" s="75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9"/>
        <v>179162</v>
      </c>
      <c r="G229" s="104">
        <v>0</v>
      </c>
      <c r="H229" s="104">
        <v>21412</v>
      </c>
      <c r="I229" s="104">
        <v>0</v>
      </c>
      <c r="J229" s="104">
        <v>157750</v>
      </c>
      <c r="K229" s="36"/>
      <c r="L229" s="221" t="s">
        <v>2340</v>
      </c>
      <c r="M229" s="95"/>
      <c r="N229" s="96"/>
      <c r="O229" s="97"/>
      <c r="P229" s="46"/>
      <c r="S229" s="75"/>
      <c r="T229" s="75"/>
      <c r="U229" s="75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9"/>
        <v>5618792</v>
      </c>
      <c r="G230" s="104">
        <v>2724000</v>
      </c>
      <c r="H230" s="104">
        <v>606214</v>
      </c>
      <c r="I230" s="104">
        <v>672480</v>
      </c>
      <c r="J230" s="104">
        <v>1616098</v>
      </c>
      <c r="K230" s="36"/>
      <c r="L230" s="221" t="s">
        <v>2340</v>
      </c>
      <c r="M230" s="95"/>
      <c r="N230" s="96"/>
      <c r="O230" s="97"/>
      <c r="P230" s="46"/>
      <c r="S230" s="75"/>
      <c r="T230" s="75"/>
      <c r="U230" s="75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9"/>
        <v>6856146</v>
      </c>
      <c r="G231" s="104">
        <v>135000</v>
      </c>
      <c r="H231" s="104">
        <v>6716181</v>
      </c>
      <c r="I231" s="104">
        <v>0</v>
      </c>
      <c r="J231" s="104">
        <v>4965</v>
      </c>
      <c r="K231" s="36"/>
      <c r="L231" s="221" t="s">
        <v>2340</v>
      </c>
      <c r="M231" s="95"/>
      <c r="N231" s="96"/>
      <c r="O231" s="97"/>
      <c r="P231" s="46"/>
      <c r="S231" s="75"/>
      <c r="T231" s="75"/>
      <c r="U231" s="75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9"/>
        <v>827295</v>
      </c>
      <c r="G232" s="104">
        <v>0</v>
      </c>
      <c r="H232" s="104">
        <v>380465</v>
      </c>
      <c r="I232" s="104">
        <v>0</v>
      </c>
      <c r="J232" s="104">
        <v>446830</v>
      </c>
      <c r="K232" s="36"/>
      <c r="L232" s="221" t="s">
        <v>2340</v>
      </c>
      <c r="M232" s="95"/>
      <c r="N232" s="96"/>
      <c r="O232" s="78"/>
      <c r="P232" s="46"/>
      <c r="S232" s="75"/>
      <c r="T232" s="75"/>
      <c r="U232" s="75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9"/>
        <v>1106780</v>
      </c>
      <c r="G233" s="104">
        <v>0</v>
      </c>
      <c r="H233" s="104">
        <v>288780</v>
      </c>
      <c r="I233" s="104">
        <v>0</v>
      </c>
      <c r="J233" s="104">
        <v>818000</v>
      </c>
      <c r="K233" s="36"/>
      <c r="L233" s="221" t="s">
        <v>2340</v>
      </c>
      <c r="M233" s="95"/>
      <c r="N233" s="96"/>
      <c r="O233" s="78"/>
      <c r="P233" s="46"/>
      <c r="S233" s="75"/>
      <c r="T233" s="75"/>
      <c r="U233" s="75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9"/>
        <v>4675639</v>
      </c>
      <c r="G234" s="104">
        <v>4100494</v>
      </c>
      <c r="H234" s="104">
        <v>319045</v>
      </c>
      <c r="I234" s="104">
        <v>0</v>
      </c>
      <c r="J234" s="104">
        <v>256100</v>
      </c>
      <c r="K234" s="36"/>
      <c r="L234" s="221" t="s">
        <v>2344</v>
      </c>
      <c r="M234" s="95"/>
      <c r="N234" s="96"/>
      <c r="O234" s="97"/>
      <c r="P234" s="46"/>
      <c r="S234" s="75"/>
      <c r="T234" s="75"/>
      <c r="U234" s="75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9"/>
        <v>953258</v>
      </c>
      <c r="G235" s="104">
        <v>1500</v>
      </c>
      <c r="H235" s="104">
        <v>912872</v>
      </c>
      <c r="I235" s="104">
        <v>0</v>
      </c>
      <c r="J235" s="104">
        <v>38886</v>
      </c>
      <c r="K235" s="36"/>
      <c r="L235" s="221" t="s">
        <v>2344</v>
      </c>
      <c r="M235" s="95"/>
      <c r="N235" s="96"/>
      <c r="O235" s="78"/>
      <c r="P235" s="46"/>
      <c r="S235" s="75"/>
      <c r="T235" s="75"/>
      <c r="U235" s="75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9"/>
        <v>35600</v>
      </c>
      <c r="G236" s="104">
        <v>0</v>
      </c>
      <c r="H236" s="104">
        <v>35600</v>
      </c>
      <c r="I236" s="104">
        <v>0</v>
      </c>
      <c r="J236" s="104">
        <v>0</v>
      </c>
      <c r="K236" s="36"/>
      <c r="L236" s="221" t="s">
        <v>2340</v>
      </c>
      <c r="M236" s="95"/>
      <c r="N236" s="96"/>
      <c r="O236" s="97"/>
      <c r="P236" s="46"/>
      <c r="S236" s="75"/>
      <c r="T236" s="75"/>
      <c r="U236" s="75"/>
    </row>
    <row r="237" spans="1:21" s="5" customFormat="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9"/>
        <v>1399486</v>
      </c>
      <c r="G237" s="104">
        <v>0</v>
      </c>
      <c r="H237" s="104">
        <v>314946</v>
      </c>
      <c r="I237" s="104">
        <v>0</v>
      </c>
      <c r="J237" s="104">
        <v>1084540</v>
      </c>
      <c r="K237" s="36"/>
      <c r="L237" s="221" t="s">
        <v>2340</v>
      </c>
      <c r="M237" s="95"/>
      <c r="N237" s="96"/>
      <c r="O237" s="97"/>
      <c r="P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9"/>
        <v>814490</v>
      </c>
      <c r="G238" s="104">
        <v>0</v>
      </c>
      <c r="H238" s="104">
        <v>734590</v>
      </c>
      <c r="I238" s="104">
        <v>0</v>
      </c>
      <c r="J238" s="104">
        <v>79900</v>
      </c>
      <c r="K238" s="36"/>
      <c r="L238" s="221" t="s">
        <v>2340</v>
      </c>
      <c r="M238" s="95"/>
      <c r="N238" s="96"/>
      <c r="O238" s="78"/>
      <c r="P238" s="46"/>
      <c r="S238" s="75"/>
      <c r="T238" s="75"/>
      <c r="U238" s="75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9"/>
        <v>1263204</v>
      </c>
      <c r="G239" s="104">
        <v>187800</v>
      </c>
      <c r="H239" s="104">
        <v>968553</v>
      </c>
      <c r="I239" s="104">
        <v>0</v>
      </c>
      <c r="J239" s="104">
        <v>106851</v>
      </c>
      <c r="K239" s="36"/>
      <c r="L239" s="221" t="s">
        <v>2340</v>
      </c>
      <c r="M239" s="95"/>
      <c r="N239" s="96"/>
      <c r="O239" s="78"/>
      <c r="P239" s="46"/>
      <c r="S239" s="75"/>
      <c r="T239" s="75"/>
      <c r="U239" s="75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9"/>
        <v>4622239</v>
      </c>
      <c r="G240" s="104">
        <v>995750</v>
      </c>
      <c r="H240" s="104">
        <v>3156125</v>
      </c>
      <c r="I240" s="104">
        <v>0</v>
      </c>
      <c r="J240" s="104">
        <v>470364</v>
      </c>
      <c r="K240" s="36"/>
      <c r="L240" s="221" t="s">
        <v>2344</v>
      </c>
      <c r="M240" s="95"/>
      <c r="N240" s="96"/>
      <c r="O240" s="78"/>
      <c r="P240" s="46"/>
      <c r="S240" s="75"/>
      <c r="T240" s="75"/>
      <c r="U240" s="75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9"/>
        <v>1227198</v>
      </c>
      <c r="G241" s="104">
        <v>10000</v>
      </c>
      <c r="H241" s="104">
        <v>1205198</v>
      </c>
      <c r="I241" s="104">
        <v>0</v>
      </c>
      <c r="J241" s="104">
        <v>12000</v>
      </c>
      <c r="K241" s="50"/>
      <c r="L241" s="221" t="s">
        <v>2344</v>
      </c>
      <c r="M241" s="95"/>
      <c r="N241" s="96"/>
      <c r="O241" s="97"/>
      <c r="P241" s="46"/>
      <c r="S241" s="75"/>
      <c r="T241" s="75"/>
      <c r="U241" s="75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9"/>
        <v>8450694</v>
      </c>
      <c r="G242" s="104">
        <v>1309700</v>
      </c>
      <c r="H242" s="104">
        <v>1734725</v>
      </c>
      <c r="I242" s="104">
        <v>1930380</v>
      </c>
      <c r="J242" s="104">
        <v>3475889</v>
      </c>
      <c r="K242" s="36"/>
      <c r="L242" s="221" t="s">
        <v>2340</v>
      </c>
      <c r="M242" s="95"/>
      <c r="N242" s="96"/>
      <c r="O242" s="97"/>
      <c r="P242" s="46"/>
      <c r="S242" s="75"/>
      <c r="T242" s="75"/>
      <c r="U242" s="75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9"/>
        <v>7339960</v>
      </c>
      <c r="G243" s="104">
        <v>271500</v>
      </c>
      <c r="H243" s="104">
        <v>5715236</v>
      </c>
      <c r="I243" s="104">
        <v>216925</v>
      </c>
      <c r="J243" s="104">
        <v>1136299</v>
      </c>
      <c r="K243" s="36"/>
      <c r="L243" s="221" t="s">
        <v>2340</v>
      </c>
      <c r="M243" s="95"/>
      <c r="N243" s="96"/>
      <c r="O243" s="78"/>
      <c r="P243" s="46"/>
      <c r="S243" s="75"/>
      <c r="T243" s="75"/>
      <c r="U243" s="75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9"/>
        <v>69197202</v>
      </c>
      <c r="G244" s="104">
        <v>2850109</v>
      </c>
      <c r="H244" s="104">
        <v>9934699</v>
      </c>
      <c r="I244" s="104">
        <v>31872030</v>
      </c>
      <c r="J244" s="104">
        <v>24540364</v>
      </c>
      <c r="K244" s="36"/>
      <c r="L244" s="221" t="s">
        <v>2340</v>
      </c>
      <c r="M244" s="95"/>
      <c r="N244" s="96"/>
      <c r="O244" s="97"/>
      <c r="P244" s="46"/>
      <c r="S244" s="75"/>
      <c r="T244" s="75"/>
      <c r="U244" s="75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9"/>
        <v>1454803</v>
      </c>
      <c r="G245" s="104">
        <v>362750</v>
      </c>
      <c r="H245" s="104">
        <v>678403</v>
      </c>
      <c r="I245" s="104">
        <v>130250</v>
      </c>
      <c r="J245" s="104">
        <v>283400</v>
      </c>
      <c r="K245" s="36"/>
      <c r="L245" s="221" t="s">
        <v>2340</v>
      </c>
      <c r="M245" s="95"/>
      <c r="N245" s="96"/>
      <c r="O245" s="78"/>
      <c r="P245" s="46"/>
      <c r="S245" s="75"/>
      <c r="T245" s="75"/>
      <c r="U245" s="75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9"/>
        <v>7905949</v>
      </c>
      <c r="G246" s="104">
        <v>551000</v>
      </c>
      <c r="H246" s="104">
        <v>1388563</v>
      </c>
      <c r="I246" s="104">
        <v>0</v>
      </c>
      <c r="J246" s="104">
        <v>5966386</v>
      </c>
      <c r="K246" s="36"/>
      <c r="L246" s="221" t="s">
        <v>2340</v>
      </c>
      <c r="M246" s="95"/>
      <c r="N246" s="96"/>
      <c r="O246" s="78"/>
      <c r="P246" s="46"/>
      <c r="S246" s="75"/>
      <c r="T246" s="75"/>
      <c r="U246" s="75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9"/>
        <v>764831</v>
      </c>
      <c r="G247" s="104">
        <v>0</v>
      </c>
      <c r="H247" s="104">
        <v>553015</v>
      </c>
      <c r="I247" s="104">
        <v>0</v>
      </c>
      <c r="J247" s="104">
        <v>211816</v>
      </c>
      <c r="K247" s="36"/>
      <c r="L247" s="221" t="s">
        <v>2344</v>
      </c>
      <c r="M247" s="95"/>
      <c r="N247" s="96"/>
      <c r="O247" s="78"/>
      <c r="P247" s="46"/>
      <c r="S247" s="75"/>
      <c r="T247" s="75"/>
      <c r="U247" s="75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9"/>
        <v>891420</v>
      </c>
      <c r="G248" s="104">
        <v>0</v>
      </c>
      <c r="H248" s="104">
        <v>169264</v>
      </c>
      <c r="I248" s="104">
        <v>0</v>
      </c>
      <c r="J248" s="104">
        <v>722156</v>
      </c>
      <c r="K248" s="36"/>
      <c r="L248" s="221" t="s">
        <v>2340</v>
      </c>
      <c r="M248" s="95"/>
      <c r="N248" s="96"/>
      <c r="O248" s="78"/>
      <c r="P248" s="46"/>
      <c r="S248" s="75"/>
      <c r="T248" s="75"/>
      <c r="U248" s="75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9"/>
        <v>1161844</v>
      </c>
      <c r="G249" s="104">
        <v>24900</v>
      </c>
      <c r="H249" s="104">
        <v>945101</v>
      </c>
      <c r="I249" s="104">
        <v>0</v>
      </c>
      <c r="J249" s="104">
        <v>191843</v>
      </c>
      <c r="K249" s="36"/>
      <c r="L249" s="221" t="s">
        <v>2344</v>
      </c>
      <c r="M249" s="95"/>
      <c r="N249" s="96"/>
      <c r="O249" s="97"/>
      <c r="P249" s="46"/>
      <c r="S249" s="75"/>
      <c r="T249" s="75"/>
      <c r="U249" s="75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9"/>
        <v>841548</v>
      </c>
      <c r="G250" s="104">
        <v>0</v>
      </c>
      <c r="H250" s="104">
        <v>823198</v>
      </c>
      <c r="I250" s="104">
        <v>0</v>
      </c>
      <c r="J250" s="104">
        <v>18350</v>
      </c>
      <c r="K250" s="36"/>
      <c r="L250" s="221" t="s">
        <v>2344</v>
      </c>
      <c r="M250" s="95"/>
      <c r="N250" s="96"/>
      <c r="O250" s="97"/>
      <c r="P250" s="46"/>
      <c r="S250" s="75"/>
      <c r="T250" s="75"/>
      <c r="U250" s="75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9"/>
        <v>6187001</v>
      </c>
      <c r="G251" s="104">
        <v>0</v>
      </c>
      <c r="H251" s="104">
        <v>1327557</v>
      </c>
      <c r="I251" s="104">
        <v>33200</v>
      </c>
      <c r="J251" s="104">
        <v>4826244</v>
      </c>
      <c r="K251" s="36"/>
      <c r="L251" s="221" t="s">
        <v>2344</v>
      </c>
      <c r="M251" s="95"/>
      <c r="N251" s="96"/>
      <c r="O251" s="97"/>
      <c r="P251" s="46"/>
      <c r="S251" s="75"/>
      <c r="T251" s="75"/>
      <c r="U251" s="75"/>
    </row>
    <row r="252" spans="1:21" s="5" customFormat="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9"/>
        <v>3280905</v>
      </c>
      <c r="G252" s="104">
        <v>238100</v>
      </c>
      <c r="H252" s="104">
        <v>1792911</v>
      </c>
      <c r="I252" s="104">
        <v>1</v>
      </c>
      <c r="J252" s="104">
        <v>1249893</v>
      </c>
      <c r="K252" s="36"/>
      <c r="L252" s="221" t="s">
        <v>2340</v>
      </c>
      <c r="M252" s="95"/>
      <c r="N252" s="96"/>
      <c r="O252" s="78"/>
      <c r="P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 t="s">
        <v>9</v>
      </c>
      <c r="G253" s="103" t="s">
        <v>9</v>
      </c>
      <c r="H253" s="103" t="s">
        <v>9</v>
      </c>
      <c r="I253" s="103" t="s">
        <v>9</v>
      </c>
      <c r="J253" s="103" t="s">
        <v>9</v>
      </c>
      <c r="K253" s="36"/>
      <c r="L253" s="222" t="s">
        <v>9</v>
      </c>
      <c r="M253" s="95"/>
      <c r="N253" s="96"/>
      <c r="O253" s="97"/>
      <c r="P253" s="46"/>
      <c r="S253" s="75"/>
      <c r="T253" s="75"/>
      <c r="U253" s="75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aca="true" t="shared" si="10" ref="F254:F260">G254+H254+I254+J254</f>
        <v>5052799</v>
      </c>
      <c r="G254" s="104">
        <v>0</v>
      </c>
      <c r="H254" s="104">
        <v>808986</v>
      </c>
      <c r="I254" s="104">
        <v>0</v>
      </c>
      <c r="J254" s="104">
        <v>4243813</v>
      </c>
      <c r="K254" s="36"/>
      <c r="L254" s="221" t="s">
        <v>2340</v>
      </c>
      <c r="M254" s="95"/>
      <c r="N254" s="96"/>
      <c r="O254" s="97"/>
      <c r="P254" s="46"/>
      <c r="S254" s="75"/>
      <c r="T254" s="75"/>
      <c r="U254" s="75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10"/>
        <v>953289</v>
      </c>
      <c r="G255" s="104">
        <v>470000</v>
      </c>
      <c r="H255" s="104">
        <v>474039</v>
      </c>
      <c r="I255" s="104">
        <v>0</v>
      </c>
      <c r="J255" s="104">
        <v>9250</v>
      </c>
      <c r="K255" s="36"/>
      <c r="L255" s="221" t="s">
        <v>2344</v>
      </c>
      <c r="M255" s="95"/>
      <c r="N255" s="96"/>
      <c r="O255" s="97"/>
      <c r="P255" s="46"/>
      <c r="S255" s="75"/>
      <c r="T255" s="75"/>
      <c r="U255" s="75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10"/>
        <v>242814</v>
      </c>
      <c r="G256" s="104">
        <v>98500</v>
      </c>
      <c r="H256" s="104">
        <v>2500</v>
      </c>
      <c r="I256" s="104">
        <v>0</v>
      </c>
      <c r="J256" s="104">
        <v>141814</v>
      </c>
      <c r="K256" s="36"/>
      <c r="L256" s="221" t="s">
        <v>2340</v>
      </c>
      <c r="M256" s="95"/>
      <c r="N256" s="96"/>
      <c r="O256" s="78"/>
      <c r="P256" s="46"/>
      <c r="S256" s="75"/>
      <c r="T256" s="75"/>
      <c r="U256" s="75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10"/>
        <v>854922</v>
      </c>
      <c r="G257" s="104">
        <v>151730</v>
      </c>
      <c r="H257" s="104">
        <v>672414</v>
      </c>
      <c r="I257" s="104">
        <v>0</v>
      </c>
      <c r="J257" s="104">
        <v>30778</v>
      </c>
      <c r="K257" s="36"/>
      <c r="L257" s="221" t="s">
        <v>2344</v>
      </c>
      <c r="M257" s="95"/>
      <c r="N257" s="96"/>
      <c r="O257" s="78"/>
      <c r="P257" s="46"/>
      <c r="S257" s="75"/>
      <c r="T257" s="75"/>
      <c r="U257" s="75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10"/>
        <v>1714377</v>
      </c>
      <c r="G258" s="104">
        <v>0</v>
      </c>
      <c r="H258" s="104">
        <v>1067147</v>
      </c>
      <c r="I258" s="104">
        <v>0</v>
      </c>
      <c r="J258" s="104">
        <v>647230</v>
      </c>
      <c r="K258" s="36"/>
      <c r="L258" s="221" t="s">
        <v>2344</v>
      </c>
      <c r="M258" s="95"/>
      <c r="N258" s="96"/>
      <c r="O258" s="78"/>
      <c r="P258" s="46"/>
      <c r="S258" s="75"/>
      <c r="T258" s="75"/>
      <c r="U258" s="75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10"/>
        <v>274809</v>
      </c>
      <c r="G259" s="104">
        <v>0</v>
      </c>
      <c r="H259" s="104">
        <v>173130</v>
      </c>
      <c r="I259" s="104">
        <v>0</v>
      </c>
      <c r="J259" s="104">
        <v>101679</v>
      </c>
      <c r="K259" s="36"/>
      <c r="L259" s="221" t="s">
        <v>2340</v>
      </c>
      <c r="M259" s="95"/>
      <c r="N259" s="96"/>
      <c r="O259" s="97"/>
      <c r="P259" s="46"/>
      <c r="S259" s="75"/>
      <c r="T259" s="75"/>
      <c r="U259" s="75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10"/>
        <v>9942097</v>
      </c>
      <c r="G260" s="104">
        <v>422300</v>
      </c>
      <c r="H260" s="104">
        <v>416971</v>
      </c>
      <c r="I260" s="104">
        <v>0</v>
      </c>
      <c r="J260" s="104">
        <v>9102826</v>
      </c>
      <c r="K260" s="36"/>
      <c r="L260" s="221" t="s">
        <v>2340</v>
      </c>
      <c r="M260" s="95"/>
      <c r="N260" s="96"/>
      <c r="O260" s="97"/>
      <c r="P260" s="46"/>
      <c r="S260" s="75"/>
      <c r="T260" s="75"/>
      <c r="U260" s="75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 t="s">
        <v>9</v>
      </c>
      <c r="G261" s="103" t="s">
        <v>9</v>
      </c>
      <c r="H261" s="103" t="s">
        <v>9</v>
      </c>
      <c r="I261" s="103" t="s">
        <v>9</v>
      </c>
      <c r="J261" s="103" t="s">
        <v>9</v>
      </c>
      <c r="K261" s="36"/>
      <c r="L261" s="222" t="s">
        <v>9</v>
      </c>
      <c r="M261" s="95"/>
      <c r="N261" s="96"/>
      <c r="O261" s="97"/>
      <c r="P261" s="46"/>
      <c r="S261" s="75"/>
      <c r="T261" s="75"/>
      <c r="U261" s="75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aca="true" t="shared" si="11" ref="F262:F303">G262+H262+I262+J262</f>
        <v>1242439</v>
      </c>
      <c r="G262" s="104">
        <v>376114</v>
      </c>
      <c r="H262" s="104">
        <v>496520</v>
      </c>
      <c r="I262" s="104">
        <v>0</v>
      </c>
      <c r="J262" s="104">
        <v>369805</v>
      </c>
      <c r="K262" s="36"/>
      <c r="L262" s="221" t="s">
        <v>2344</v>
      </c>
      <c r="M262" s="95"/>
      <c r="N262" s="96"/>
      <c r="O262" s="78"/>
      <c r="P262" s="46"/>
      <c r="S262" s="75"/>
      <c r="T262" s="75"/>
      <c r="U262" s="75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11"/>
        <v>1918628</v>
      </c>
      <c r="G263" s="104">
        <v>973210</v>
      </c>
      <c r="H263" s="104">
        <v>848871</v>
      </c>
      <c r="I263" s="104">
        <v>0</v>
      </c>
      <c r="J263" s="104">
        <v>96547</v>
      </c>
      <c r="K263" s="36"/>
      <c r="L263" s="221" t="s">
        <v>2340</v>
      </c>
      <c r="M263" s="95"/>
      <c r="N263" s="96"/>
      <c r="O263" s="78"/>
      <c r="P263" s="46"/>
      <c r="S263" s="75"/>
      <c r="T263" s="75"/>
      <c r="U263" s="75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11"/>
        <v>101959</v>
      </c>
      <c r="G264" s="104">
        <v>0</v>
      </c>
      <c r="H264" s="104">
        <v>101959</v>
      </c>
      <c r="I264" s="104">
        <v>0</v>
      </c>
      <c r="J264" s="104">
        <v>0</v>
      </c>
      <c r="K264" s="36"/>
      <c r="L264" s="221" t="s">
        <v>2344</v>
      </c>
      <c r="M264" s="95"/>
      <c r="N264" s="96"/>
      <c r="O264" s="78"/>
      <c r="P264" s="46"/>
      <c r="S264" s="75"/>
      <c r="T264" s="75"/>
      <c r="U264" s="75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11"/>
        <v>35532</v>
      </c>
      <c r="G265" s="104">
        <v>0</v>
      </c>
      <c r="H265" s="104">
        <v>34532</v>
      </c>
      <c r="I265" s="104">
        <v>0</v>
      </c>
      <c r="J265" s="104">
        <v>1000</v>
      </c>
      <c r="K265" s="36"/>
      <c r="L265" s="221" t="s">
        <v>2344</v>
      </c>
      <c r="M265" s="95"/>
      <c r="N265" s="96"/>
      <c r="O265" s="78"/>
      <c r="P265" s="46"/>
      <c r="S265" s="75"/>
      <c r="T265" s="75"/>
      <c r="U265" s="75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11"/>
        <v>202221</v>
      </c>
      <c r="G266" s="104">
        <v>0</v>
      </c>
      <c r="H266" s="104">
        <v>202221</v>
      </c>
      <c r="I266" s="104">
        <v>0</v>
      </c>
      <c r="J266" s="104">
        <v>0</v>
      </c>
      <c r="K266" s="36"/>
      <c r="L266" s="221" t="s">
        <v>2340</v>
      </c>
      <c r="M266" s="95"/>
      <c r="N266" s="96"/>
      <c r="O266" s="97"/>
      <c r="P266" s="46"/>
      <c r="S266" s="75"/>
      <c r="T266" s="75"/>
      <c r="U266" s="75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11"/>
        <v>251501</v>
      </c>
      <c r="G267" s="104">
        <v>9150</v>
      </c>
      <c r="H267" s="104">
        <v>119251</v>
      </c>
      <c r="I267" s="104">
        <v>0</v>
      </c>
      <c r="J267" s="104">
        <v>123100</v>
      </c>
      <c r="K267" s="36"/>
      <c r="L267" s="221" t="s">
        <v>2344</v>
      </c>
      <c r="M267" s="95"/>
      <c r="N267" s="96"/>
      <c r="O267" s="97"/>
      <c r="P267" s="46"/>
      <c r="S267" s="75"/>
      <c r="T267" s="75"/>
      <c r="U267" s="75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11"/>
        <v>216724</v>
      </c>
      <c r="G268" s="104">
        <v>0</v>
      </c>
      <c r="H268" s="104">
        <v>198724</v>
      </c>
      <c r="I268" s="104">
        <v>0</v>
      </c>
      <c r="J268" s="104">
        <v>18000</v>
      </c>
      <c r="K268" s="36"/>
      <c r="L268" s="221" t="s">
        <v>2340</v>
      </c>
      <c r="M268" s="95"/>
      <c r="N268" s="96"/>
      <c r="O268" s="97"/>
      <c r="P268" s="46"/>
      <c r="S268" s="75"/>
      <c r="T268" s="75"/>
      <c r="U268" s="75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11"/>
        <v>95057</v>
      </c>
      <c r="G269" s="104">
        <v>50300</v>
      </c>
      <c r="H269" s="104">
        <v>0</v>
      </c>
      <c r="I269" s="104">
        <v>0</v>
      </c>
      <c r="J269" s="104">
        <v>44757</v>
      </c>
      <c r="K269" s="36"/>
      <c r="L269" s="221" t="s">
        <v>2344</v>
      </c>
      <c r="M269" s="95"/>
      <c r="N269" s="96"/>
      <c r="O269" s="78"/>
      <c r="P269" s="46"/>
      <c r="S269" s="75"/>
      <c r="T269" s="75"/>
      <c r="U269" s="75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11"/>
        <v>16940465</v>
      </c>
      <c r="G270" s="104">
        <v>191220</v>
      </c>
      <c r="H270" s="104">
        <v>747413</v>
      </c>
      <c r="I270" s="104">
        <v>0</v>
      </c>
      <c r="J270" s="104">
        <v>16001832</v>
      </c>
      <c r="K270" s="36"/>
      <c r="L270" s="221" t="s">
        <v>2340</v>
      </c>
      <c r="M270" s="95"/>
      <c r="N270" s="96"/>
      <c r="O270" s="78"/>
      <c r="P270" s="46"/>
      <c r="S270" s="75"/>
      <c r="T270" s="75"/>
      <c r="U270" s="75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11"/>
        <v>151477</v>
      </c>
      <c r="G271" s="104">
        <v>0</v>
      </c>
      <c r="H271" s="104">
        <v>118205</v>
      </c>
      <c r="I271" s="104">
        <v>0</v>
      </c>
      <c r="J271" s="104">
        <v>33272</v>
      </c>
      <c r="K271" s="36"/>
      <c r="L271" s="221" t="s">
        <v>2344</v>
      </c>
      <c r="M271" s="95"/>
      <c r="N271" s="96"/>
      <c r="O271" s="78"/>
      <c r="P271" s="46"/>
      <c r="S271" s="75"/>
      <c r="T271" s="75"/>
      <c r="U271" s="75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11"/>
        <v>1560954</v>
      </c>
      <c r="G272" s="104">
        <v>0</v>
      </c>
      <c r="H272" s="104">
        <v>741643</v>
      </c>
      <c r="I272" s="104">
        <v>5000</v>
      </c>
      <c r="J272" s="104">
        <v>814311</v>
      </c>
      <c r="K272" s="36"/>
      <c r="L272" s="221" t="s">
        <v>2340</v>
      </c>
      <c r="M272" s="95"/>
      <c r="N272" s="96"/>
      <c r="O272" s="78"/>
      <c r="P272" s="46"/>
      <c r="S272" s="75"/>
      <c r="T272" s="75"/>
      <c r="U272" s="75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11"/>
        <v>123281</v>
      </c>
      <c r="G273" s="104">
        <v>6893</v>
      </c>
      <c r="H273" s="104">
        <v>105688</v>
      </c>
      <c r="I273" s="104">
        <v>0</v>
      </c>
      <c r="J273" s="104">
        <v>10700</v>
      </c>
      <c r="K273" s="36"/>
      <c r="L273" s="221" t="s">
        <v>2344</v>
      </c>
      <c r="M273" s="95"/>
      <c r="N273" s="96"/>
      <c r="O273" s="97"/>
      <c r="P273" s="46"/>
      <c r="S273" s="75"/>
      <c r="T273" s="75"/>
      <c r="U273" s="75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11"/>
        <v>648128</v>
      </c>
      <c r="G274" s="104">
        <v>0</v>
      </c>
      <c r="H274" s="104">
        <v>195528</v>
      </c>
      <c r="I274" s="104">
        <v>0</v>
      </c>
      <c r="J274" s="104">
        <v>452600</v>
      </c>
      <c r="K274" s="36"/>
      <c r="L274" s="221" t="s">
        <v>2340</v>
      </c>
      <c r="M274" s="95"/>
      <c r="N274" s="96"/>
      <c r="O274" s="78"/>
      <c r="P274" s="46"/>
      <c r="S274" s="75"/>
      <c r="T274" s="75"/>
      <c r="U274" s="75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11"/>
        <v>100318</v>
      </c>
      <c r="G275" s="104">
        <v>0</v>
      </c>
      <c r="H275" s="104">
        <v>72813</v>
      </c>
      <c r="I275" s="104">
        <v>0</v>
      </c>
      <c r="J275" s="104">
        <v>27505</v>
      </c>
      <c r="K275" s="36"/>
      <c r="L275" s="221" t="s">
        <v>2340</v>
      </c>
      <c r="M275" s="95"/>
      <c r="N275" s="96"/>
      <c r="O275" s="78"/>
      <c r="P275" s="46"/>
      <c r="S275" s="75"/>
      <c r="T275" s="75"/>
      <c r="U275" s="75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11"/>
        <v>1933308</v>
      </c>
      <c r="G276" s="104">
        <v>1271850</v>
      </c>
      <c r="H276" s="104">
        <v>81940</v>
      </c>
      <c r="I276" s="104">
        <v>0</v>
      </c>
      <c r="J276" s="104">
        <v>579518</v>
      </c>
      <c r="K276" s="36"/>
      <c r="L276" s="221" t="s">
        <v>2344</v>
      </c>
      <c r="M276" s="95"/>
      <c r="N276" s="96"/>
      <c r="O276" s="97"/>
      <c r="P276" s="46"/>
      <c r="S276" s="75"/>
      <c r="T276" s="75"/>
      <c r="U276" s="75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11"/>
        <v>7095646</v>
      </c>
      <c r="G277" s="104">
        <v>833000</v>
      </c>
      <c r="H277" s="104">
        <v>2710871</v>
      </c>
      <c r="I277" s="104">
        <v>190000</v>
      </c>
      <c r="J277" s="104">
        <v>3361775</v>
      </c>
      <c r="K277" s="36"/>
      <c r="L277" s="221" t="s">
        <v>2340</v>
      </c>
      <c r="M277" s="95"/>
      <c r="N277" s="96"/>
      <c r="O277" s="78"/>
      <c r="P277" s="46"/>
      <c r="S277" s="75"/>
      <c r="T277" s="75"/>
      <c r="U277" s="75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11"/>
        <v>10500</v>
      </c>
      <c r="G278" s="104">
        <v>0</v>
      </c>
      <c r="H278" s="104">
        <v>3100</v>
      </c>
      <c r="I278" s="104">
        <v>0</v>
      </c>
      <c r="J278" s="104">
        <v>7400</v>
      </c>
      <c r="K278" s="36"/>
      <c r="L278" s="221" t="s">
        <v>2340</v>
      </c>
      <c r="M278" s="95"/>
      <c r="N278" s="96"/>
      <c r="O278" s="78"/>
      <c r="P278" s="46"/>
      <c r="S278" s="75"/>
      <c r="T278" s="75"/>
      <c r="U278" s="75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11"/>
        <v>961820</v>
      </c>
      <c r="G279" s="104">
        <v>0</v>
      </c>
      <c r="H279" s="104">
        <v>133250</v>
      </c>
      <c r="I279" s="104">
        <v>0</v>
      </c>
      <c r="J279" s="104">
        <v>828570</v>
      </c>
      <c r="K279" s="36"/>
      <c r="L279" s="221" t="s">
        <v>2340</v>
      </c>
      <c r="M279" s="95"/>
      <c r="N279" s="96"/>
      <c r="O279" s="97"/>
      <c r="P279" s="46"/>
      <c r="S279" s="75"/>
      <c r="T279" s="75"/>
      <c r="U279" s="75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11"/>
        <v>8978841</v>
      </c>
      <c r="G280" s="104">
        <v>8794675</v>
      </c>
      <c r="H280" s="104">
        <v>141916</v>
      </c>
      <c r="I280" s="104">
        <v>11000</v>
      </c>
      <c r="J280" s="104">
        <v>31250</v>
      </c>
      <c r="K280" s="36"/>
      <c r="L280" s="221" t="s">
        <v>2344</v>
      </c>
      <c r="M280" s="95"/>
      <c r="N280" s="96"/>
      <c r="O280" s="97"/>
      <c r="P280" s="46"/>
      <c r="S280" s="75"/>
      <c r="T280" s="75"/>
      <c r="U280" s="75"/>
    </row>
    <row r="281" spans="1:21" s="5" customFormat="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11"/>
        <v>6120666</v>
      </c>
      <c r="G281" s="104">
        <v>1885500</v>
      </c>
      <c r="H281" s="104">
        <v>2751907</v>
      </c>
      <c r="I281" s="104">
        <v>0</v>
      </c>
      <c r="J281" s="104">
        <v>1483259</v>
      </c>
      <c r="K281" s="36"/>
      <c r="L281" s="221" t="s">
        <v>2344</v>
      </c>
      <c r="M281" s="95"/>
      <c r="N281" s="96"/>
      <c r="O281" s="78"/>
      <c r="P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11"/>
        <v>253433310</v>
      </c>
      <c r="G282" s="104">
        <v>167807107</v>
      </c>
      <c r="H282" s="104">
        <v>44613090</v>
      </c>
      <c r="I282" s="104">
        <v>498500</v>
      </c>
      <c r="J282" s="104">
        <v>40514613</v>
      </c>
      <c r="K282" s="36"/>
      <c r="L282" s="221" t="s">
        <v>2340</v>
      </c>
      <c r="M282" s="95"/>
      <c r="N282" s="96"/>
      <c r="O282" s="78"/>
      <c r="P282" s="46"/>
      <c r="S282" s="75"/>
      <c r="T282" s="75"/>
      <c r="U282" s="75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11"/>
        <v>2680085</v>
      </c>
      <c r="G283" s="104">
        <v>227100</v>
      </c>
      <c r="H283" s="104">
        <v>545413</v>
      </c>
      <c r="I283" s="104">
        <v>60372</v>
      </c>
      <c r="J283" s="104">
        <v>1847200</v>
      </c>
      <c r="K283" s="36"/>
      <c r="L283" s="221" t="s">
        <v>2340</v>
      </c>
      <c r="M283" s="95"/>
      <c r="N283" s="96"/>
      <c r="O283" s="78"/>
      <c r="P283" s="46"/>
      <c r="S283" s="75"/>
      <c r="T283" s="75"/>
      <c r="U283" s="75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11"/>
        <v>3742941</v>
      </c>
      <c r="G284" s="104">
        <v>485400</v>
      </c>
      <c r="H284" s="104">
        <v>1792191</v>
      </c>
      <c r="I284" s="104">
        <v>1300000</v>
      </c>
      <c r="J284" s="104">
        <v>165350</v>
      </c>
      <c r="K284" s="36"/>
      <c r="L284" s="221" t="s">
        <v>2344</v>
      </c>
      <c r="M284" s="95"/>
      <c r="N284" s="96"/>
      <c r="O284" s="78"/>
      <c r="P284" s="46"/>
      <c r="S284" s="75"/>
      <c r="T284" s="75"/>
      <c r="U284" s="75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11"/>
        <v>4162203</v>
      </c>
      <c r="G285" s="104">
        <v>0</v>
      </c>
      <c r="H285" s="104">
        <v>273210</v>
      </c>
      <c r="I285" s="104">
        <v>86000</v>
      </c>
      <c r="J285" s="104">
        <v>3802993</v>
      </c>
      <c r="K285" s="36"/>
      <c r="L285" s="221" t="s">
        <v>2344</v>
      </c>
      <c r="M285" s="95"/>
      <c r="N285" s="96"/>
      <c r="O285" s="97"/>
      <c r="P285" s="46"/>
      <c r="S285" s="75"/>
      <c r="T285" s="75"/>
      <c r="U285" s="75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11"/>
        <v>11507793</v>
      </c>
      <c r="G286" s="104">
        <v>11210332</v>
      </c>
      <c r="H286" s="104">
        <v>0</v>
      </c>
      <c r="I286" s="104">
        <v>0</v>
      </c>
      <c r="J286" s="104">
        <v>297461</v>
      </c>
      <c r="K286" s="36"/>
      <c r="L286" s="221" t="s">
        <v>2340</v>
      </c>
      <c r="M286" s="95"/>
      <c r="N286" s="96"/>
      <c r="O286" s="78"/>
      <c r="P286" s="46"/>
      <c r="S286" s="75"/>
      <c r="T286" s="75"/>
      <c r="U286" s="75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t="shared" si="11"/>
        <v>6867391</v>
      </c>
      <c r="G287" s="104">
        <v>4365000</v>
      </c>
      <c r="H287" s="104">
        <v>1022209</v>
      </c>
      <c r="I287" s="104">
        <v>0</v>
      </c>
      <c r="J287" s="104">
        <v>1480182</v>
      </c>
      <c r="K287" s="36"/>
      <c r="L287" s="221" t="s">
        <v>2340</v>
      </c>
      <c r="M287" s="95"/>
      <c r="N287" s="96"/>
      <c r="O287" s="97"/>
      <c r="P287" s="46"/>
      <c r="S287" s="75"/>
      <c r="T287" s="75"/>
      <c r="U287" s="75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11"/>
        <v>1415778</v>
      </c>
      <c r="G288" s="104">
        <v>72800</v>
      </c>
      <c r="H288" s="104">
        <v>1024928</v>
      </c>
      <c r="I288" s="104">
        <v>0</v>
      </c>
      <c r="J288" s="104">
        <v>318050</v>
      </c>
      <c r="K288" s="36"/>
      <c r="L288" s="221" t="s">
        <v>2340</v>
      </c>
      <c r="M288" s="95"/>
      <c r="N288" s="96"/>
      <c r="O288" s="78"/>
      <c r="P288" s="46"/>
      <c r="S288" s="75"/>
      <c r="T288" s="75"/>
      <c r="U288" s="75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11"/>
        <v>220175</v>
      </c>
      <c r="G289" s="104">
        <v>0</v>
      </c>
      <c r="H289" s="104">
        <v>148951</v>
      </c>
      <c r="I289" s="104">
        <v>14723</v>
      </c>
      <c r="J289" s="104">
        <v>56501</v>
      </c>
      <c r="K289" s="36"/>
      <c r="L289" s="221" t="s">
        <v>2344</v>
      </c>
      <c r="M289" s="95"/>
      <c r="N289" s="96"/>
      <c r="O289" s="78"/>
      <c r="P289" s="46"/>
      <c r="S289" s="75"/>
      <c r="T289" s="75"/>
      <c r="U289" s="75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11"/>
        <v>698612</v>
      </c>
      <c r="G290" s="104">
        <v>13745</v>
      </c>
      <c r="H290" s="104">
        <v>41184</v>
      </c>
      <c r="I290" s="104">
        <v>500100</v>
      </c>
      <c r="J290" s="104">
        <v>143583</v>
      </c>
      <c r="K290" s="36"/>
      <c r="L290" s="221" t="s">
        <v>2340</v>
      </c>
      <c r="M290" s="95"/>
      <c r="N290" s="96"/>
      <c r="O290" s="97"/>
      <c r="P290" s="46"/>
      <c r="S290" s="75"/>
      <c r="T290" s="75"/>
      <c r="U290" s="75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11"/>
        <v>9700</v>
      </c>
      <c r="G291" s="104">
        <v>0</v>
      </c>
      <c r="H291" s="104">
        <v>9700</v>
      </c>
      <c r="I291" s="104">
        <v>0</v>
      </c>
      <c r="J291" s="104">
        <v>0</v>
      </c>
      <c r="K291" s="36"/>
      <c r="L291" s="221" t="s">
        <v>2340</v>
      </c>
      <c r="M291" s="95"/>
      <c r="N291" s="96"/>
      <c r="O291" s="97"/>
      <c r="P291" s="46"/>
      <c r="S291" s="75"/>
      <c r="T291" s="75"/>
      <c r="U291" s="75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11"/>
        <v>7000</v>
      </c>
      <c r="G292" s="104">
        <v>0</v>
      </c>
      <c r="H292" s="104">
        <v>2500</v>
      </c>
      <c r="I292" s="104">
        <v>0</v>
      </c>
      <c r="J292" s="104">
        <v>4500</v>
      </c>
      <c r="K292" s="36"/>
      <c r="L292" s="221" t="s">
        <v>2344</v>
      </c>
      <c r="M292" s="95"/>
      <c r="N292" s="96"/>
      <c r="O292" s="78"/>
      <c r="P292" s="46"/>
      <c r="S292" s="75"/>
      <c r="T292" s="75"/>
      <c r="U292" s="75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11"/>
        <v>111944</v>
      </c>
      <c r="G293" s="104">
        <v>0</v>
      </c>
      <c r="H293" s="104">
        <v>106343</v>
      </c>
      <c r="I293" s="104">
        <v>0</v>
      </c>
      <c r="J293" s="104">
        <v>5601</v>
      </c>
      <c r="K293" s="36"/>
      <c r="L293" s="221" t="s">
        <v>2340</v>
      </c>
      <c r="M293" s="95"/>
      <c r="N293" s="96"/>
      <c r="O293" s="78"/>
      <c r="P293" s="46"/>
      <c r="S293" s="75"/>
      <c r="T293" s="75"/>
      <c r="U293" s="75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11"/>
        <v>1364169</v>
      </c>
      <c r="G294" s="104">
        <v>0</v>
      </c>
      <c r="H294" s="104">
        <v>446649</v>
      </c>
      <c r="I294" s="104">
        <v>21000</v>
      </c>
      <c r="J294" s="104">
        <v>896520</v>
      </c>
      <c r="K294" s="36"/>
      <c r="L294" s="221" t="s">
        <v>2340</v>
      </c>
      <c r="M294" s="95"/>
      <c r="N294" s="96"/>
      <c r="O294" s="97"/>
      <c r="P294" s="46"/>
      <c r="S294" s="75"/>
      <c r="T294" s="75"/>
      <c r="U294" s="75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11"/>
        <v>284552</v>
      </c>
      <c r="G295" s="104">
        <v>0</v>
      </c>
      <c r="H295" s="104">
        <v>243552</v>
      </c>
      <c r="I295" s="104">
        <v>40000</v>
      </c>
      <c r="J295" s="104">
        <v>1000</v>
      </c>
      <c r="K295" s="36"/>
      <c r="L295" s="221" t="s">
        <v>2340</v>
      </c>
      <c r="M295" s="95"/>
      <c r="N295" s="96"/>
      <c r="O295" s="97"/>
      <c r="P295" s="46"/>
      <c r="S295" s="75"/>
      <c r="T295" s="75"/>
      <c r="U295" s="75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11"/>
        <v>910606</v>
      </c>
      <c r="G296" s="104">
        <v>0</v>
      </c>
      <c r="H296" s="104">
        <v>198755</v>
      </c>
      <c r="I296" s="104">
        <v>47800</v>
      </c>
      <c r="J296" s="104">
        <v>664051</v>
      </c>
      <c r="K296" s="36"/>
      <c r="L296" s="221" t="s">
        <v>2340</v>
      </c>
      <c r="M296" s="158"/>
      <c r="N296" s="96"/>
      <c r="O296" s="97"/>
      <c r="P296" s="46"/>
      <c r="S296" s="75"/>
      <c r="T296" s="75"/>
      <c r="U296" s="75"/>
    </row>
    <row r="297" spans="1:21" s="5" customFormat="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11"/>
        <v>106234</v>
      </c>
      <c r="G297" s="104">
        <v>0</v>
      </c>
      <c r="H297" s="104">
        <v>45499</v>
      </c>
      <c r="I297" s="104">
        <v>0</v>
      </c>
      <c r="J297" s="104">
        <v>60735</v>
      </c>
      <c r="K297" s="36"/>
      <c r="L297" s="221" t="s">
        <v>2340</v>
      </c>
      <c r="M297" s="95"/>
      <c r="N297" s="96"/>
      <c r="O297" s="97"/>
      <c r="P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11"/>
        <v>1374215</v>
      </c>
      <c r="G298" s="104">
        <v>288500</v>
      </c>
      <c r="H298" s="104">
        <v>126015</v>
      </c>
      <c r="I298" s="104">
        <v>0</v>
      </c>
      <c r="J298" s="104">
        <v>959700</v>
      </c>
      <c r="K298" s="36"/>
      <c r="L298" s="221" t="s">
        <v>2344</v>
      </c>
      <c r="M298" s="95"/>
      <c r="N298" s="96"/>
      <c r="O298" s="97"/>
      <c r="P298" s="46"/>
      <c r="S298" s="75"/>
      <c r="T298" s="75"/>
      <c r="U298" s="75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11"/>
        <v>29300</v>
      </c>
      <c r="G299" s="104">
        <v>1000</v>
      </c>
      <c r="H299" s="104">
        <v>28300</v>
      </c>
      <c r="I299" s="104">
        <v>0</v>
      </c>
      <c r="J299" s="104">
        <v>0</v>
      </c>
      <c r="K299" s="36"/>
      <c r="L299" s="221" t="s">
        <v>2340</v>
      </c>
      <c r="M299" s="95"/>
      <c r="N299" s="96"/>
      <c r="O299" s="97"/>
      <c r="P299" s="46"/>
      <c r="S299" s="75"/>
      <c r="T299" s="75"/>
      <c r="U299" s="75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11"/>
        <v>1179744</v>
      </c>
      <c r="G300" s="104">
        <v>0</v>
      </c>
      <c r="H300" s="104">
        <v>15200</v>
      </c>
      <c r="I300" s="104">
        <v>1129665</v>
      </c>
      <c r="J300" s="104">
        <v>34879</v>
      </c>
      <c r="K300" s="36"/>
      <c r="L300" s="221" t="s">
        <v>2340</v>
      </c>
      <c r="M300" s="95"/>
      <c r="N300" s="96"/>
      <c r="O300" s="97"/>
      <c r="P300" s="46"/>
      <c r="S300" s="75"/>
      <c r="T300" s="75"/>
      <c r="U300" s="75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11"/>
        <v>12832</v>
      </c>
      <c r="G301" s="104">
        <v>0</v>
      </c>
      <c r="H301" s="104">
        <v>7700</v>
      </c>
      <c r="I301" s="104">
        <v>0</v>
      </c>
      <c r="J301" s="104">
        <v>5132</v>
      </c>
      <c r="K301" s="36"/>
      <c r="L301" s="221" t="s">
        <v>2340</v>
      </c>
      <c r="M301" s="95"/>
      <c r="N301" s="96"/>
      <c r="O301" s="78"/>
      <c r="P301" s="46"/>
      <c r="S301" s="75"/>
      <c r="T301" s="75"/>
      <c r="U301" s="75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11"/>
        <v>199965</v>
      </c>
      <c r="G302" s="104">
        <v>0</v>
      </c>
      <c r="H302" s="104">
        <v>98965</v>
      </c>
      <c r="I302" s="104">
        <v>0</v>
      </c>
      <c r="J302" s="104">
        <v>101000</v>
      </c>
      <c r="K302" s="36"/>
      <c r="L302" s="221" t="s">
        <v>2340</v>
      </c>
      <c r="M302" s="95"/>
      <c r="N302" s="96"/>
      <c r="O302" s="78"/>
      <c r="P302" s="46"/>
      <c r="S302" s="75"/>
      <c r="T302" s="75"/>
      <c r="U302" s="75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11"/>
        <v>328394</v>
      </c>
      <c r="G303" s="104">
        <v>7100</v>
      </c>
      <c r="H303" s="104">
        <v>243046</v>
      </c>
      <c r="I303" s="104">
        <v>2100</v>
      </c>
      <c r="J303" s="104">
        <v>76148</v>
      </c>
      <c r="K303" s="36"/>
      <c r="L303" s="221" t="s">
        <v>2340</v>
      </c>
      <c r="M303" s="95"/>
      <c r="N303" s="96"/>
      <c r="O303" s="97"/>
      <c r="P303" s="46"/>
      <c r="S303" s="75"/>
      <c r="T303" s="75"/>
      <c r="U303" s="75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 t="s">
        <v>9</v>
      </c>
      <c r="G304" s="103" t="s">
        <v>9</v>
      </c>
      <c r="H304" s="103" t="s">
        <v>9</v>
      </c>
      <c r="I304" s="103" t="s">
        <v>9</v>
      </c>
      <c r="J304" s="103" t="s">
        <v>9</v>
      </c>
      <c r="K304" s="36"/>
      <c r="L304" s="222" t="s">
        <v>9</v>
      </c>
      <c r="M304" s="95"/>
      <c r="N304" s="96"/>
      <c r="O304" s="78"/>
      <c r="P304" s="46"/>
      <c r="S304" s="75"/>
      <c r="T304" s="75"/>
      <c r="U304" s="75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aca="true" t="shared" si="12" ref="F305:F322">G305+H305+I305+J305</f>
        <v>631965</v>
      </c>
      <c r="G305" s="104">
        <v>0</v>
      </c>
      <c r="H305" s="104">
        <v>165653</v>
      </c>
      <c r="I305" s="104">
        <v>0</v>
      </c>
      <c r="J305" s="104">
        <v>466312</v>
      </c>
      <c r="K305" s="36"/>
      <c r="L305" s="221" t="s">
        <v>2340</v>
      </c>
      <c r="M305" s="95"/>
      <c r="N305" s="96"/>
      <c r="O305" s="78"/>
      <c r="P305" s="46"/>
      <c r="S305" s="75"/>
      <c r="T305" s="75"/>
      <c r="U305" s="75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2"/>
        <v>123063</v>
      </c>
      <c r="G306" s="104">
        <v>0</v>
      </c>
      <c r="H306" s="104">
        <v>4482</v>
      </c>
      <c r="I306" s="104">
        <v>0</v>
      </c>
      <c r="J306" s="104">
        <v>118581</v>
      </c>
      <c r="K306" s="36"/>
      <c r="L306" s="221" t="s">
        <v>2340</v>
      </c>
      <c r="M306" s="95"/>
      <c r="N306" s="96"/>
      <c r="O306" s="97"/>
      <c r="P306" s="46"/>
      <c r="S306" s="75"/>
      <c r="T306" s="75"/>
      <c r="U306" s="75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2"/>
        <v>37200</v>
      </c>
      <c r="G307" s="104">
        <v>0</v>
      </c>
      <c r="H307" s="104">
        <v>35000</v>
      </c>
      <c r="I307" s="104">
        <v>0</v>
      </c>
      <c r="J307" s="104">
        <v>2200</v>
      </c>
      <c r="K307" s="36"/>
      <c r="L307" s="221" t="s">
        <v>2344</v>
      </c>
      <c r="M307" s="95"/>
      <c r="N307" s="96"/>
      <c r="O307" s="78"/>
      <c r="P307" s="46"/>
      <c r="S307" s="75"/>
      <c r="T307" s="75"/>
      <c r="U307" s="75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2"/>
        <v>87751</v>
      </c>
      <c r="G308" s="104">
        <v>0</v>
      </c>
      <c r="H308" s="104">
        <v>67350</v>
      </c>
      <c r="I308" s="104">
        <v>0</v>
      </c>
      <c r="J308" s="104">
        <v>20401</v>
      </c>
      <c r="K308" s="36"/>
      <c r="L308" s="221" t="s">
        <v>2340</v>
      </c>
      <c r="M308" s="95"/>
      <c r="N308" s="96"/>
      <c r="O308" s="97"/>
      <c r="P308" s="46"/>
      <c r="S308" s="75"/>
      <c r="T308" s="75"/>
      <c r="U308" s="75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2"/>
        <v>3139714</v>
      </c>
      <c r="G309" s="104">
        <v>1563750</v>
      </c>
      <c r="H309" s="104">
        <v>966499</v>
      </c>
      <c r="I309" s="104">
        <v>14800</v>
      </c>
      <c r="J309" s="104">
        <v>594665</v>
      </c>
      <c r="K309" s="36"/>
      <c r="L309" s="221" t="s">
        <v>2340</v>
      </c>
      <c r="M309" s="95"/>
      <c r="N309" s="96"/>
      <c r="O309" s="78"/>
      <c r="P309" s="46"/>
      <c r="S309" s="75"/>
      <c r="T309" s="75"/>
      <c r="U309" s="75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2"/>
        <v>7334207</v>
      </c>
      <c r="G310" s="104">
        <v>5789240</v>
      </c>
      <c r="H310" s="104">
        <v>849440</v>
      </c>
      <c r="I310" s="104">
        <v>253206</v>
      </c>
      <c r="J310" s="104">
        <v>442321</v>
      </c>
      <c r="K310" s="36"/>
      <c r="L310" s="221" t="s">
        <v>2344</v>
      </c>
      <c r="M310" s="95"/>
      <c r="N310" s="96"/>
      <c r="O310" s="97"/>
      <c r="P310" s="46"/>
      <c r="S310" s="75"/>
      <c r="T310" s="75"/>
      <c r="U310" s="75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12"/>
        <v>15350</v>
      </c>
      <c r="G311" s="104">
        <v>0</v>
      </c>
      <c r="H311" s="104">
        <v>15350</v>
      </c>
      <c r="I311" s="104">
        <v>0</v>
      </c>
      <c r="J311" s="104">
        <v>0</v>
      </c>
      <c r="K311" s="36"/>
      <c r="L311" s="221" t="s">
        <v>2340</v>
      </c>
      <c r="M311" s="95"/>
      <c r="N311" s="96"/>
      <c r="O311" s="78"/>
      <c r="P311" s="46"/>
      <c r="S311" s="75"/>
      <c r="T311" s="75"/>
      <c r="U311" s="75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12"/>
        <v>248143</v>
      </c>
      <c r="G312" s="104">
        <v>0</v>
      </c>
      <c r="H312" s="104">
        <v>33748</v>
      </c>
      <c r="I312" s="104">
        <v>0</v>
      </c>
      <c r="J312" s="104">
        <v>214395</v>
      </c>
      <c r="K312" s="36"/>
      <c r="L312" s="221" t="s">
        <v>2344</v>
      </c>
      <c r="M312" s="95"/>
      <c r="N312" s="96"/>
      <c r="O312" s="97"/>
      <c r="P312" s="46"/>
      <c r="S312" s="75"/>
      <c r="T312" s="75"/>
      <c r="U312" s="75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2"/>
        <v>495160</v>
      </c>
      <c r="G313" s="104">
        <v>0</v>
      </c>
      <c r="H313" s="104">
        <v>19241</v>
      </c>
      <c r="I313" s="104">
        <v>101000</v>
      </c>
      <c r="J313" s="104">
        <v>374919</v>
      </c>
      <c r="K313" s="36"/>
      <c r="L313" s="221" t="s">
        <v>2340</v>
      </c>
      <c r="M313" s="95"/>
      <c r="N313" s="96"/>
      <c r="O313" s="97"/>
      <c r="P313" s="46"/>
      <c r="S313" s="75"/>
      <c r="T313" s="75"/>
      <c r="U313" s="75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2"/>
        <v>298372</v>
      </c>
      <c r="G314" s="104">
        <v>0</v>
      </c>
      <c r="H314" s="104">
        <v>114722</v>
      </c>
      <c r="I314" s="104">
        <v>0</v>
      </c>
      <c r="J314" s="104">
        <v>183650</v>
      </c>
      <c r="K314" s="36"/>
      <c r="L314" s="221" t="s">
        <v>2340</v>
      </c>
      <c r="M314" s="95"/>
      <c r="N314" s="96"/>
      <c r="O314" s="78"/>
      <c r="P314" s="46"/>
      <c r="S314" s="75"/>
      <c r="T314" s="75"/>
      <c r="U314" s="75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2"/>
        <v>964495</v>
      </c>
      <c r="G315" s="104">
        <v>0</v>
      </c>
      <c r="H315" s="104">
        <v>772126</v>
      </c>
      <c r="I315" s="104">
        <v>0</v>
      </c>
      <c r="J315" s="104">
        <v>192369</v>
      </c>
      <c r="K315" s="36"/>
      <c r="L315" s="221" t="s">
        <v>2340</v>
      </c>
      <c r="M315" s="95"/>
      <c r="N315" s="96"/>
      <c r="O315" s="97"/>
      <c r="P315" s="46"/>
      <c r="S315" s="75"/>
      <c r="T315" s="75"/>
      <c r="U315" s="75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12"/>
        <v>7026974</v>
      </c>
      <c r="G316" s="104">
        <v>725980</v>
      </c>
      <c r="H316" s="104">
        <v>750617</v>
      </c>
      <c r="I316" s="104">
        <v>0</v>
      </c>
      <c r="J316" s="104">
        <v>5550377</v>
      </c>
      <c r="K316" s="36"/>
      <c r="L316" s="221" t="s">
        <v>2344</v>
      </c>
      <c r="M316" s="95"/>
      <c r="N316" s="96"/>
      <c r="O316" s="97"/>
      <c r="P316" s="46"/>
      <c r="S316" s="75"/>
      <c r="T316" s="75"/>
      <c r="U316" s="75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12"/>
        <v>5921947</v>
      </c>
      <c r="G317" s="104">
        <v>1262609</v>
      </c>
      <c r="H317" s="104">
        <v>2650585</v>
      </c>
      <c r="I317" s="104">
        <v>0</v>
      </c>
      <c r="J317" s="104">
        <v>2008753</v>
      </c>
      <c r="K317" s="36"/>
      <c r="L317" s="221" t="s">
        <v>2344</v>
      </c>
      <c r="M317" s="95"/>
      <c r="N317" s="96"/>
      <c r="O317" s="78"/>
      <c r="P317" s="46"/>
      <c r="S317" s="75"/>
      <c r="T317" s="75"/>
      <c r="U317" s="75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12"/>
        <v>388306</v>
      </c>
      <c r="G318" s="104">
        <v>0</v>
      </c>
      <c r="H318" s="104">
        <v>310106</v>
      </c>
      <c r="I318" s="104">
        <v>0</v>
      </c>
      <c r="J318" s="104">
        <v>78200</v>
      </c>
      <c r="K318" s="36"/>
      <c r="L318" s="221" t="s">
        <v>2340</v>
      </c>
      <c r="M318" s="95"/>
      <c r="N318" s="96"/>
      <c r="O318" s="78"/>
      <c r="P318" s="46"/>
      <c r="S318" s="75"/>
      <c r="T318" s="75"/>
      <c r="U318" s="75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12"/>
        <v>109751</v>
      </c>
      <c r="G319" s="104">
        <v>0</v>
      </c>
      <c r="H319" s="104">
        <v>109751</v>
      </c>
      <c r="I319" s="104">
        <v>0</v>
      </c>
      <c r="J319" s="104">
        <v>0</v>
      </c>
      <c r="K319" s="36"/>
      <c r="L319" s="221" t="s">
        <v>2340</v>
      </c>
      <c r="M319" s="95"/>
      <c r="N319" s="96"/>
      <c r="O319" s="97"/>
      <c r="P319" s="46"/>
      <c r="S319" s="75"/>
      <c r="T319" s="75"/>
      <c r="U319" s="75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12"/>
        <v>2086681</v>
      </c>
      <c r="G320" s="104">
        <v>0</v>
      </c>
      <c r="H320" s="104">
        <v>1036553</v>
      </c>
      <c r="I320" s="104">
        <v>919500</v>
      </c>
      <c r="J320" s="104">
        <v>130628</v>
      </c>
      <c r="K320" s="36"/>
      <c r="L320" s="221" t="s">
        <v>2340</v>
      </c>
      <c r="M320" s="95"/>
      <c r="N320" s="96"/>
      <c r="O320" s="97"/>
      <c r="P320" s="46"/>
      <c r="S320" s="75"/>
      <c r="T320" s="75"/>
      <c r="U320" s="75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12"/>
        <v>33358048</v>
      </c>
      <c r="G321" s="104">
        <v>415062</v>
      </c>
      <c r="H321" s="104">
        <v>2147347</v>
      </c>
      <c r="I321" s="104">
        <v>170151</v>
      </c>
      <c r="J321" s="104">
        <v>30625488</v>
      </c>
      <c r="K321" s="36"/>
      <c r="L321" s="221" t="s">
        <v>2340</v>
      </c>
      <c r="M321" s="95"/>
      <c r="N321" s="96"/>
      <c r="O321" s="97"/>
      <c r="P321" s="46"/>
      <c r="S321" s="75"/>
      <c r="T321" s="75"/>
      <c r="U321" s="75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12"/>
        <v>352001</v>
      </c>
      <c r="G322" s="104">
        <v>0</v>
      </c>
      <c r="H322" s="104">
        <v>285501</v>
      </c>
      <c r="I322" s="104">
        <v>0</v>
      </c>
      <c r="J322" s="104">
        <v>66500</v>
      </c>
      <c r="K322" s="36"/>
      <c r="L322" s="221" t="s">
        <v>2340</v>
      </c>
      <c r="M322" s="95"/>
      <c r="N322" s="96"/>
      <c r="O322" s="97"/>
      <c r="P322" s="46"/>
      <c r="S322" s="75"/>
      <c r="T322" s="75"/>
      <c r="U322" s="75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2" t="s">
        <v>2195</v>
      </c>
      <c r="M323" s="95"/>
      <c r="N323" s="96"/>
      <c r="O323" s="78"/>
      <c r="P323" s="46"/>
      <c r="S323" s="75"/>
      <c r="T323" s="75"/>
      <c r="U323" s="75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13" ref="F324:F354">G324+H324+I324+J324</f>
        <v>8872479</v>
      </c>
      <c r="G324" s="104">
        <v>488252</v>
      </c>
      <c r="H324" s="104">
        <v>2557589</v>
      </c>
      <c r="I324" s="104">
        <v>0</v>
      </c>
      <c r="J324" s="104">
        <v>5826638</v>
      </c>
      <c r="K324" s="36"/>
      <c r="L324" s="221" t="s">
        <v>2340</v>
      </c>
      <c r="M324" s="95"/>
      <c r="N324" s="96"/>
      <c r="O324" s="78"/>
      <c r="P324" s="46"/>
      <c r="S324" s="75"/>
      <c r="T324" s="75"/>
      <c r="U324" s="75"/>
    </row>
    <row r="325" spans="1:21" s="5" customFormat="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13"/>
        <v>12653231</v>
      </c>
      <c r="G325" s="104">
        <v>0</v>
      </c>
      <c r="H325" s="104">
        <v>636703</v>
      </c>
      <c r="I325" s="104">
        <v>9600000</v>
      </c>
      <c r="J325" s="104">
        <v>2416528</v>
      </c>
      <c r="K325" s="36"/>
      <c r="L325" s="221" t="s">
        <v>2344</v>
      </c>
      <c r="M325" s="95"/>
      <c r="N325" s="96"/>
      <c r="O325" s="78"/>
      <c r="P325" s="46"/>
      <c r="S325" s="46"/>
      <c r="T325" s="46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13"/>
        <v>21976919</v>
      </c>
      <c r="G326" s="104">
        <v>4527377</v>
      </c>
      <c r="H326" s="104">
        <v>3267139</v>
      </c>
      <c r="I326" s="104">
        <v>13403605</v>
      </c>
      <c r="J326" s="104">
        <v>778798</v>
      </c>
      <c r="K326" s="63"/>
      <c r="L326" s="221" t="s">
        <v>2340</v>
      </c>
      <c r="M326" s="95"/>
      <c r="N326" s="96"/>
      <c r="O326" s="97"/>
      <c r="P326" s="46"/>
      <c r="S326" s="75"/>
      <c r="T326" s="75"/>
      <c r="U326" s="75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13"/>
        <v>5366682</v>
      </c>
      <c r="G327" s="104">
        <v>612000</v>
      </c>
      <c r="H327" s="104">
        <v>932725</v>
      </c>
      <c r="I327" s="104">
        <v>82544</v>
      </c>
      <c r="J327" s="104">
        <v>3739413</v>
      </c>
      <c r="K327" s="36"/>
      <c r="L327" s="221" t="s">
        <v>2340</v>
      </c>
      <c r="M327" s="95"/>
      <c r="N327" s="96"/>
      <c r="O327" s="97"/>
      <c r="P327" s="46"/>
      <c r="S327" s="75"/>
      <c r="T327" s="75"/>
      <c r="U327" s="75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13"/>
        <v>567512</v>
      </c>
      <c r="G328" s="104">
        <v>0</v>
      </c>
      <c r="H328" s="104">
        <v>291012</v>
      </c>
      <c r="I328" s="104">
        <v>0</v>
      </c>
      <c r="J328" s="104">
        <v>276500</v>
      </c>
      <c r="K328" s="36"/>
      <c r="L328" s="221" t="s">
        <v>2344</v>
      </c>
      <c r="M328" s="95"/>
      <c r="N328" s="96"/>
      <c r="O328" s="97"/>
      <c r="P328" s="46"/>
      <c r="S328" s="75"/>
      <c r="T328" s="75"/>
      <c r="U328" s="75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13"/>
        <v>3313243</v>
      </c>
      <c r="G329" s="104">
        <v>0</v>
      </c>
      <c r="H329" s="104">
        <v>413138</v>
      </c>
      <c r="I329" s="104">
        <v>2677155</v>
      </c>
      <c r="J329" s="104">
        <v>222950</v>
      </c>
      <c r="K329" s="36"/>
      <c r="L329" s="221" t="s">
        <v>2340</v>
      </c>
      <c r="M329" s="95"/>
      <c r="N329" s="96"/>
      <c r="O329" s="97"/>
      <c r="P329" s="46"/>
      <c r="S329" s="75"/>
      <c r="T329" s="75"/>
      <c r="U329" s="75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13"/>
        <v>488587</v>
      </c>
      <c r="G330" s="104">
        <v>0</v>
      </c>
      <c r="H330" s="104">
        <v>291587</v>
      </c>
      <c r="I330" s="104">
        <v>0</v>
      </c>
      <c r="J330" s="104">
        <v>197000</v>
      </c>
      <c r="K330" s="36"/>
      <c r="L330" s="221" t="s">
        <v>2344</v>
      </c>
      <c r="M330" s="95"/>
      <c r="N330" s="96"/>
      <c r="O330" s="97"/>
      <c r="P330" s="46"/>
      <c r="S330" s="75"/>
      <c r="T330" s="75"/>
      <c r="U330" s="75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13"/>
        <v>11661864</v>
      </c>
      <c r="G331" s="104">
        <v>0</v>
      </c>
      <c r="H331" s="104">
        <v>1599150</v>
      </c>
      <c r="I331" s="104">
        <v>30000</v>
      </c>
      <c r="J331" s="104">
        <v>10032714</v>
      </c>
      <c r="K331" s="36"/>
      <c r="L331" s="221" t="s">
        <v>2340</v>
      </c>
      <c r="M331" s="95"/>
      <c r="N331" s="96"/>
      <c r="O331" s="97"/>
      <c r="P331" s="46"/>
      <c r="S331" s="75"/>
      <c r="T331" s="75"/>
      <c r="U331" s="75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13"/>
        <v>11035358</v>
      </c>
      <c r="G332" s="104">
        <v>546754</v>
      </c>
      <c r="H332" s="104">
        <v>4261636</v>
      </c>
      <c r="I332" s="104">
        <v>0</v>
      </c>
      <c r="J332" s="104">
        <v>6226968</v>
      </c>
      <c r="K332" s="36"/>
      <c r="L332" s="221" t="s">
        <v>2340</v>
      </c>
      <c r="M332" s="95"/>
      <c r="N332" s="96"/>
      <c r="O332" s="78"/>
      <c r="P332" s="46"/>
      <c r="S332" s="75"/>
      <c r="T332" s="75"/>
      <c r="U332" s="75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13"/>
        <v>46118</v>
      </c>
      <c r="G333" s="104">
        <v>0</v>
      </c>
      <c r="H333" s="104">
        <v>46118</v>
      </c>
      <c r="I333" s="104">
        <v>0</v>
      </c>
      <c r="J333" s="104">
        <v>0</v>
      </c>
      <c r="K333" s="36"/>
      <c r="L333" s="221" t="s">
        <v>2340</v>
      </c>
      <c r="M333" s="95"/>
      <c r="N333" s="96"/>
      <c r="O333" s="78"/>
      <c r="P333" s="46"/>
      <c r="S333" s="75"/>
      <c r="T333" s="75"/>
      <c r="U333" s="75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13"/>
        <v>1564254</v>
      </c>
      <c r="G334" s="104">
        <v>640000</v>
      </c>
      <c r="H334" s="104">
        <v>917324</v>
      </c>
      <c r="I334" s="104">
        <v>0</v>
      </c>
      <c r="J334" s="104">
        <v>6930</v>
      </c>
      <c r="K334" s="36"/>
      <c r="L334" s="221" t="s">
        <v>2344</v>
      </c>
      <c r="M334" s="95"/>
      <c r="N334" s="96"/>
      <c r="O334" s="78"/>
      <c r="P334" s="46"/>
      <c r="S334" s="75"/>
      <c r="T334" s="75"/>
      <c r="U334" s="75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13"/>
        <v>72241</v>
      </c>
      <c r="G335" s="104">
        <v>0</v>
      </c>
      <c r="H335" s="104">
        <v>52144</v>
      </c>
      <c r="I335" s="104">
        <v>0</v>
      </c>
      <c r="J335" s="104">
        <v>20097</v>
      </c>
      <c r="K335" s="36"/>
      <c r="L335" s="221" t="s">
        <v>2340</v>
      </c>
      <c r="M335" s="95"/>
      <c r="N335" s="96"/>
      <c r="O335" s="97"/>
      <c r="P335" s="46"/>
      <c r="S335" s="75"/>
      <c r="T335" s="75"/>
      <c r="U335" s="75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13"/>
        <v>2526604</v>
      </c>
      <c r="G336" s="104">
        <v>211126</v>
      </c>
      <c r="H336" s="104">
        <v>1731234</v>
      </c>
      <c r="I336" s="104">
        <v>0</v>
      </c>
      <c r="J336" s="104">
        <v>584244</v>
      </c>
      <c r="K336" s="36"/>
      <c r="L336" s="221" t="s">
        <v>2344</v>
      </c>
      <c r="M336" s="95"/>
      <c r="N336" s="96"/>
      <c r="O336" s="97"/>
      <c r="P336" s="46"/>
      <c r="S336" s="75"/>
      <c r="T336" s="75"/>
      <c r="U336" s="75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13"/>
        <v>1233418</v>
      </c>
      <c r="G337" s="104">
        <v>498600</v>
      </c>
      <c r="H337" s="104">
        <v>595091</v>
      </c>
      <c r="I337" s="104">
        <v>0</v>
      </c>
      <c r="J337" s="104">
        <v>139727</v>
      </c>
      <c r="K337" s="36"/>
      <c r="L337" s="221" t="s">
        <v>2344</v>
      </c>
      <c r="M337" s="95"/>
      <c r="N337" s="96"/>
      <c r="O337" s="78"/>
      <c r="P337" s="46"/>
      <c r="S337" s="75"/>
      <c r="T337" s="75"/>
      <c r="U337" s="75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13"/>
        <v>464748</v>
      </c>
      <c r="G338" s="104">
        <v>0</v>
      </c>
      <c r="H338" s="104">
        <v>381619</v>
      </c>
      <c r="I338" s="104">
        <v>0</v>
      </c>
      <c r="J338" s="104">
        <v>83129</v>
      </c>
      <c r="K338" s="36"/>
      <c r="L338" s="221" t="s">
        <v>2344</v>
      </c>
      <c r="M338" s="95"/>
      <c r="N338" s="96"/>
      <c r="O338" s="78"/>
      <c r="P338" s="46"/>
      <c r="S338" s="75"/>
      <c r="T338" s="75"/>
      <c r="U338" s="75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13"/>
        <v>127747</v>
      </c>
      <c r="G339" s="104">
        <v>0</v>
      </c>
      <c r="H339" s="104">
        <v>127747</v>
      </c>
      <c r="I339" s="104">
        <v>0</v>
      </c>
      <c r="J339" s="104">
        <v>0</v>
      </c>
      <c r="K339" s="36"/>
      <c r="L339" s="221" t="s">
        <v>2340</v>
      </c>
      <c r="M339" s="95"/>
      <c r="N339" s="96"/>
      <c r="O339" s="97"/>
      <c r="P339" s="46"/>
      <c r="S339" s="75"/>
      <c r="T339" s="75"/>
      <c r="U339" s="75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13"/>
        <v>8659197</v>
      </c>
      <c r="G340" s="104">
        <v>4730431</v>
      </c>
      <c r="H340" s="104">
        <v>1858554</v>
      </c>
      <c r="I340" s="104">
        <v>1</v>
      </c>
      <c r="J340" s="104">
        <v>2070211</v>
      </c>
      <c r="K340" s="36"/>
      <c r="L340" s="221" t="s">
        <v>2344</v>
      </c>
      <c r="M340" s="95"/>
      <c r="N340" s="96"/>
      <c r="O340" s="78"/>
      <c r="P340" s="46"/>
      <c r="S340" s="75"/>
      <c r="T340" s="75"/>
      <c r="U340" s="75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13"/>
        <v>4494462</v>
      </c>
      <c r="G341" s="104">
        <v>1475000</v>
      </c>
      <c r="H341" s="104">
        <v>848281</v>
      </c>
      <c r="I341" s="104">
        <v>0</v>
      </c>
      <c r="J341" s="104">
        <v>2171181</v>
      </c>
      <c r="K341" s="36"/>
      <c r="L341" s="221" t="s">
        <v>2340</v>
      </c>
      <c r="M341" s="95"/>
      <c r="N341" s="96"/>
      <c r="O341" s="97"/>
      <c r="P341" s="46"/>
      <c r="S341" s="75"/>
      <c r="T341" s="75"/>
      <c r="U341" s="75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13"/>
        <v>4724448</v>
      </c>
      <c r="G342" s="104">
        <v>121300</v>
      </c>
      <c r="H342" s="104">
        <v>951567</v>
      </c>
      <c r="I342" s="104">
        <v>0</v>
      </c>
      <c r="J342" s="104">
        <v>3651581</v>
      </c>
      <c r="K342" s="36"/>
      <c r="L342" s="221" t="s">
        <v>2340</v>
      </c>
      <c r="M342" s="95"/>
      <c r="N342" s="96"/>
      <c r="O342" s="97"/>
      <c r="P342" s="46"/>
      <c r="S342" s="75"/>
      <c r="T342" s="75"/>
      <c r="U342" s="75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13"/>
        <v>1890086</v>
      </c>
      <c r="G343" s="104">
        <v>0</v>
      </c>
      <c r="H343" s="104">
        <v>1005744</v>
      </c>
      <c r="I343" s="104">
        <v>533001</v>
      </c>
      <c r="J343" s="104">
        <v>351341</v>
      </c>
      <c r="K343" s="36"/>
      <c r="L343" s="221" t="s">
        <v>2340</v>
      </c>
      <c r="M343" s="95"/>
      <c r="N343" s="96"/>
      <c r="O343" s="97"/>
      <c r="P343" s="46"/>
      <c r="S343" s="75"/>
      <c r="T343" s="75"/>
      <c r="U343" s="75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13"/>
        <v>14353546</v>
      </c>
      <c r="G344" s="104">
        <v>478500</v>
      </c>
      <c r="H344" s="104">
        <v>1264304</v>
      </c>
      <c r="I344" s="104">
        <v>1375000</v>
      </c>
      <c r="J344" s="104">
        <v>11235742</v>
      </c>
      <c r="K344" s="36"/>
      <c r="L344" s="221" t="s">
        <v>2340</v>
      </c>
      <c r="M344" s="95"/>
      <c r="N344" s="96"/>
      <c r="O344" s="78"/>
      <c r="P344" s="46"/>
      <c r="S344" s="75"/>
      <c r="T344" s="75"/>
      <c r="U344" s="75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13"/>
        <v>3204090</v>
      </c>
      <c r="G345" s="104">
        <v>10</v>
      </c>
      <c r="H345" s="104">
        <v>1160902</v>
      </c>
      <c r="I345" s="104">
        <v>0</v>
      </c>
      <c r="J345" s="104">
        <v>2043178</v>
      </c>
      <c r="K345" s="36"/>
      <c r="L345" s="221" t="s">
        <v>2340</v>
      </c>
      <c r="M345" s="95"/>
      <c r="N345" s="96"/>
      <c r="O345" s="78"/>
      <c r="P345" s="46"/>
      <c r="S345" s="75"/>
      <c r="T345" s="75"/>
      <c r="U345" s="75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13"/>
        <v>2968040</v>
      </c>
      <c r="G346" s="104">
        <v>1539000</v>
      </c>
      <c r="H346" s="104">
        <v>1144109</v>
      </c>
      <c r="I346" s="104">
        <v>1</v>
      </c>
      <c r="J346" s="104">
        <v>284930</v>
      </c>
      <c r="K346" s="36"/>
      <c r="L346" s="221" t="s">
        <v>2340</v>
      </c>
      <c r="M346" s="95"/>
      <c r="N346" s="96"/>
      <c r="O346" s="78"/>
      <c r="P346" s="46"/>
      <c r="S346" s="75"/>
      <c r="T346" s="75"/>
      <c r="U346" s="75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13"/>
        <v>1697003</v>
      </c>
      <c r="G347" s="104">
        <v>389300</v>
      </c>
      <c r="H347" s="104">
        <v>258701</v>
      </c>
      <c r="I347" s="104">
        <v>0</v>
      </c>
      <c r="J347" s="104">
        <v>1049002</v>
      </c>
      <c r="K347" s="36"/>
      <c r="L347" s="221" t="s">
        <v>2340</v>
      </c>
      <c r="M347" s="95"/>
      <c r="N347" s="96"/>
      <c r="O347" s="78"/>
      <c r="P347" s="46"/>
      <c r="S347" s="75"/>
      <c r="T347" s="75"/>
      <c r="U347" s="75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13"/>
        <v>14536747</v>
      </c>
      <c r="G348" s="104">
        <v>3456557</v>
      </c>
      <c r="H348" s="104">
        <v>1503059</v>
      </c>
      <c r="I348" s="104">
        <v>5140001</v>
      </c>
      <c r="J348" s="104">
        <v>4437130</v>
      </c>
      <c r="K348" s="36"/>
      <c r="L348" s="221" t="s">
        <v>2340</v>
      </c>
      <c r="M348" s="95"/>
      <c r="N348" s="96"/>
      <c r="O348" s="97"/>
      <c r="P348" s="46"/>
      <c r="S348" s="75"/>
      <c r="T348" s="75"/>
      <c r="U348" s="75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13"/>
        <v>5045673</v>
      </c>
      <c r="G349" s="104">
        <v>189000</v>
      </c>
      <c r="H349" s="104">
        <v>741623</v>
      </c>
      <c r="I349" s="104">
        <v>0</v>
      </c>
      <c r="J349" s="104">
        <v>4115050</v>
      </c>
      <c r="K349" s="36"/>
      <c r="L349" s="221" t="s">
        <v>2340</v>
      </c>
      <c r="M349" s="95"/>
      <c r="N349" s="96"/>
      <c r="O349" s="78"/>
      <c r="P349" s="46"/>
      <c r="S349" s="75"/>
      <c r="T349" s="75"/>
      <c r="U349" s="75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13"/>
        <v>555681</v>
      </c>
      <c r="G350" s="104">
        <v>1</v>
      </c>
      <c r="H350" s="104">
        <v>470876</v>
      </c>
      <c r="I350" s="104">
        <v>0</v>
      </c>
      <c r="J350" s="104">
        <v>84804</v>
      </c>
      <c r="K350" s="36"/>
      <c r="L350" s="221" t="s">
        <v>2340</v>
      </c>
      <c r="M350" s="95"/>
      <c r="N350" s="96"/>
      <c r="O350" s="97"/>
      <c r="P350" s="46"/>
      <c r="S350" s="75"/>
      <c r="T350" s="75"/>
      <c r="U350" s="75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13"/>
        <v>164544</v>
      </c>
      <c r="G351" s="104">
        <v>0</v>
      </c>
      <c r="H351" s="104">
        <v>153407</v>
      </c>
      <c r="I351" s="104">
        <v>0</v>
      </c>
      <c r="J351" s="104">
        <v>11137</v>
      </c>
      <c r="K351" s="36"/>
      <c r="L351" s="221" t="s">
        <v>2344</v>
      </c>
      <c r="M351" s="95"/>
      <c r="N351" s="96"/>
      <c r="O351" s="97"/>
      <c r="P351" s="46"/>
      <c r="S351" s="75"/>
      <c r="T351" s="75"/>
      <c r="U351" s="75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13"/>
        <v>24006242</v>
      </c>
      <c r="G352" s="104">
        <v>5265105</v>
      </c>
      <c r="H352" s="104">
        <v>2741497</v>
      </c>
      <c r="I352" s="104">
        <v>6040704</v>
      </c>
      <c r="J352" s="104">
        <v>9958936</v>
      </c>
      <c r="K352" s="36"/>
      <c r="L352" s="221" t="s">
        <v>2340</v>
      </c>
      <c r="M352" s="95"/>
      <c r="N352" s="96"/>
      <c r="O352" s="78"/>
      <c r="P352" s="46"/>
      <c r="S352" s="75"/>
      <c r="T352" s="75"/>
      <c r="U352" s="75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13"/>
        <v>9795</v>
      </c>
      <c r="G353" s="104">
        <v>0</v>
      </c>
      <c r="H353" s="104">
        <v>9795</v>
      </c>
      <c r="I353" s="104">
        <v>0</v>
      </c>
      <c r="J353" s="104">
        <v>0</v>
      </c>
      <c r="K353" s="36"/>
      <c r="L353" s="221" t="s">
        <v>2340</v>
      </c>
      <c r="M353" s="95"/>
      <c r="N353" s="96"/>
      <c r="O353" s="97"/>
      <c r="P353" s="46"/>
      <c r="S353" s="75"/>
      <c r="T353" s="75"/>
      <c r="U353" s="75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13"/>
        <v>221560</v>
      </c>
      <c r="G354" s="104">
        <v>0</v>
      </c>
      <c r="H354" s="104">
        <v>221560</v>
      </c>
      <c r="I354" s="104">
        <v>0</v>
      </c>
      <c r="J354" s="104">
        <v>0</v>
      </c>
      <c r="K354" s="36"/>
      <c r="L354" s="221" t="s">
        <v>2340</v>
      </c>
      <c r="M354" s="95"/>
      <c r="N354" s="96"/>
      <c r="O354" s="97"/>
      <c r="P354" s="46"/>
      <c r="S354" s="75"/>
      <c r="T354" s="75"/>
      <c r="U354" s="75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 t="s">
        <v>9</v>
      </c>
      <c r="G355" s="103" t="s">
        <v>9</v>
      </c>
      <c r="H355" s="103" t="s">
        <v>9</v>
      </c>
      <c r="I355" s="103" t="s">
        <v>9</v>
      </c>
      <c r="J355" s="103" t="s">
        <v>9</v>
      </c>
      <c r="K355" s="36"/>
      <c r="L355" s="222" t="s">
        <v>9</v>
      </c>
      <c r="M355" s="95"/>
      <c r="N355" s="96"/>
      <c r="O355" s="97"/>
      <c r="P355" s="46"/>
      <c r="S355" s="75"/>
      <c r="T355" s="75"/>
      <c r="U355" s="75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aca="true" t="shared" si="14" ref="F356:F368">G356+H356+I356+J356</f>
        <v>913454</v>
      </c>
      <c r="G356" s="104">
        <v>0</v>
      </c>
      <c r="H356" s="104">
        <v>576530</v>
      </c>
      <c r="I356" s="104">
        <v>0</v>
      </c>
      <c r="J356" s="104">
        <v>336924</v>
      </c>
      <c r="K356" s="36"/>
      <c r="L356" s="221" t="s">
        <v>2344</v>
      </c>
      <c r="M356" s="95"/>
      <c r="N356" s="96"/>
      <c r="O356" s="78"/>
      <c r="P356" s="46"/>
      <c r="S356" s="75"/>
      <c r="T356" s="75"/>
      <c r="U356" s="75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>
        <f t="shared" si="14"/>
        <v>933550</v>
      </c>
      <c r="G357" s="104">
        <v>569150</v>
      </c>
      <c r="H357" s="104">
        <v>345900</v>
      </c>
      <c r="I357" s="104">
        <v>0</v>
      </c>
      <c r="J357" s="104">
        <v>18500</v>
      </c>
      <c r="K357" s="36"/>
      <c r="L357" s="221" t="s">
        <v>2344</v>
      </c>
      <c r="M357" s="95"/>
      <c r="N357" s="96"/>
      <c r="O357" s="78"/>
      <c r="P357" s="46"/>
      <c r="S357" s="75"/>
      <c r="T357" s="75"/>
      <c r="U357" s="75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 t="shared" si="14"/>
        <v>581701</v>
      </c>
      <c r="G358" s="104">
        <v>0</v>
      </c>
      <c r="H358" s="104">
        <v>202701</v>
      </c>
      <c r="I358" s="104">
        <v>112500</v>
      </c>
      <c r="J358" s="104">
        <v>266500</v>
      </c>
      <c r="K358" s="36"/>
      <c r="L358" s="221" t="s">
        <v>2344</v>
      </c>
      <c r="M358" s="95"/>
      <c r="N358" s="96"/>
      <c r="O358" s="97"/>
      <c r="P358" s="46"/>
      <c r="S358" s="75"/>
      <c r="T358" s="75"/>
      <c r="U358" s="75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t="shared" si="14"/>
        <v>206391</v>
      </c>
      <c r="G359" s="104">
        <v>0</v>
      </c>
      <c r="H359" s="104">
        <v>51391</v>
      </c>
      <c r="I359" s="104">
        <v>0</v>
      </c>
      <c r="J359" s="104">
        <v>155000</v>
      </c>
      <c r="K359" s="36"/>
      <c r="L359" s="221" t="s">
        <v>2338</v>
      </c>
      <c r="M359" s="95"/>
      <c r="N359" s="96"/>
      <c r="O359" s="97"/>
      <c r="P359" s="46"/>
      <c r="S359" s="75"/>
      <c r="T359" s="75"/>
      <c r="U359" s="75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14"/>
        <v>590790</v>
      </c>
      <c r="G360" s="104">
        <v>150000</v>
      </c>
      <c r="H360" s="104">
        <v>405390</v>
      </c>
      <c r="I360" s="104">
        <v>23650</v>
      </c>
      <c r="J360" s="104">
        <v>11750</v>
      </c>
      <c r="K360" s="36"/>
      <c r="L360" s="221" t="s">
        <v>2340</v>
      </c>
      <c r="M360" s="95"/>
      <c r="N360" s="96"/>
      <c r="O360" s="78"/>
      <c r="P360" s="46"/>
      <c r="S360" s="75"/>
      <c r="T360" s="75"/>
      <c r="U360" s="75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14"/>
        <v>2456050</v>
      </c>
      <c r="G361" s="104">
        <v>1421001</v>
      </c>
      <c r="H361" s="104">
        <v>572547</v>
      </c>
      <c r="I361" s="104">
        <v>375001</v>
      </c>
      <c r="J361" s="104">
        <v>87501</v>
      </c>
      <c r="K361" s="36"/>
      <c r="L361" s="221" t="s">
        <v>2340</v>
      </c>
      <c r="M361" s="95"/>
      <c r="N361" s="96"/>
      <c r="O361" s="97"/>
      <c r="P361" s="46"/>
      <c r="S361" s="75"/>
      <c r="T361" s="75"/>
      <c r="U361" s="75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14"/>
        <v>8900</v>
      </c>
      <c r="G362" s="104">
        <v>0</v>
      </c>
      <c r="H362" s="104">
        <v>7900</v>
      </c>
      <c r="I362" s="104">
        <v>0</v>
      </c>
      <c r="J362" s="104">
        <v>1000</v>
      </c>
      <c r="K362" s="36"/>
      <c r="L362" s="221" t="s">
        <v>2344</v>
      </c>
      <c r="M362" s="95"/>
      <c r="N362" s="96"/>
      <c r="O362" s="97"/>
      <c r="P362" s="46"/>
      <c r="S362" s="75"/>
      <c r="T362" s="75"/>
      <c r="U362" s="75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14"/>
        <v>1795006</v>
      </c>
      <c r="G363" s="104">
        <v>391000</v>
      </c>
      <c r="H363" s="104">
        <v>208135</v>
      </c>
      <c r="I363" s="104">
        <v>4000</v>
      </c>
      <c r="J363" s="104">
        <v>1191871</v>
      </c>
      <c r="K363" s="36"/>
      <c r="L363" s="221" t="s">
        <v>2340</v>
      </c>
      <c r="M363" s="95"/>
      <c r="N363" s="96"/>
      <c r="O363" s="78"/>
      <c r="P363" s="46"/>
      <c r="S363" s="75"/>
      <c r="T363" s="75"/>
      <c r="U363" s="75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14"/>
        <v>52260</v>
      </c>
      <c r="G364" s="104">
        <v>0</v>
      </c>
      <c r="H364" s="104">
        <v>36260</v>
      </c>
      <c r="I364" s="104">
        <v>12000</v>
      </c>
      <c r="J364" s="104">
        <v>4000</v>
      </c>
      <c r="K364" s="63"/>
      <c r="L364" s="221" t="s">
        <v>2340</v>
      </c>
      <c r="M364" s="95"/>
      <c r="N364" s="96"/>
      <c r="O364" s="78"/>
      <c r="P364" s="46"/>
      <c r="S364" s="75"/>
      <c r="T364" s="75"/>
      <c r="U364" s="75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14"/>
        <v>527849</v>
      </c>
      <c r="G365" s="104">
        <v>0</v>
      </c>
      <c r="H365" s="104">
        <v>508854</v>
      </c>
      <c r="I365" s="104">
        <v>0</v>
      </c>
      <c r="J365" s="104">
        <v>18995</v>
      </c>
      <c r="K365" s="36"/>
      <c r="L365" s="221" t="s">
        <v>2344</v>
      </c>
      <c r="M365" s="95"/>
      <c r="N365" s="96"/>
      <c r="O365" s="97"/>
      <c r="P365" s="46"/>
      <c r="S365" s="75"/>
      <c r="T365" s="75"/>
      <c r="U365" s="75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14"/>
        <v>25190</v>
      </c>
      <c r="G366" s="104">
        <v>1000</v>
      </c>
      <c r="H366" s="104">
        <v>18450</v>
      </c>
      <c r="I366" s="104">
        <v>0</v>
      </c>
      <c r="J366" s="104">
        <v>5740</v>
      </c>
      <c r="K366" s="36"/>
      <c r="L366" s="221" t="s">
        <v>2340</v>
      </c>
      <c r="M366" s="95"/>
      <c r="N366" s="96"/>
      <c r="O366" s="97"/>
      <c r="P366" s="46"/>
      <c r="S366" s="75"/>
      <c r="T366" s="75"/>
      <c r="U366" s="75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14"/>
        <v>715504</v>
      </c>
      <c r="G367" s="104">
        <v>0</v>
      </c>
      <c r="H367" s="104">
        <v>256299</v>
      </c>
      <c r="I367" s="104">
        <v>150000</v>
      </c>
      <c r="J367" s="104">
        <v>309205</v>
      </c>
      <c r="K367" s="36"/>
      <c r="L367" s="221" t="s">
        <v>2344</v>
      </c>
      <c r="M367" s="95"/>
      <c r="N367" s="96"/>
      <c r="O367" s="97"/>
      <c r="P367" s="46"/>
      <c r="S367" s="75"/>
      <c r="T367" s="75"/>
      <c r="U367" s="75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14"/>
        <v>3796980</v>
      </c>
      <c r="G368" s="104">
        <v>481000</v>
      </c>
      <c r="H368" s="104">
        <v>1035376</v>
      </c>
      <c r="I368" s="104">
        <v>0</v>
      </c>
      <c r="J368" s="104">
        <v>2280604</v>
      </c>
      <c r="K368" s="36"/>
      <c r="L368" s="221" t="s">
        <v>2344</v>
      </c>
      <c r="M368" s="95"/>
      <c r="N368" s="96"/>
      <c r="O368" s="78"/>
      <c r="P368" s="46"/>
      <c r="S368" s="75"/>
      <c r="T368" s="75"/>
      <c r="U368" s="75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 t="s">
        <v>9</v>
      </c>
      <c r="G369" s="103" t="s">
        <v>9</v>
      </c>
      <c r="H369" s="103" t="s">
        <v>9</v>
      </c>
      <c r="I369" s="103" t="s">
        <v>9</v>
      </c>
      <c r="J369" s="103" t="s">
        <v>9</v>
      </c>
      <c r="K369" s="36"/>
      <c r="L369" s="222" t="s">
        <v>9</v>
      </c>
      <c r="M369" s="95"/>
      <c r="N369" s="96"/>
      <c r="O369" s="78"/>
      <c r="P369" s="46"/>
      <c r="S369" s="75"/>
      <c r="T369" s="75"/>
      <c r="U369" s="75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>G370+H370+I370+J370</f>
        <v>4433836</v>
      </c>
      <c r="G370" s="104">
        <v>1346300</v>
      </c>
      <c r="H370" s="104">
        <v>1304788</v>
      </c>
      <c r="I370" s="104">
        <v>300000</v>
      </c>
      <c r="J370" s="104">
        <v>1482748</v>
      </c>
      <c r="K370" s="36"/>
      <c r="L370" s="221" t="s">
        <v>2340</v>
      </c>
      <c r="M370" s="95"/>
      <c r="N370" s="96"/>
      <c r="O370" s="97"/>
      <c r="P370" s="46"/>
      <c r="S370" s="75"/>
      <c r="T370" s="75"/>
      <c r="U370" s="75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>G371+H371+I371+J371</f>
        <v>4563571</v>
      </c>
      <c r="G371" s="104">
        <v>1501521</v>
      </c>
      <c r="H371" s="104">
        <v>1626914</v>
      </c>
      <c r="I371" s="104">
        <v>96792</v>
      </c>
      <c r="J371" s="104">
        <v>1338344</v>
      </c>
      <c r="K371" s="36"/>
      <c r="L371" s="221" t="s">
        <v>2340</v>
      </c>
      <c r="M371" s="95"/>
      <c r="N371" s="96"/>
      <c r="O371" s="97"/>
      <c r="P371" s="46"/>
      <c r="S371" s="75"/>
      <c r="T371" s="75"/>
      <c r="U371" s="75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>G372+H372+I372+J372</f>
        <v>28425</v>
      </c>
      <c r="G372" s="104">
        <v>0</v>
      </c>
      <c r="H372" s="104">
        <v>28425</v>
      </c>
      <c r="I372" s="104">
        <v>0</v>
      </c>
      <c r="J372" s="104">
        <v>0</v>
      </c>
      <c r="K372" s="36"/>
      <c r="L372" s="221" t="s">
        <v>2344</v>
      </c>
      <c r="M372" s="95"/>
      <c r="N372" s="96"/>
      <c r="O372" s="97"/>
      <c r="P372" s="46"/>
      <c r="S372" s="75"/>
      <c r="T372" s="75"/>
      <c r="U372" s="75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 t="s">
        <v>9</v>
      </c>
      <c r="G373" s="103" t="s">
        <v>9</v>
      </c>
      <c r="H373" s="103" t="s">
        <v>9</v>
      </c>
      <c r="I373" s="103" t="s">
        <v>9</v>
      </c>
      <c r="J373" s="103" t="s">
        <v>9</v>
      </c>
      <c r="K373" s="36"/>
      <c r="L373" s="222" t="s">
        <v>9</v>
      </c>
      <c r="M373" s="95"/>
      <c r="N373" s="96"/>
      <c r="O373" s="97"/>
      <c r="P373" s="46"/>
      <c r="S373" s="75"/>
      <c r="T373" s="75"/>
      <c r="U373" s="75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 t="s">
        <v>9</v>
      </c>
      <c r="G374" s="103" t="s">
        <v>9</v>
      </c>
      <c r="H374" s="103" t="s">
        <v>9</v>
      </c>
      <c r="I374" s="103" t="s">
        <v>9</v>
      </c>
      <c r="J374" s="103" t="s">
        <v>9</v>
      </c>
      <c r="K374" s="36"/>
      <c r="L374" s="222" t="s">
        <v>9</v>
      </c>
      <c r="M374" s="95"/>
      <c r="N374" s="96"/>
      <c r="O374" s="78"/>
      <c r="P374" s="46"/>
      <c r="S374" s="75"/>
      <c r="T374" s="75"/>
      <c r="U374" s="75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aca="true" t="shared" si="15" ref="F375:F389">G375+H375+I375+J375</f>
        <v>528655</v>
      </c>
      <c r="G375" s="104">
        <v>0</v>
      </c>
      <c r="H375" s="104">
        <v>519755</v>
      </c>
      <c r="I375" s="104">
        <v>0</v>
      </c>
      <c r="J375" s="104">
        <v>8900</v>
      </c>
      <c r="K375" s="36"/>
      <c r="L375" s="221" t="s">
        <v>2340</v>
      </c>
      <c r="M375" s="95"/>
      <c r="N375" s="96"/>
      <c r="O375" s="97"/>
      <c r="P375" s="46"/>
      <c r="S375" s="75"/>
      <c r="T375" s="75"/>
      <c r="U375" s="75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15"/>
        <v>500</v>
      </c>
      <c r="G376" s="104">
        <v>0</v>
      </c>
      <c r="H376" s="104">
        <v>500</v>
      </c>
      <c r="I376" s="104">
        <v>0</v>
      </c>
      <c r="J376" s="104">
        <v>0</v>
      </c>
      <c r="K376" s="36"/>
      <c r="L376" s="221" t="s">
        <v>2344</v>
      </c>
      <c r="M376" s="95"/>
      <c r="N376" s="96"/>
      <c r="O376" s="97"/>
      <c r="P376" s="46"/>
      <c r="S376" s="75"/>
      <c r="T376" s="75"/>
      <c r="U376" s="75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15"/>
        <v>4333193</v>
      </c>
      <c r="G377" s="104">
        <v>713178</v>
      </c>
      <c r="H377" s="104">
        <v>1986015</v>
      </c>
      <c r="I377" s="104">
        <v>768170</v>
      </c>
      <c r="J377" s="104">
        <v>865830</v>
      </c>
      <c r="K377" s="36"/>
      <c r="L377" s="221" t="s">
        <v>2344</v>
      </c>
      <c r="M377" s="95"/>
      <c r="N377" s="96"/>
      <c r="O377" s="78"/>
      <c r="P377" s="46"/>
      <c r="S377" s="75"/>
      <c r="T377" s="75"/>
      <c r="U377" s="75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15"/>
        <v>2334291</v>
      </c>
      <c r="G378" s="104">
        <v>0</v>
      </c>
      <c r="H378" s="104">
        <v>1504257</v>
      </c>
      <c r="I378" s="104">
        <v>47000</v>
      </c>
      <c r="J378" s="104">
        <v>783034</v>
      </c>
      <c r="K378" s="36"/>
      <c r="L378" s="221" t="s">
        <v>2340</v>
      </c>
      <c r="M378" s="95"/>
      <c r="N378" s="96"/>
      <c r="O378" s="78"/>
      <c r="P378" s="46"/>
      <c r="S378" s="75"/>
      <c r="T378" s="75"/>
      <c r="U378" s="75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15"/>
        <v>1784103</v>
      </c>
      <c r="G379" s="104">
        <v>1141590</v>
      </c>
      <c r="H379" s="104">
        <v>642513</v>
      </c>
      <c r="I379" s="104">
        <v>0</v>
      </c>
      <c r="J379" s="104">
        <v>0</v>
      </c>
      <c r="K379" s="36"/>
      <c r="L379" s="221" t="s">
        <v>2344</v>
      </c>
      <c r="M379" s="95"/>
      <c r="N379" s="96"/>
      <c r="O379" s="97"/>
      <c r="P379" s="46"/>
      <c r="S379" s="75"/>
      <c r="T379" s="75"/>
      <c r="U379" s="75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15"/>
        <v>2249910</v>
      </c>
      <c r="G380" s="104">
        <v>295405</v>
      </c>
      <c r="H380" s="104">
        <v>1445183</v>
      </c>
      <c r="I380" s="104">
        <v>175</v>
      </c>
      <c r="J380" s="104">
        <v>509147</v>
      </c>
      <c r="K380" s="36"/>
      <c r="L380" s="221" t="s">
        <v>2340</v>
      </c>
      <c r="M380" s="95"/>
      <c r="N380" s="96"/>
      <c r="O380" s="78"/>
      <c r="P380" s="46"/>
      <c r="S380" s="75"/>
      <c r="T380" s="75"/>
      <c r="U380" s="75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15"/>
        <v>2030545</v>
      </c>
      <c r="G381" s="104">
        <v>1800000</v>
      </c>
      <c r="H381" s="104">
        <v>137945</v>
      </c>
      <c r="I381" s="104">
        <v>15800</v>
      </c>
      <c r="J381" s="104">
        <v>76800</v>
      </c>
      <c r="K381" s="36"/>
      <c r="L381" s="221" t="s">
        <v>2340</v>
      </c>
      <c r="M381" s="95"/>
      <c r="N381" s="96"/>
      <c r="O381" s="97"/>
      <c r="P381" s="46"/>
      <c r="S381" s="75"/>
      <c r="T381" s="75"/>
      <c r="U381" s="75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15"/>
        <v>762781</v>
      </c>
      <c r="G382" s="104">
        <v>301000</v>
      </c>
      <c r="H382" s="104">
        <v>431555</v>
      </c>
      <c r="I382" s="104">
        <v>0</v>
      </c>
      <c r="J382" s="104">
        <v>30226</v>
      </c>
      <c r="K382" s="36"/>
      <c r="L382" s="221" t="s">
        <v>2340</v>
      </c>
      <c r="M382" s="95"/>
      <c r="N382" s="96"/>
      <c r="O382" s="97"/>
      <c r="P382" s="46"/>
      <c r="S382" s="75"/>
      <c r="T382" s="75"/>
      <c r="U382" s="75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15"/>
        <v>10261127</v>
      </c>
      <c r="G383" s="104">
        <v>2015675</v>
      </c>
      <c r="H383" s="104">
        <v>3931738</v>
      </c>
      <c r="I383" s="104">
        <v>0</v>
      </c>
      <c r="J383" s="104">
        <v>4313714</v>
      </c>
      <c r="K383" s="36"/>
      <c r="L383" s="221" t="s">
        <v>2340</v>
      </c>
      <c r="M383" s="95"/>
      <c r="N383" s="96"/>
      <c r="O383" s="97"/>
      <c r="P383" s="46"/>
      <c r="S383" s="75"/>
      <c r="T383" s="75"/>
      <c r="U383" s="75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15"/>
        <v>1163391</v>
      </c>
      <c r="G384" s="104">
        <v>670502</v>
      </c>
      <c r="H384" s="104">
        <v>344279</v>
      </c>
      <c r="I384" s="104">
        <v>1</v>
      </c>
      <c r="J384" s="104">
        <v>148609</v>
      </c>
      <c r="K384" s="36"/>
      <c r="L384" s="221" t="s">
        <v>2340</v>
      </c>
      <c r="M384" s="95"/>
      <c r="N384" s="96"/>
      <c r="O384" s="97"/>
      <c r="P384" s="46"/>
      <c r="S384" s="75"/>
      <c r="T384" s="75"/>
      <c r="U384" s="75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15"/>
        <v>328301</v>
      </c>
      <c r="G385" s="104">
        <v>0</v>
      </c>
      <c r="H385" s="104">
        <v>328301</v>
      </c>
      <c r="I385" s="104">
        <v>0</v>
      </c>
      <c r="J385" s="104">
        <v>0</v>
      </c>
      <c r="K385" s="36"/>
      <c r="L385" s="221" t="s">
        <v>2344</v>
      </c>
      <c r="M385" s="95"/>
      <c r="N385" s="96"/>
      <c r="O385" s="78"/>
      <c r="P385" s="46"/>
      <c r="S385" s="75"/>
      <c r="T385" s="75"/>
      <c r="U385" s="75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15"/>
        <v>3734453</v>
      </c>
      <c r="G386" s="104">
        <v>1868000</v>
      </c>
      <c r="H386" s="104">
        <v>1511847</v>
      </c>
      <c r="I386" s="104">
        <v>0</v>
      </c>
      <c r="J386" s="104">
        <v>354606</v>
      </c>
      <c r="K386" s="36"/>
      <c r="L386" s="221" t="s">
        <v>2344</v>
      </c>
      <c r="M386" s="95"/>
      <c r="N386" s="96"/>
      <c r="O386" s="97"/>
      <c r="P386" s="46"/>
      <c r="S386" s="75"/>
      <c r="T386" s="75"/>
      <c r="U386" s="75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15"/>
        <v>318452</v>
      </c>
      <c r="G387" s="104">
        <v>173950</v>
      </c>
      <c r="H387" s="104">
        <v>74532</v>
      </c>
      <c r="I387" s="104">
        <v>0</v>
      </c>
      <c r="J387" s="104">
        <v>69970</v>
      </c>
      <c r="K387" s="36"/>
      <c r="L387" s="221" t="s">
        <v>2344</v>
      </c>
      <c r="M387" s="95"/>
      <c r="N387" s="96"/>
      <c r="O387" s="97"/>
      <c r="P387" s="46"/>
      <c r="S387" s="75"/>
      <c r="T387" s="75"/>
      <c r="U387" s="75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t="shared" si="15"/>
        <v>5385341</v>
      </c>
      <c r="G388" s="104">
        <v>0</v>
      </c>
      <c r="H388" s="104">
        <v>713921</v>
      </c>
      <c r="I388" s="104">
        <v>0</v>
      </c>
      <c r="J388" s="104">
        <v>4671420</v>
      </c>
      <c r="K388" s="36"/>
      <c r="L388" s="221" t="s">
        <v>2340</v>
      </c>
      <c r="M388" s="95"/>
      <c r="N388" s="96"/>
      <c r="O388" s="78"/>
      <c r="P388" s="46"/>
      <c r="S388" s="75"/>
      <c r="T388" s="75"/>
      <c r="U388" s="75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15"/>
        <v>5789747</v>
      </c>
      <c r="G389" s="104">
        <v>0</v>
      </c>
      <c r="H389" s="104">
        <v>589566</v>
      </c>
      <c r="I389" s="104">
        <v>4503600</v>
      </c>
      <c r="J389" s="104">
        <v>696581</v>
      </c>
      <c r="K389" s="36"/>
      <c r="L389" s="221" t="s">
        <v>2344</v>
      </c>
      <c r="M389" s="95"/>
      <c r="N389" s="96"/>
      <c r="O389" s="97"/>
      <c r="P389" s="46"/>
      <c r="S389" s="75"/>
      <c r="T389" s="75"/>
      <c r="U389" s="75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 t="s">
        <v>9</v>
      </c>
      <c r="G390" s="103" t="s">
        <v>9</v>
      </c>
      <c r="H390" s="103" t="s">
        <v>9</v>
      </c>
      <c r="I390" s="103" t="s">
        <v>9</v>
      </c>
      <c r="J390" s="103" t="s">
        <v>9</v>
      </c>
      <c r="K390" s="36"/>
      <c r="L390" s="222" t="s">
        <v>9</v>
      </c>
      <c r="M390" s="95"/>
      <c r="N390" s="96"/>
      <c r="O390" s="78"/>
      <c r="P390" s="46"/>
      <c r="S390" s="75"/>
      <c r="T390" s="75"/>
      <c r="U390" s="75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aca="true" t="shared" si="16" ref="F391:F410">G391+H391+I391+J391</f>
        <v>1713757</v>
      </c>
      <c r="G391" s="104">
        <v>0</v>
      </c>
      <c r="H391" s="104">
        <v>605470</v>
      </c>
      <c r="I391" s="104">
        <v>0</v>
      </c>
      <c r="J391" s="104">
        <v>1108287</v>
      </c>
      <c r="K391" s="36"/>
      <c r="L391" s="221" t="s">
        <v>2344</v>
      </c>
      <c r="M391" s="95"/>
      <c r="N391" s="96"/>
      <c r="O391" s="78"/>
      <c r="P391" s="46"/>
      <c r="S391" s="75"/>
      <c r="T391" s="75"/>
      <c r="U391" s="75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16"/>
        <v>2676531</v>
      </c>
      <c r="G392" s="104">
        <v>1809481</v>
      </c>
      <c r="H392" s="104">
        <v>197674</v>
      </c>
      <c r="I392" s="104">
        <v>0</v>
      </c>
      <c r="J392" s="104">
        <v>669376</v>
      </c>
      <c r="K392" s="63"/>
      <c r="L392" s="221" t="s">
        <v>2340</v>
      </c>
      <c r="M392" s="95"/>
      <c r="N392" s="96"/>
      <c r="O392" s="97"/>
      <c r="P392" s="46"/>
      <c r="S392" s="75"/>
      <c r="T392" s="75"/>
      <c r="U392" s="75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16"/>
        <v>30874</v>
      </c>
      <c r="G393" s="104">
        <v>0</v>
      </c>
      <c r="H393" s="104">
        <v>30874</v>
      </c>
      <c r="I393" s="104">
        <v>0</v>
      </c>
      <c r="J393" s="104">
        <v>0</v>
      </c>
      <c r="K393" s="36"/>
      <c r="L393" s="221" t="s">
        <v>2340</v>
      </c>
      <c r="M393" s="95"/>
      <c r="N393" s="96"/>
      <c r="O393" s="78"/>
      <c r="P393" s="46"/>
      <c r="S393" s="75"/>
      <c r="T393" s="75"/>
      <c r="U393" s="75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16"/>
        <v>699638</v>
      </c>
      <c r="G394" s="104">
        <v>0</v>
      </c>
      <c r="H394" s="104">
        <v>696038</v>
      </c>
      <c r="I394" s="104">
        <v>0</v>
      </c>
      <c r="J394" s="104">
        <v>3600</v>
      </c>
      <c r="K394" s="36"/>
      <c r="L394" s="221" t="s">
        <v>2344</v>
      </c>
      <c r="M394" s="95"/>
      <c r="N394" s="96"/>
      <c r="O394" s="78"/>
      <c r="P394" s="46"/>
      <c r="S394" s="75"/>
      <c r="T394" s="75"/>
      <c r="U394" s="75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16"/>
        <v>101531</v>
      </c>
      <c r="G395" s="104">
        <v>35500</v>
      </c>
      <c r="H395" s="104">
        <v>38531</v>
      </c>
      <c r="I395" s="104">
        <v>0</v>
      </c>
      <c r="J395" s="104">
        <v>27500</v>
      </c>
      <c r="K395" s="36"/>
      <c r="L395" s="221" t="s">
        <v>2344</v>
      </c>
      <c r="M395" s="95"/>
      <c r="N395" s="96"/>
      <c r="O395" s="97"/>
      <c r="P395" s="46"/>
      <c r="S395" s="75"/>
      <c r="T395" s="75"/>
      <c r="U395" s="75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16"/>
        <v>1352351</v>
      </c>
      <c r="G396" s="104">
        <v>1059800</v>
      </c>
      <c r="H396" s="104">
        <v>202601</v>
      </c>
      <c r="I396" s="104">
        <v>66750</v>
      </c>
      <c r="J396" s="104">
        <v>23200</v>
      </c>
      <c r="K396" s="36"/>
      <c r="L396" s="221" t="s">
        <v>2340</v>
      </c>
      <c r="M396" s="95"/>
      <c r="N396" s="96"/>
      <c r="O396" s="78"/>
      <c r="P396" s="46"/>
      <c r="S396" s="75"/>
      <c r="T396" s="75"/>
      <c r="U396" s="75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16"/>
        <v>1102451</v>
      </c>
      <c r="G397" s="104">
        <v>0</v>
      </c>
      <c r="H397" s="104">
        <v>189601</v>
      </c>
      <c r="I397" s="104">
        <v>0</v>
      </c>
      <c r="J397" s="104">
        <v>912850</v>
      </c>
      <c r="K397" s="36"/>
      <c r="L397" s="221" t="s">
        <v>2344</v>
      </c>
      <c r="M397" s="95"/>
      <c r="N397" s="96"/>
      <c r="O397" s="78"/>
      <c r="P397" s="46"/>
      <c r="S397" s="75"/>
      <c r="T397" s="75"/>
      <c r="U397" s="75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16"/>
        <v>20800</v>
      </c>
      <c r="G398" s="104">
        <v>0</v>
      </c>
      <c r="H398" s="104">
        <v>3600</v>
      </c>
      <c r="I398" s="104">
        <v>0</v>
      </c>
      <c r="J398" s="104">
        <v>17200</v>
      </c>
      <c r="K398" s="36"/>
      <c r="L398" s="221" t="s">
        <v>2340</v>
      </c>
      <c r="M398" s="95"/>
      <c r="N398" s="96"/>
      <c r="O398" s="78"/>
      <c r="P398" s="46"/>
      <c r="S398" s="75"/>
      <c r="T398" s="75"/>
      <c r="U398" s="75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16"/>
        <v>213863</v>
      </c>
      <c r="G399" s="104">
        <v>6350</v>
      </c>
      <c r="H399" s="104">
        <v>123063</v>
      </c>
      <c r="I399" s="104">
        <v>0</v>
      </c>
      <c r="J399" s="104">
        <v>84450</v>
      </c>
      <c r="K399" s="36"/>
      <c r="L399" s="221" t="s">
        <v>2344</v>
      </c>
      <c r="M399" s="95"/>
      <c r="N399" s="96"/>
      <c r="O399" s="78"/>
      <c r="P399" s="46"/>
      <c r="S399" s="75"/>
      <c r="T399" s="75"/>
      <c r="U399" s="75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16"/>
        <v>1626280</v>
      </c>
      <c r="G400" s="104">
        <v>1340100</v>
      </c>
      <c r="H400" s="104">
        <v>181760</v>
      </c>
      <c r="I400" s="104">
        <v>96550</v>
      </c>
      <c r="J400" s="104">
        <v>7870</v>
      </c>
      <c r="K400" s="36"/>
      <c r="L400" s="221" t="s">
        <v>2340</v>
      </c>
      <c r="M400" s="95"/>
      <c r="N400" s="96"/>
      <c r="O400" s="97"/>
      <c r="P400" s="46"/>
      <c r="S400" s="75"/>
      <c r="T400" s="75"/>
      <c r="U400" s="75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16"/>
        <v>409937</v>
      </c>
      <c r="G401" s="104">
        <v>0</v>
      </c>
      <c r="H401" s="104">
        <v>409437</v>
      </c>
      <c r="I401" s="104">
        <v>0</v>
      </c>
      <c r="J401" s="104">
        <v>500</v>
      </c>
      <c r="K401" s="36"/>
      <c r="L401" s="221" t="s">
        <v>2340</v>
      </c>
      <c r="M401" s="95"/>
      <c r="N401" s="96"/>
      <c r="O401" s="97"/>
      <c r="P401" s="46"/>
      <c r="S401" s="75"/>
      <c r="T401" s="75"/>
      <c r="U401" s="75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16"/>
        <v>774807</v>
      </c>
      <c r="G402" s="104">
        <v>302000</v>
      </c>
      <c r="H402" s="104">
        <v>465607</v>
      </c>
      <c r="I402" s="104">
        <v>0</v>
      </c>
      <c r="J402" s="104">
        <v>7200</v>
      </c>
      <c r="K402" s="36"/>
      <c r="L402" s="221" t="s">
        <v>2344</v>
      </c>
      <c r="M402" s="95"/>
      <c r="N402" s="96"/>
      <c r="O402" s="97"/>
      <c r="P402" s="46"/>
      <c r="S402" s="75"/>
      <c r="T402" s="75"/>
      <c r="U402" s="75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16"/>
        <v>786513</v>
      </c>
      <c r="G403" s="104">
        <v>0</v>
      </c>
      <c r="H403" s="104">
        <v>331063</v>
      </c>
      <c r="I403" s="104">
        <v>307450</v>
      </c>
      <c r="J403" s="104">
        <v>148000</v>
      </c>
      <c r="K403" s="36"/>
      <c r="L403" s="221" t="s">
        <v>2340</v>
      </c>
      <c r="M403" s="95"/>
      <c r="N403" s="96"/>
      <c r="O403" s="78"/>
      <c r="P403" s="46"/>
      <c r="S403" s="75"/>
      <c r="T403" s="75"/>
      <c r="U403" s="75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16"/>
        <v>8256278</v>
      </c>
      <c r="G404" s="104">
        <v>3436702</v>
      </c>
      <c r="H404" s="104">
        <v>2238951</v>
      </c>
      <c r="I404" s="104">
        <v>24500</v>
      </c>
      <c r="J404" s="104">
        <v>2556125</v>
      </c>
      <c r="K404" s="36"/>
      <c r="L404" s="221" t="s">
        <v>2340</v>
      </c>
      <c r="M404" s="95"/>
      <c r="N404" s="96"/>
      <c r="O404" s="97"/>
      <c r="P404" s="46"/>
      <c r="S404" s="75"/>
      <c r="T404" s="75"/>
      <c r="U404" s="75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16"/>
        <v>319897</v>
      </c>
      <c r="G405" s="104">
        <v>0</v>
      </c>
      <c r="H405" s="104">
        <v>173722</v>
      </c>
      <c r="I405" s="104">
        <v>0</v>
      </c>
      <c r="J405" s="104">
        <v>146175</v>
      </c>
      <c r="K405" s="36"/>
      <c r="L405" s="221" t="s">
        <v>2344</v>
      </c>
      <c r="M405" s="95"/>
      <c r="N405" s="96"/>
      <c r="O405" s="97"/>
      <c r="P405" s="46"/>
      <c r="S405" s="75"/>
      <c r="T405" s="75"/>
      <c r="U405" s="75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16"/>
        <v>6284561</v>
      </c>
      <c r="G406" s="104">
        <v>0</v>
      </c>
      <c r="H406" s="104">
        <v>157562</v>
      </c>
      <c r="I406" s="104">
        <v>0</v>
      </c>
      <c r="J406" s="104">
        <v>6126999</v>
      </c>
      <c r="K406" s="36"/>
      <c r="L406" s="221" t="s">
        <v>2340</v>
      </c>
      <c r="M406" s="95"/>
      <c r="N406" s="96"/>
      <c r="O406" s="97"/>
      <c r="P406" s="46"/>
      <c r="S406" s="75"/>
      <c r="T406" s="75"/>
      <c r="U406" s="75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16"/>
        <v>377735</v>
      </c>
      <c r="G407" s="104">
        <v>40600</v>
      </c>
      <c r="H407" s="104">
        <v>244927</v>
      </c>
      <c r="I407" s="104">
        <v>12450</v>
      </c>
      <c r="J407" s="104">
        <v>79758</v>
      </c>
      <c r="K407" s="36"/>
      <c r="L407" s="221" t="s">
        <v>2340</v>
      </c>
      <c r="M407" s="95"/>
      <c r="N407" s="96"/>
      <c r="O407" s="97"/>
      <c r="P407" s="46"/>
      <c r="S407" s="75"/>
      <c r="T407" s="75"/>
      <c r="U407" s="75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16"/>
        <v>262860</v>
      </c>
      <c r="G408" s="104">
        <v>0</v>
      </c>
      <c r="H408" s="104">
        <v>262860</v>
      </c>
      <c r="I408" s="104">
        <v>0</v>
      </c>
      <c r="J408" s="104">
        <v>0</v>
      </c>
      <c r="K408" s="36"/>
      <c r="L408" s="221" t="s">
        <v>2340</v>
      </c>
      <c r="M408" s="95"/>
      <c r="N408" s="96"/>
      <c r="O408" s="97"/>
      <c r="P408" s="46"/>
      <c r="S408" s="75"/>
      <c r="T408" s="75"/>
      <c r="U408" s="75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16"/>
        <v>3179238</v>
      </c>
      <c r="G409" s="104">
        <v>0</v>
      </c>
      <c r="H409" s="104">
        <v>2564644</v>
      </c>
      <c r="I409" s="104">
        <v>0</v>
      </c>
      <c r="J409" s="104">
        <v>614594</v>
      </c>
      <c r="K409" s="36"/>
      <c r="L409" s="221" t="s">
        <v>2340</v>
      </c>
      <c r="M409" s="95"/>
      <c r="N409" s="96"/>
      <c r="O409" s="97"/>
      <c r="P409" s="46"/>
      <c r="S409" s="75"/>
      <c r="T409" s="75"/>
      <c r="U409" s="75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16"/>
        <v>108353</v>
      </c>
      <c r="G410" s="104">
        <v>0</v>
      </c>
      <c r="H410" s="104">
        <v>108353</v>
      </c>
      <c r="I410" s="104">
        <v>0</v>
      </c>
      <c r="J410" s="104">
        <v>0</v>
      </c>
      <c r="K410" s="36"/>
      <c r="L410" s="221" t="s">
        <v>2338</v>
      </c>
      <c r="M410" s="95"/>
      <c r="N410" s="96"/>
      <c r="O410" s="97"/>
      <c r="P410" s="46"/>
      <c r="S410" s="75"/>
      <c r="T410" s="75"/>
      <c r="U410" s="75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 t="s">
        <v>9</v>
      </c>
      <c r="G411" s="103" t="s">
        <v>9</v>
      </c>
      <c r="H411" s="103" t="s">
        <v>9</v>
      </c>
      <c r="I411" s="103" t="s">
        <v>9</v>
      </c>
      <c r="J411" s="103" t="s">
        <v>9</v>
      </c>
      <c r="K411" s="36"/>
      <c r="L411" s="222" t="s">
        <v>9</v>
      </c>
      <c r="M411" s="95"/>
      <c r="N411" s="96"/>
      <c r="O411" s="78"/>
      <c r="P411" s="46"/>
      <c r="S411" s="75"/>
      <c r="T411" s="75"/>
      <c r="U411" s="75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>G412+H412+I412+J412</f>
        <v>665106</v>
      </c>
      <c r="G412" s="104">
        <v>0</v>
      </c>
      <c r="H412" s="104">
        <v>508113</v>
      </c>
      <c r="I412" s="104">
        <v>35000</v>
      </c>
      <c r="J412" s="104">
        <v>121993</v>
      </c>
      <c r="K412" s="36"/>
      <c r="L412" s="221" t="s">
        <v>2340</v>
      </c>
      <c r="M412" s="95"/>
      <c r="N412" s="96"/>
      <c r="O412" s="97"/>
      <c r="P412" s="46"/>
      <c r="S412" s="75"/>
      <c r="T412" s="75"/>
      <c r="U412" s="75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>G413+H413+I413+J413</f>
        <v>2334061</v>
      </c>
      <c r="G413" s="104">
        <v>830325</v>
      </c>
      <c r="H413" s="104">
        <v>762880</v>
      </c>
      <c r="I413" s="104">
        <v>0</v>
      </c>
      <c r="J413" s="104">
        <v>740856</v>
      </c>
      <c r="K413" s="36"/>
      <c r="L413" s="221" t="s">
        <v>2340</v>
      </c>
      <c r="M413" s="95"/>
      <c r="N413" s="96"/>
      <c r="O413" s="97"/>
      <c r="P413" s="46"/>
      <c r="S413" s="75"/>
      <c r="T413" s="75"/>
      <c r="U413" s="75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>G414+H414+I414+J414</f>
        <v>773187</v>
      </c>
      <c r="G414" s="104">
        <v>0</v>
      </c>
      <c r="H414" s="104">
        <v>277758</v>
      </c>
      <c r="I414" s="104">
        <v>0</v>
      </c>
      <c r="J414" s="104">
        <v>495429</v>
      </c>
      <c r="K414" s="36"/>
      <c r="L414" s="221" t="s">
        <v>2340</v>
      </c>
      <c r="M414" s="95"/>
      <c r="N414" s="96"/>
      <c r="O414" s="97"/>
      <c r="P414" s="46"/>
      <c r="S414" s="75"/>
      <c r="T414" s="75"/>
      <c r="U414" s="75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>G415+H415+I415+J415</f>
        <v>1576673</v>
      </c>
      <c r="G415" s="104">
        <v>439500</v>
      </c>
      <c r="H415" s="104">
        <v>410864</v>
      </c>
      <c r="I415" s="104">
        <v>0</v>
      </c>
      <c r="J415" s="104">
        <v>726309</v>
      </c>
      <c r="K415" s="36"/>
      <c r="L415" s="221" t="s">
        <v>2344</v>
      </c>
      <c r="M415" s="95"/>
      <c r="N415" s="96"/>
      <c r="O415" s="97"/>
      <c r="P415" s="46"/>
      <c r="S415" s="75"/>
      <c r="T415" s="75"/>
      <c r="U415" s="75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>G416+H416+I416+J416</f>
        <v>35698663</v>
      </c>
      <c r="G416" s="104">
        <v>10070250</v>
      </c>
      <c r="H416" s="104">
        <v>433844</v>
      </c>
      <c r="I416" s="104">
        <v>0</v>
      </c>
      <c r="J416" s="104">
        <v>25194569</v>
      </c>
      <c r="K416" s="36"/>
      <c r="L416" s="221" t="s">
        <v>2340</v>
      </c>
      <c r="M416" s="95"/>
      <c r="N416" s="96"/>
      <c r="O416" s="97"/>
      <c r="P416" s="46"/>
      <c r="S416" s="75"/>
      <c r="T416" s="75"/>
      <c r="U416" s="75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 t="s">
        <v>9</v>
      </c>
      <c r="G417" s="103" t="s">
        <v>9</v>
      </c>
      <c r="H417" s="103" t="s">
        <v>9</v>
      </c>
      <c r="I417" s="103" t="s">
        <v>9</v>
      </c>
      <c r="J417" s="103" t="s">
        <v>9</v>
      </c>
      <c r="K417" s="36"/>
      <c r="L417" s="222" t="s">
        <v>9</v>
      </c>
      <c r="M417" s="95"/>
      <c r="N417" s="96"/>
      <c r="O417" s="97"/>
      <c r="P417" s="46"/>
      <c r="S417" s="75"/>
      <c r="T417" s="75"/>
      <c r="U417" s="75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>G418+H418+I418+J418</f>
        <v>897501</v>
      </c>
      <c r="G418" s="104">
        <v>0</v>
      </c>
      <c r="H418" s="104">
        <v>873266</v>
      </c>
      <c r="I418" s="104">
        <v>0</v>
      </c>
      <c r="J418" s="104">
        <v>24235</v>
      </c>
      <c r="K418" s="36"/>
      <c r="L418" s="221" t="s">
        <v>2340</v>
      </c>
      <c r="M418" s="95"/>
      <c r="N418" s="96"/>
      <c r="O418" s="97"/>
      <c r="P418" s="46"/>
      <c r="S418" s="75"/>
      <c r="T418" s="75"/>
      <c r="U418" s="75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 t="s">
        <v>9</v>
      </c>
      <c r="G419" s="103" t="s">
        <v>9</v>
      </c>
      <c r="H419" s="103" t="s">
        <v>9</v>
      </c>
      <c r="I419" s="103" t="s">
        <v>9</v>
      </c>
      <c r="J419" s="103" t="s">
        <v>9</v>
      </c>
      <c r="K419" s="36"/>
      <c r="L419" s="222" t="s">
        <v>9</v>
      </c>
      <c r="M419" s="95"/>
      <c r="N419" s="96"/>
      <c r="O419" s="97"/>
      <c r="P419" s="46"/>
      <c r="S419" s="75"/>
      <c r="T419" s="75"/>
      <c r="U419" s="75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>G420+H420+I420+J420</f>
        <v>734491</v>
      </c>
      <c r="G420" s="104">
        <v>291000</v>
      </c>
      <c r="H420" s="104">
        <v>443491</v>
      </c>
      <c r="I420" s="104">
        <v>0</v>
      </c>
      <c r="J420" s="104">
        <v>0</v>
      </c>
      <c r="K420" s="36"/>
      <c r="L420" s="221" t="s">
        <v>2340</v>
      </c>
      <c r="M420" s="95"/>
      <c r="N420" s="96"/>
      <c r="O420" s="78"/>
      <c r="P420" s="46"/>
      <c r="S420" s="75"/>
      <c r="T420" s="75"/>
      <c r="U420" s="75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 t="s">
        <v>9</v>
      </c>
      <c r="G421" s="103" t="s">
        <v>9</v>
      </c>
      <c r="H421" s="103" t="s">
        <v>9</v>
      </c>
      <c r="I421" s="103" t="s">
        <v>9</v>
      </c>
      <c r="J421" s="103" t="s">
        <v>9</v>
      </c>
      <c r="K421" s="36"/>
      <c r="L421" s="222" t="s">
        <v>9</v>
      </c>
      <c r="M421" s="95"/>
      <c r="N421" s="96"/>
      <c r="O421" s="97"/>
      <c r="P421" s="46"/>
      <c r="S421" s="75"/>
      <c r="T421" s="75"/>
      <c r="U421" s="75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>G422+H422+I422+J422</f>
        <v>3481875</v>
      </c>
      <c r="G422" s="104">
        <v>0</v>
      </c>
      <c r="H422" s="104">
        <v>1538196</v>
      </c>
      <c r="I422" s="104">
        <v>0</v>
      </c>
      <c r="J422" s="104">
        <v>1943679</v>
      </c>
      <c r="K422" s="36"/>
      <c r="L422" s="221" t="s">
        <v>2340</v>
      </c>
      <c r="M422" s="95"/>
      <c r="N422" s="96"/>
      <c r="O422" s="97"/>
      <c r="P422" s="46"/>
      <c r="S422" s="75"/>
      <c r="T422" s="75"/>
      <c r="U422" s="75"/>
    </row>
    <row r="423" spans="1:21" s="5" customFormat="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 t="s">
        <v>9</v>
      </c>
      <c r="G423" s="103" t="s">
        <v>9</v>
      </c>
      <c r="H423" s="103" t="s">
        <v>9</v>
      </c>
      <c r="I423" s="103" t="s">
        <v>9</v>
      </c>
      <c r="J423" s="103" t="s">
        <v>9</v>
      </c>
      <c r="K423" s="36"/>
      <c r="L423" s="222" t="s">
        <v>9</v>
      </c>
      <c r="M423" s="95"/>
      <c r="N423" s="96"/>
      <c r="O423" s="78"/>
      <c r="P423" s="46"/>
      <c r="S423" s="46"/>
      <c r="T423" s="46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 t="s">
        <v>9</v>
      </c>
      <c r="G424" s="103" t="s">
        <v>9</v>
      </c>
      <c r="H424" s="103" t="s">
        <v>9</v>
      </c>
      <c r="I424" s="103" t="s">
        <v>9</v>
      </c>
      <c r="J424" s="103" t="s">
        <v>9</v>
      </c>
      <c r="K424" s="36"/>
      <c r="L424" s="222" t="s">
        <v>9</v>
      </c>
      <c r="M424" s="95"/>
      <c r="N424" s="96"/>
      <c r="O424" s="97"/>
      <c r="P424" s="46"/>
      <c r="S424" s="75"/>
      <c r="T424" s="75"/>
      <c r="U424" s="75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aca="true" t="shared" si="17" ref="F425:F430">G425+H425+I425+J425</f>
        <v>241797</v>
      </c>
      <c r="G425" s="104">
        <v>0</v>
      </c>
      <c r="H425" s="104">
        <v>126793</v>
      </c>
      <c r="I425" s="104">
        <v>0</v>
      </c>
      <c r="J425" s="104">
        <v>115004</v>
      </c>
      <c r="K425" s="36"/>
      <c r="L425" s="221" t="s">
        <v>2344</v>
      </c>
      <c r="M425" s="95"/>
      <c r="N425" s="96"/>
      <c r="O425" s="97"/>
      <c r="P425" s="46"/>
      <c r="S425" s="75"/>
      <c r="T425" s="75"/>
      <c r="U425" s="75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17"/>
        <v>2817696</v>
      </c>
      <c r="G426" s="104">
        <v>900000</v>
      </c>
      <c r="H426" s="104">
        <v>615056</v>
      </c>
      <c r="I426" s="104">
        <v>102700</v>
      </c>
      <c r="J426" s="104">
        <v>1199940</v>
      </c>
      <c r="K426" s="36"/>
      <c r="L426" s="221" t="s">
        <v>2340</v>
      </c>
      <c r="M426" s="95"/>
      <c r="N426" s="96"/>
      <c r="O426" s="78"/>
      <c r="P426" s="46"/>
      <c r="S426" s="75"/>
      <c r="T426" s="75"/>
      <c r="U426" s="75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17"/>
        <v>6600811</v>
      </c>
      <c r="G427" s="104">
        <v>2390000</v>
      </c>
      <c r="H427" s="104">
        <v>1035510</v>
      </c>
      <c r="I427" s="104">
        <v>0</v>
      </c>
      <c r="J427" s="104">
        <v>3175301</v>
      </c>
      <c r="K427" s="36"/>
      <c r="L427" s="221" t="s">
        <v>2344</v>
      </c>
      <c r="M427" s="95"/>
      <c r="N427" s="96"/>
      <c r="O427" s="97"/>
      <c r="P427" s="46"/>
      <c r="S427" s="75"/>
      <c r="T427" s="75"/>
      <c r="U427" s="75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17"/>
        <v>688999</v>
      </c>
      <c r="G428" s="104">
        <v>0</v>
      </c>
      <c r="H428" s="104">
        <v>174467</v>
      </c>
      <c r="I428" s="104">
        <v>0</v>
      </c>
      <c r="J428" s="104">
        <v>514532</v>
      </c>
      <c r="K428" s="36"/>
      <c r="L428" s="221" t="s">
        <v>2344</v>
      </c>
      <c r="M428" s="95"/>
      <c r="N428" s="96"/>
      <c r="O428" s="97"/>
      <c r="P428" s="46"/>
      <c r="S428" s="75"/>
      <c r="T428" s="75"/>
      <c r="U428" s="75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17"/>
        <v>2383591</v>
      </c>
      <c r="G429" s="104">
        <v>451600</v>
      </c>
      <c r="H429" s="104">
        <v>409232</v>
      </c>
      <c r="I429" s="104">
        <v>728000</v>
      </c>
      <c r="J429" s="104">
        <v>794759</v>
      </c>
      <c r="K429" s="36"/>
      <c r="L429" s="221" t="s">
        <v>2344</v>
      </c>
      <c r="M429" s="95"/>
      <c r="N429" s="96"/>
      <c r="O429" s="97"/>
      <c r="P429" s="46"/>
      <c r="S429" s="75"/>
      <c r="T429" s="75"/>
      <c r="U429" s="75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17"/>
        <v>918861</v>
      </c>
      <c r="G430" s="104">
        <v>699750</v>
      </c>
      <c r="H430" s="104">
        <v>211111</v>
      </c>
      <c r="I430" s="104">
        <v>0</v>
      </c>
      <c r="J430" s="104">
        <v>8000</v>
      </c>
      <c r="K430" s="36"/>
      <c r="L430" s="221" t="s">
        <v>2344</v>
      </c>
      <c r="M430" s="95"/>
      <c r="N430" s="96"/>
      <c r="O430" s="97"/>
      <c r="P430" s="46"/>
      <c r="S430" s="75"/>
      <c r="T430" s="75"/>
      <c r="U430" s="75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 t="s">
        <v>9</v>
      </c>
      <c r="G431" s="103" t="s">
        <v>9</v>
      </c>
      <c r="H431" s="103" t="s">
        <v>9</v>
      </c>
      <c r="I431" s="103" t="s">
        <v>9</v>
      </c>
      <c r="J431" s="103" t="s">
        <v>9</v>
      </c>
      <c r="K431" s="36"/>
      <c r="L431" s="222" t="s">
        <v>9</v>
      </c>
      <c r="M431" s="95"/>
      <c r="N431" s="96"/>
      <c r="O431" s="78"/>
      <c r="P431" s="46"/>
      <c r="S431" s="75"/>
      <c r="T431" s="75"/>
      <c r="U431" s="75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aca="true" t="shared" si="18" ref="F432:F454">G432+H432+I432+J432</f>
        <v>6737223</v>
      </c>
      <c r="G432" s="104">
        <v>2192500</v>
      </c>
      <c r="H432" s="104">
        <v>663511</v>
      </c>
      <c r="I432" s="104">
        <v>1800000</v>
      </c>
      <c r="J432" s="104">
        <v>2081212</v>
      </c>
      <c r="K432" s="36"/>
      <c r="L432" s="221" t="s">
        <v>2340</v>
      </c>
      <c r="M432" s="95"/>
      <c r="N432" s="96"/>
      <c r="O432" s="97"/>
      <c r="P432" s="46"/>
      <c r="S432" s="75"/>
      <c r="T432" s="75"/>
      <c r="U432" s="75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18"/>
        <v>378668</v>
      </c>
      <c r="G433" s="104">
        <v>231500</v>
      </c>
      <c r="H433" s="104">
        <v>12467</v>
      </c>
      <c r="I433" s="104">
        <v>12600</v>
      </c>
      <c r="J433" s="104">
        <v>122101</v>
      </c>
      <c r="K433" s="36"/>
      <c r="L433" s="221" t="s">
        <v>2344</v>
      </c>
      <c r="M433" s="95"/>
      <c r="N433" s="96"/>
      <c r="O433" s="78"/>
      <c r="P433" s="46"/>
      <c r="S433" s="75"/>
      <c r="T433" s="75"/>
      <c r="U433" s="75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18"/>
        <v>19398137</v>
      </c>
      <c r="G434" s="104">
        <v>492002</v>
      </c>
      <c r="H434" s="104">
        <v>1649298</v>
      </c>
      <c r="I434" s="104">
        <v>52365</v>
      </c>
      <c r="J434" s="104">
        <v>17204472</v>
      </c>
      <c r="K434" s="36"/>
      <c r="L434" s="221" t="s">
        <v>2340</v>
      </c>
      <c r="M434" s="95"/>
      <c r="N434" s="96"/>
      <c r="O434" s="78"/>
      <c r="P434" s="46"/>
      <c r="S434" s="75"/>
      <c r="T434" s="75"/>
      <c r="U434" s="75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18"/>
        <v>290484</v>
      </c>
      <c r="G435" s="104">
        <v>0</v>
      </c>
      <c r="H435" s="104">
        <v>215413</v>
      </c>
      <c r="I435" s="104">
        <v>0</v>
      </c>
      <c r="J435" s="104">
        <v>75071</v>
      </c>
      <c r="K435" s="36"/>
      <c r="L435" s="221" t="s">
        <v>2340</v>
      </c>
      <c r="M435" s="95"/>
      <c r="N435" s="96"/>
      <c r="O435" s="97"/>
      <c r="P435" s="46"/>
      <c r="S435" s="75"/>
      <c r="T435" s="75"/>
      <c r="U435" s="75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18"/>
        <v>1141155</v>
      </c>
      <c r="G436" s="104">
        <v>0</v>
      </c>
      <c r="H436" s="104">
        <v>517165</v>
      </c>
      <c r="I436" s="104">
        <v>0</v>
      </c>
      <c r="J436" s="104">
        <v>623990</v>
      </c>
      <c r="K436" s="36"/>
      <c r="L436" s="221" t="s">
        <v>2344</v>
      </c>
      <c r="M436" s="95"/>
      <c r="N436" s="96"/>
      <c r="O436" s="78"/>
      <c r="P436" s="46"/>
      <c r="S436" s="75"/>
      <c r="T436" s="75"/>
      <c r="U436" s="75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18"/>
        <v>8041599</v>
      </c>
      <c r="G437" s="104">
        <v>912000</v>
      </c>
      <c r="H437" s="104">
        <v>1258758</v>
      </c>
      <c r="I437" s="104">
        <v>0</v>
      </c>
      <c r="J437" s="104">
        <v>5870841</v>
      </c>
      <c r="K437" s="36"/>
      <c r="L437" s="221" t="s">
        <v>2340</v>
      </c>
      <c r="M437" s="95"/>
      <c r="N437" s="96"/>
      <c r="O437" s="97"/>
      <c r="P437" s="46"/>
      <c r="S437" s="75"/>
      <c r="T437" s="75"/>
      <c r="U437" s="75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18"/>
        <v>1031473</v>
      </c>
      <c r="G438" s="104">
        <v>0</v>
      </c>
      <c r="H438" s="104">
        <v>918331</v>
      </c>
      <c r="I438" s="104">
        <v>0</v>
      </c>
      <c r="J438" s="104">
        <v>113142</v>
      </c>
      <c r="K438" s="63"/>
      <c r="L438" s="221" t="s">
        <v>2340</v>
      </c>
      <c r="M438" s="95"/>
      <c r="N438" s="96"/>
      <c r="O438" s="78"/>
      <c r="P438" s="46"/>
      <c r="S438" s="75"/>
      <c r="T438" s="75"/>
      <c r="U438" s="75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18"/>
        <v>213113</v>
      </c>
      <c r="G439" s="104">
        <v>0</v>
      </c>
      <c r="H439" s="104">
        <v>94801</v>
      </c>
      <c r="I439" s="104">
        <v>0</v>
      </c>
      <c r="J439" s="104">
        <v>118312</v>
      </c>
      <c r="K439" s="36"/>
      <c r="L439" s="221" t="s">
        <v>2340</v>
      </c>
      <c r="M439" s="95"/>
      <c r="N439" s="96"/>
      <c r="O439" s="78"/>
      <c r="P439" s="46"/>
      <c r="S439" s="75"/>
      <c r="T439" s="75"/>
      <c r="U439" s="75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18"/>
        <v>1768606</v>
      </c>
      <c r="G440" s="104">
        <v>201800</v>
      </c>
      <c r="H440" s="104">
        <v>779059</v>
      </c>
      <c r="I440" s="104">
        <v>9000</v>
      </c>
      <c r="J440" s="104">
        <v>778747</v>
      </c>
      <c r="K440" s="36"/>
      <c r="L440" s="221" t="s">
        <v>2340</v>
      </c>
      <c r="M440" s="95"/>
      <c r="N440" s="96"/>
      <c r="O440" s="78"/>
      <c r="P440" s="46"/>
      <c r="S440" s="75"/>
      <c r="T440" s="75"/>
      <c r="U440" s="75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18"/>
        <v>2861739</v>
      </c>
      <c r="G441" s="104">
        <v>581700</v>
      </c>
      <c r="H441" s="104">
        <v>646215</v>
      </c>
      <c r="I441" s="104">
        <v>0</v>
      </c>
      <c r="J441" s="104">
        <v>1633824</v>
      </c>
      <c r="K441" s="36"/>
      <c r="L441" s="221" t="s">
        <v>2340</v>
      </c>
      <c r="M441" s="95"/>
      <c r="N441" s="96"/>
      <c r="O441" s="78"/>
      <c r="P441" s="46"/>
      <c r="S441" s="75"/>
      <c r="T441" s="75"/>
      <c r="U441" s="75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18"/>
        <v>16660</v>
      </c>
      <c r="G442" s="104">
        <v>0</v>
      </c>
      <c r="H442" s="104">
        <v>16660</v>
      </c>
      <c r="I442" s="104">
        <v>0</v>
      </c>
      <c r="J442" s="104">
        <v>0</v>
      </c>
      <c r="K442" s="36"/>
      <c r="L442" s="221" t="s">
        <v>2340</v>
      </c>
      <c r="M442" s="95"/>
      <c r="N442" s="96"/>
      <c r="O442" s="97"/>
      <c r="P442" s="46"/>
      <c r="S442" s="75"/>
      <c r="T442" s="75"/>
      <c r="U442" s="75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18"/>
        <v>1403551</v>
      </c>
      <c r="G443" s="104">
        <v>115800</v>
      </c>
      <c r="H443" s="104">
        <v>1199666</v>
      </c>
      <c r="I443" s="104">
        <v>0</v>
      </c>
      <c r="J443" s="104">
        <v>88085</v>
      </c>
      <c r="K443" s="36"/>
      <c r="L443" s="221" t="s">
        <v>2340</v>
      </c>
      <c r="M443" s="95"/>
      <c r="N443" s="96"/>
      <c r="O443" s="97"/>
      <c r="P443" s="46"/>
      <c r="S443" s="75"/>
      <c r="T443" s="75"/>
      <c r="U443" s="75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18"/>
        <v>228341</v>
      </c>
      <c r="G444" s="104">
        <v>0</v>
      </c>
      <c r="H444" s="104">
        <v>222341</v>
      </c>
      <c r="I444" s="104">
        <v>0</v>
      </c>
      <c r="J444" s="104">
        <v>6000</v>
      </c>
      <c r="K444" s="36"/>
      <c r="L444" s="221" t="s">
        <v>2340</v>
      </c>
      <c r="M444" s="95"/>
      <c r="N444" s="96"/>
      <c r="O444" s="97"/>
      <c r="P444" s="46"/>
      <c r="S444" s="75"/>
      <c r="T444" s="75"/>
      <c r="U444" s="75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18"/>
        <v>1197600</v>
      </c>
      <c r="G445" s="104">
        <v>998000</v>
      </c>
      <c r="H445" s="104">
        <v>83100</v>
      </c>
      <c r="I445" s="104">
        <v>0</v>
      </c>
      <c r="J445" s="104">
        <v>116500</v>
      </c>
      <c r="K445" s="36"/>
      <c r="L445" s="221" t="s">
        <v>2340</v>
      </c>
      <c r="M445" s="95"/>
      <c r="N445" s="96"/>
      <c r="O445" s="78"/>
      <c r="P445" s="46"/>
      <c r="S445" s="75"/>
      <c r="T445" s="75"/>
      <c r="U445" s="75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18"/>
        <v>1420550</v>
      </c>
      <c r="G446" s="104">
        <v>1125000</v>
      </c>
      <c r="H446" s="104">
        <v>295550</v>
      </c>
      <c r="I446" s="104">
        <v>0</v>
      </c>
      <c r="J446" s="104">
        <v>0</v>
      </c>
      <c r="K446" s="36"/>
      <c r="L446" s="221" t="s">
        <v>2340</v>
      </c>
      <c r="M446" s="95"/>
      <c r="N446" s="96"/>
      <c r="O446" s="97"/>
      <c r="P446" s="46"/>
      <c r="S446" s="75"/>
      <c r="T446" s="75"/>
      <c r="U446" s="75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18"/>
        <v>670655</v>
      </c>
      <c r="G447" s="104">
        <v>559145</v>
      </c>
      <c r="H447" s="104">
        <v>75510</v>
      </c>
      <c r="I447" s="104">
        <v>0</v>
      </c>
      <c r="J447" s="104">
        <v>36000</v>
      </c>
      <c r="K447" s="36"/>
      <c r="L447" s="221" t="s">
        <v>2340</v>
      </c>
      <c r="M447" s="95"/>
      <c r="N447" s="96"/>
      <c r="O447" s="78"/>
      <c r="P447" s="46"/>
      <c r="S447" s="75"/>
      <c r="T447" s="75"/>
      <c r="U447" s="75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18"/>
        <v>364036</v>
      </c>
      <c r="G448" s="104">
        <v>87100</v>
      </c>
      <c r="H448" s="104">
        <v>222956</v>
      </c>
      <c r="I448" s="104">
        <v>0</v>
      </c>
      <c r="J448" s="104">
        <v>53980</v>
      </c>
      <c r="K448" s="36"/>
      <c r="L448" s="221" t="s">
        <v>2344</v>
      </c>
      <c r="M448" s="95"/>
      <c r="N448" s="96"/>
      <c r="O448" s="97"/>
      <c r="P448" s="46"/>
      <c r="S448" s="75"/>
      <c r="T448" s="75"/>
      <c r="U448" s="75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18"/>
        <v>2155265</v>
      </c>
      <c r="G449" s="104">
        <v>690800</v>
      </c>
      <c r="H449" s="104">
        <v>1438464</v>
      </c>
      <c r="I449" s="104">
        <v>0</v>
      </c>
      <c r="J449" s="104">
        <v>26001</v>
      </c>
      <c r="K449" s="36"/>
      <c r="L449" s="221" t="s">
        <v>2344</v>
      </c>
      <c r="M449" s="95"/>
      <c r="N449" s="96"/>
      <c r="O449" s="78"/>
      <c r="P449" s="46"/>
      <c r="S449" s="75"/>
      <c r="T449" s="75"/>
      <c r="U449" s="75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18"/>
        <v>5406675</v>
      </c>
      <c r="G450" s="104">
        <v>949900</v>
      </c>
      <c r="H450" s="104">
        <v>2157145</v>
      </c>
      <c r="I450" s="104">
        <v>0</v>
      </c>
      <c r="J450" s="104">
        <v>2299630</v>
      </c>
      <c r="K450" s="36"/>
      <c r="L450" s="221" t="s">
        <v>2340</v>
      </c>
      <c r="M450" s="95"/>
      <c r="N450" s="96"/>
      <c r="O450" s="78"/>
      <c r="P450" s="46"/>
      <c r="S450" s="75"/>
      <c r="T450" s="75"/>
      <c r="U450" s="75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18"/>
        <v>9430448</v>
      </c>
      <c r="G451" s="104">
        <v>4943129</v>
      </c>
      <c r="H451" s="104">
        <v>2675604</v>
      </c>
      <c r="I451" s="104">
        <v>102000</v>
      </c>
      <c r="J451" s="104">
        <v>1709715</v>
      </c>
      <c r="K451" s="36"/>
      <c r="L451" s="221" t="s">
        <v>2344</v>
      </c>
      <c r="M451" s="95"/>
      <c r="N451" s="96"/>
      <c r="O451" s="78"/>
      <c r="P451" s="46"/>
      <c r="S451" s="75"/>
      <c r="T451" s="75"/>
      <c r="U451" s="75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t="shared" si="18"/>
        <v>100781</v>
      </c>
      <c r="G452" s="104">
        <v>14000</v>
      </c>
      <c r="H452" s="104">
        <v>36200</v>
      </c>
      <c r="I452" s="104">
        <v>17181</v>
      </c>
      <c r="J452" s="104">
        <v>33400</v>
      </c>
      <c r="K452" s="36"/>
      <c r="L452" s="221" t="s">
        <v>2344</v>
      </c>
      <c r="M452" s="95"/>
      <c r="N452" s="96"/>
      <c r="O452" s="78"/>
      <c r="P452" s="46"/>
      <c r="S452" s="75"/>
      <c r="T452" s="75"/>
      <c r="U452" s="75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18"/>
        <v>132930</v>
      </c>
      <c r="G453" s="104">
        <v>19920</v>
      </c>
      <c r="H453" s="104">
        <v>56185</v>
      </c>
      <c r="I453" s="104">
        <v>0</v>
      </c>
      <c r="J453" s="104">
        <v>56825</v>
      </c>
      <c r="K453" s="36"/>
      <c r="L453" s="221" t="s">
        <v>2340</v>
      </c>
      <c r="M453" s="95"/>
      <c r="N453" s="96"/>
      <c r="O453" s="97"/>
      <c r="P453" s="46"/>
      <c r="S453" s="75"/>
      <c r="T453" s="75"/>
      <c r="U453" s="75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18"/>
        <v>105718</v>
      </c>
      <c r="G454" s="104">
        <v>1</v>
      </c>
      <c r="H454" s="104">
        <v>105716</v>
      </c>
      <c r="I454" s="104">
        <v>0</v>
      </c>
      <c r="J454" s="104">
        <v>1</v>
      </c>
      <c r="K454" s="36"/>
      <c r="L454" s="221" t="s">
        <v>2340</v>
      </c>
      <c r="M454" s="95"/>
      <c r="N454" s="96"/>
      <c r="O454" s="78"/>
      <c r="P454" s="46"/>
      <c r="S454" s="75"/>
      <c r="T454" s="75"/>
      <c r="U454" s="75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 t="s">
        <v>9</v>
      </c>
      <c r="G455" s="103" t="s">
        <v>9</v>
      </c>
      <c r="H455" s="103" t="s">
        <v>9</v>
      </c>
      <c r="I455" s="103" t="s">
        <v>9</v>
      </c>
      <c r="J455" s="103" t="s">
        <v>9</v>
      </c>
      <c r="K455" s="36"/>
      <c r="L455" s="222" t="s">
        <v>9</v>
      </c>
      <c r="M455" s="95"/>
      <c r="N455" s="96"/>
      <c r="O455" s="78"/>
      <c r="P455" s="46"/>
      <c r="S455" s="75"/>
      <c r="T455" s="75"/>
      <c r="U455" s="75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aca="true" t="shared" si="19" ref="F456:F463">G456+H456+I456+J456</f>
        <v>1749486</v>
      </c>
      <c r="G456" s="104">
        <v>378802</v>
      </c>
      <c r="H456" s="104">
        <v>1167669</v>
      </c>
      <c r="I456" s="104">
        <v>0</v>
      </c>
      <c r="J456" s="104">
        <v>203015</v>
      </c>
      <c r="K456" s="36"/>
      <c r="L456" s="221" t="s">
        <v>2340</v>
      </c>
      <c r="M456" s="95"/>
      <c r="N456" s="96"/>
      <c r="O456" s="78"/>
      <c r="P456" s="46"/>
      <c r="S456" s="75"/>
      <c r="T456" s="75"/>
      <c r="U456" s="75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19"/>
        <v>60163</v>
      </c>
      <c r="G457" s="104">
        <v>0</v>
      </c>
      <c r="H457" s="104">
        <v>25663</v>
      </c>
      <c r="I457" s="104">
        <v>0</v>
      </c>
      <c r="J457" s="104">
        <v>34500</v>
      </c>
      <c r="K457" s="36"/>
      <c r="L457" s="221" t="s">
        <v>2340</v>
      </c>
      <c r="M457" s="95"/>
      <c r="N457" s="96"/>
      <c r="O457" s="97"/>
      <c r="P457" s="46"/>
      <c r="S457" s="75"/>
      <c r="T457" s="75"/>
      <c r="U457" s="75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19"/>
        <v>20673795</v>
      </c>
      <c r="G458" s="104">
        <v>4445686</v>
      </c>
      <c r="H458" s="104">
        <v>1264309</v>
      </c>
      <c r="I458" s="104">
        <v>13228675</v>
      </c>
      <c r="J458" s="104">
        <v>1735125</v>
      </c>
      <c r="K458" s="36"/>
      <c r="L458" s="221" t="s">
        <v>2344</v>
      </c>
      <c r="M458" s="95"/>
      <c r="N458" s="96"/>
      <c r="O458" s="78"/>
      <c r="P458" s="46"/>
      <c r="S458" s="75"/>
      <c r="T458" s="75"/>
      <c r="U458" s="75"/>
    </row>
    <row r="459" spans="1:21" s="5" customFormat="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19"/>
        <v>905816</v>
      </c>
      <c r="G459" s="104">
        <v>368100</v>
      </c>
      <c r="H459" s="104">
        <v>303741</v>
      </c>
      <c r="I459" s="104">
        <v>0</v>
      </c>
      <c r="J459" s="104">
        <v>233975</v>
      </c>
      <c r="K459" s="36"/>
      <c r="L459" s="221" t="s">
        <v>2340</v>
      </c>
      <c r="M459" s="95"/>
      <c r="N459" s="96"/>
      <c r="O459" s="78"/>
      <c r="P459" s="46"/>
      <c r="S459" s="46"/>
      <c r="T459" s="46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19"/>
        <v>1267761</v>
      </c>
      <c r="G460" s="104">
        <v>402500</v>
      </c>
      <c r="H460" s="104">
        <v>741211</v>
      </c>
      <c r="I460" s="104">
        <v>0</v>
      </c>
      <c r="J460" s="104">
        <v>124050</v>
      </c>
      <c r="K460" s="36"/>
      <c r="L460" s="221" t="s">
        <v>2344</v>
      </c>
      <c r="M460" s="95"/>
      <c r="N460" s="96"/>
      <c r="O460" s="78"/>
      <c r="P460" s="46"/>
      <c r="S460" s="75"/>
      <c r="T460" s="75"/>
      <c r="U460" s="75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19"/>
        <v>4098147</v>
      </c>
      <c r="G461" s="104">
        <v>3231574</v>
      </c>
      <c r="H461" s="104">
        <v>865773</v>
      </c>
      <c r="I461" s="104">
        <v>0</v>
      </c>
      <c r="J461" s="104">
        <v>800</v>
      </c>
      <c r="K461" s="36"/>
      <c r="L461" s="221" t="s">
        <v>2340</v>
      </c>
      <c r="M461" s="95"/>
      <c r="N461" s="96"/>
      <c r="O461" s="97"/>
      <c r="P461" s="46"/>
      <c r="S461" s="75"/>
      <c r="T461" s="75"/>
      <c r="U461" s="75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19"/>
        <v>2462755</v>
      </c>
      <c r="G462" s="104">
        <v>1126750</v>
      </c>
      <c r="H462" s="104">
        <v>1258499</v>
      </c>
      <c r="I462" s="104">
        <v>22204</v>
      </c>
      <c r="J462" s="104">
        <v>55302</v>
      </c>
      <c r="K462" s="36"/>
      <c r="L462" s="221" t="s">
        <v>2344</v>
      </c>
      <c r="M462" s="95"/>
      <c r="N462" s="96"/>
      <c r="O462" s="97"/>
      <c r="P462" s="46"/>
      <c r="S462" s="75"/>
      <c r="T462" s="75"/>
      <c r="U462" s="75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19"/>
        <v>4516017</v>
      </c>
      <c r="G463" s="104">
        <v>4254217</v>
      </c>
      <c r="H463" s="104">
        <v>134600</v>
      </c>
      <c r="I463" s="104">
        <v>0</v>
      </c>
      <c r="J463" s="104">
        <v>127200</v>
      </c>
      <c r="K463" s="36"/>
      <c r="L463" s="221" t="s">
        <v>2340</v>
      </c>
      <c r="M463" s="95"/>
      <c r="N463" s="96"/>
      <c r="O463" s="97"/>
      <c r="P463" s="46"/>
      <c r="S463" s="75"/>
      <c r="T463" s="75"/>
      <c r="U463" s="75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 t="s">
        <v>9</v>
      </c>
      <c r="G464" s="103" t="s">
        <v>9</v>
      </c>
      <c r="H464" s="103" t="s">
        <v>9</v>
      </c>
      <c r="I464" s="103" t="s">
        <v>9</v>
      </c>
      <c r="J464" s="103" t="s">
        <v>9</v>
      </c>
      <c r="K464" s="36"/>
      <c r="L464" s="222" t="s">
        <v>9</v>
      </c>
      <c r="M464" s="95"/>
      <c r="N464" s="96"/>
      <c r="O464" s="97"/>
      <c r="P464" s="46"/>
      <c r="S464" s="75"/>
      <c r="T464" s="75"/>
      <c r="U464" s="75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>G465+H465+I465+J465</f>
        <v>155150</v>
      </c>
      <c r="G465" s="104">
        <v>98500</v>
      </c>
      <c r="H465" s="104">
        <v>24650</v>
      </c>
      <c r="I465" s="104">
        <v>0</v>
      </c>
      <c r="J465" s="104">
        <v>32000</v>
      </c>
      <c r="K465" s="36"/>
      <c r="L465" s="221" t="s">
        <v>2340</v>
      </c>
      <c r="M465" s="95"/>
      <c r="N465" s="96"/>
      <c r="O465" s="78"/>
      <c r="P465" s="46"/>
      <c r="S465" s="75"/>
      <c r="T465" s="75"/>
      <c r="U465" s="75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 t="s">
        <v>9</v>
      </c>
      <c r="G466" s="103" t="s">
        <v>9</v>
      </c>
      <c r="H466" s="103" t="s">
        <v>9</v>
      </c>
      <c r="I466" s="103" t="s">
        <v>9</v>
      </c>
      <c r="J466" s="103" t="s">
        <v>9</v>
      </c>
      <c r="K466" s="36"/>
      <c r="L466" s="222" t="s">
        <v>9</v>
      </c>
      <c r="M466" s="95"/>
      <c r="N466" s="96"/>
      <c r="O466" s="97"/>
      <c r="P466" s="46"/>
      <c r="S466" s="75"/>
      <c r="T466" s="75"/>
      <c r="U466" s="75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>G467+H467+I467+J467</f>
        <v>40032</v>
      </c>
      <c r="G467" s="104">
        <v>0</v>
      </c>
      <c r="H467" s="104">
        <v>14250</v>
      </c>
      <c r="I467" s="104">
        <v>0</v>
      </c>
      <c r="J467" s="104">
        <v>25782</v>
      </c>
      <c r="K467" s="36"/>
      <c r="L467" s="221" t="s">
        <v>2340</v>
      </c>
      <c r="M467" s="95"/>
      <c r="N467" s="96"/>
      <c r="O467" s="78"/>
      <c r="P467" s="46"/>
      <c r="S467" s="75"/>
      <c r="T467" s="75"/>
      <c r="U467" s="75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>G468+H468+I468+J468</f>
        <v>1866820</v>
      </c>
      <c r="G468" s="104">
        <v>831450</v>
      </c>
      <c r="H468" s="104">
        <v>697617</v>
      </c>
      <c r="I468" s="104">
        <v>0</v>
      </c>
      <c r="J468" s="104">
        <v>337753</v>
      </c>
      <c r="K468" s="36"/>
      <c r="L468" s="221" t="s">
        <v>2340</v>
      </c>
      <c r="M468" s="95"/>
      <c r="N468" s="96"/>
      <c r="O468" s="97"/>
      <c r="P468" s="46"/>
      <c r="S468" s="75"/>
      <c r="T468" s="75"/>
      <c r="U468" s="75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>G469+H469+I469+J469</f>
        <v>2171049</v>
      </c>
      <c r="G469" s="104">
        <v>1148090</v>
      </c>
      <c r="H469" s="104">
        <v>944882</v>
      </c>
      <c r="I469" s="104">
        <v>0</v>
      </c>
      <c r="J469" s="104">
        <v>78077</v>
      </c>
      <c r="K469" s="36"/>
      <c r="L469" s="221" t="s">
        <v>2340</v>
      </c>
      <c r="M469" s="95"/>
      <c r="N469" s="96"/>
      <c r="O469" s="78"/>
      <c r="P469" s="46"/>
      <c r="S469" s="75"/>
      <c r="T469" s="75"/>
      <c r="U469" s="75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 t="s">
        <v>9</v>
      </c>
      <c r="G470" s="103" t="s">
        <v>9</v>
      </c>
      <c r="H470" s="103" t="s">
        <v>9</v>
      </c>
      <c r="I470" s="103" t="s">
        <v>9</v>
      </c>
      <c r="J470" s="103" t="s">
        <v>9</v>
      </c>
      <c r="K470" s="36"/>
      <c r="L470" s="222" t="s">
        <v>9</v>
      </c>
      <c r="M470" s="95"/>
      <c r="N470" s="96"/>
      <c r="O470" s="97"/>
      <c r="P470" s="46"/>
      <c r="S470" s="75"/>
      <c r="T470" s="75"/>
      <c r="U470" s="75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>G471+H471+I471+J471</f>
        <v>788106</v>
      </c>
      <c r="G471" s="104">
        <v>576600</v>
      </c>
      <c r="H471" s="104">
        <v>208206</v>
      </c>
      <c r="I471" s="104">
        <v>0</v>
      </c>
      <c r="J471" s="104">
        <v>3300</v>
      </c>
      <c r="K471" s="36"/>
      <c r="L471" s="221" t="s">
        <v>2340</v>
      </c>
      <c r="M471" s="95"/>
      <c r="N471" s="96"/>
      <c r="O471" s="97"/>
      <c r="P471" s="46"/>
      <c r="S471" s="75"/>
      <c r="T471" s="75"/>
      <c r="U471" s="75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>G472+H472+I472+J472</f>
        <v>76005</v>
      </c>
      <c r="G472" s="104">
        <v>6</v>
      </c>
      <c r="H472" s="104">
        <v>73499</v>
      </c>
      <c r="I472" s="104">
        <v>0</v>
      </c>
      <c r="J472" s="104">
        <v>2500</v>
      </c>
      <c r="K472" s="36"/>
      <c r="L472" s="221" t="s">
        <v>2340</v>
      </c>
      <c r="M472" s="95"/>
      <c r="N472" s="96"/>
      <c r="O472" s="78"/>
      <c r="P472" s="46"/>
      <c r="S472" s="75"/>
      <c r="T472" s="75"/>
      <c r="U472" s="75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>G473+H473+I473+J473</f>
        <v>22595</v>
      </c>
      <c r="G473" s="104">
        <v>0</v>
      </c>
      <c r="H473" s="104">
        <v>22595</v>
      </c>
      <c r="I473" s="104">
        <v>0</v>
      </c>
      <c r="J473" s="104">
        <v>0</v>
      </c>
      <c r="K473" s="36"/>
      <c r="L473" s="221" t="s">
        <v>2340</v>
      </c>
      <c r="M473" s="95"/>
      <c r="N473" s="96"/>
      <c r="O473" s="78"/>
      <c r="P473" s="46"/>
      <c r="S473" s="75"/>
      <c r="T473" s="75"/>
      <c r="U473" s="75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>G474+H474+I474+J474</f>
        <v>3289391</v>
      </c>
      <c r="G474" s="104">
        <v>1932679</v>
      </c>
      <c r="H474" s="104">
        <v>957609</v>
      </c>
      <c r="I474" s="104">
        <v>9000</v>
      </c>
      <c r="J474" s="104">
        <v>390103</v>
      </c>
      <c r="K474" s="36"/>
      <c r="L474" s="221" t="s">
        <v>2344</v>
      </c>
      <c r="M474" s="95"/>
      <c r="N474" s="96"/>
      <c r="O474" s="78"/>
      <c r="P474" s="46"/>
      <c r="S474" s="75"/>
      <c r="T474" s="75"/>
      <c r="U474" s="75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>G475+H475+I475+J475</f>
        <v>543090</v>
      </c>
      <c r="G475" s="104">
        <v>502115</v>
      </c>
      <c r="H475" s="104">
        <v>17425</v>
      </c>
      <c r="I475" s="104">
        <v>0</v>
      </c>
      <c r="J475" s="104">
        <v>23550</v>
      </c>
      <c r="K475" s="36"/>
      <c r="L475" s="221" t="s">
        <v>2340</v>
      </c>
      <c r="M475" s="95"/>
      <c r="N475" s="96"/>
      <c r="O475" s="78"/>
      <c r="P475" s="46"/>
      <c r="S475" s="75"/>
      <c r="T475" s="75"/>
      <c r="U475" s="75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 t="s">
        <v>9</v>
      </c>
      <c r="G476" s="103" t="s">
        <v>9</v>
      </c>
      <c r="H476" s="103" t="s">
        <v>9</v>
      </c>
      <c r="I476" s="103" t="s">
        <v>9</v>
      </c>
      <c r="J476" s="103" t="s">
        <v>9</v>
      </c>
      <c r="K476" s="36"/>
      <c r="L476" s="222" t="s">
        <v>9</v>
      </c>
      <c r="M476" s="95"/>
      <c r="N476" s="96"/>
      <c r="O476" s="97"/>
      <c r="P476" s="46"/>
      <c r="S476" s="75"/>
      <c r="T476" s="75"/>
      <c r="U476" s="75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aca="true" t="shared" si="20" ref="F477:F486">G477+H477+I477+J477</f>
        <v>4279495</v>
      </c>
      <c r="G477" s="104">
        <v>2767420</v>
      </c>
      <c r="H477" s="104">
        <v>900608</v>
      </c>
      <c r="I477" s="104">
        <v>402500</v>
      </c>
      <c r="J477" s="104">
        <v>208967</v>
      </c>
      <c r="K477" s="36"/>
      <c r="L477" s="221" t="s">
        <v>2340</v>
      </c>
      <c r="M477" s="95"/>
      <c r="N477" s="96"/>
      <c r="O477" s="97"/>
      <c r="P477" s="46"/>
      <c r="S477" s="75"/>
      <c r="T477" s="75"/>
      <c r="U477" s="75"/>
    </row>
    <row r="478" spans="1:21" s="5" customFormat="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20"/>
        <v>429408</v>
      </c>
      <c r="G478" s="104">
        <v>198200</v>
      </c>
      <c r="H478" s="104">
        <v>231208</v>
      </c>
      <c r="I478" s="104">
        <v>0</v>
      </c>
      <c r="J478" s="104">
        <v>0</v>
      </c>
      <c r="K478" s="36"/>
      <c r="L478" s="221" t="s">
        <v>2340</v>
      </c>
      <c r="M478" s="95"/>
      <c r="N478" s="96"/>
      <c r="O478" s="78"/>
      <c r="P478" s="46"/>
      <c r="S478" s="46"/>
      <c r="T478" s="46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20"/>
        <v>5473891</v>
      </c>
      <c r="G479" s="104">
        <v>699300</v>
      </c>
      <c r="H479" s="104">
        <v>2171935</v>
      </c>
      <c r="I479" s="104">
        <v>120450</v>
      </c>
      <c r="J479" s="104">
        <v>2482206</v>
      </c>
      <c r="K479" s="36"/>
      <c r="L479" s="221" t="s">
        <v>2344</v>
      </c>
      <c r="M479" s="95"/>
      <c r="N479" s="96"/>
      <c r="O479" s="78"/>
      <c r="P479" s="46"/>
      <c r="S479" s="75"/>
      <c r="T479" s="75"/>
      <c r="U479" s="75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20"/>
        <v>71720</v>
      </c>
      <c r="G480" s="104">
        <v>0</v>
      </c>
      <c r="H480" s="104">
        <v>71720</v>
      </c>
      <c r="I480" s="104">
        <v>0</v>
      </c>
      <c r="J480" s="104">
        <v>0</v>
      </c>
      <c r="K480" s="36"/>
      <c r="L480" s="221" t="s">
        <v>2340</v>
      </c>
      <c r="M480" s="95"/>
      <c r="N480" s="96"/>
      <c r="O480" s="97"/>
      <c r="P480" s="46"/>
      <c r="S480" s="75"/>
      <c r="T480" s="75"/>
      <c r="U480" s="75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20"/>
        <v>1049743</v>
      </c>
      <c r="G481" s="104">
        <v>0</v>
      </c>
      <c r="H481" s="104">
        <v>1049743</v>
      </c>
      <c r="I481" s="104">
        <v>0</v>
      </c>
      <c r="J481" s="104">
        <v>0</v>
      </c>
      <c r="K481" s="36"/>
      <c r="L481" s="221" t="s">
        <v>2340</v>
      </c>
      <c r="M481" s="95"/>
      <c r="N481" s="96"/>
      <c r="O481" s="78"/>
      <c r="P481" s="46"/>
      <c r="S481" s="75"/>
      <c r="T481" s="75"/>
      <c r="U481" s="75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20"/>
        <v>1627113</v>
      </c>
      <c r="G482" s="104">
        <v>0</v>
      </c>
      <c r="H482" s="104">
        <v>492122</v>
      </c>
      <c r="I482" s="104">
        <v>0</v>
      </c>
      <c r="J482" s="104">
        <v>1134991</v>
      </c>
      <c r="K482" s="36"/>
      <c r="L482" s="221" t="s">
        <v>2340</v>
      </c>
      <c r="M482" s="95"/>
      <c r="N482" s="96"/>
      <c r="O482" s="97"/>
      <c r="P482" s="46"/>
      <c r="S482" s="75"/>
      <c r="T482" s="75"/>
      <c r="U482" s="75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20"/>
        <v>299637</v>
      </c>
      <c r="G483" s="104">
        <v>0</v>
      </c>
      <c r="H483" s="104">
        <v>277542</v>
      </c>
      <c r="I483" s="104">
        <v>0</v>
      </c>
      <c r="J483" s="104">
        <v>22095</v>
      </c>
      <c r="K483" s="36"/>
      <c r="L483" s="221" t="s">
        <v>2340</v>
      </c>
      <c r="M483" s="95"/>
      <c r="N483" s="96"/>
      <c r="O483" s="78"/>
      <c r="P483" s="46"/>
      <c r="S483" s="75"/>
      <c r="T483" s="75"/>
      <c r="U483" s="75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20"/>
        <v>5000</v>
      </c>
      <c r="G484" s="104">
        <v>0</v>
      </c>
      <c r="H484" s="104">
        <v>0</v>
      </c>
      <c r="I484" s="104">
        <v>0</v>
      </c>
      <c r="J484" s="104">
        <v>5000</v>
      </c>
      <c r="K484" s="63"/>
      <c r="L484" s="221" t="s">
        <v>2340</v>
      </c>
      <c r="M484" s="95"/>
      <c r="N484" s="96"/>
      <c r="O484" s="78"/>
      <c r="P484" s="46"/>
      <c r="S484" s="75"/>
      <c r="T484" s="75"/>
      <c r="U484" s="75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20"/>
        <v>11584699</v>
      </c>
      <c r="G485" s="104">
        <v>449704</v>
      </c>
      <c r="H485" s="104">
        <v>1006871</v>
      </c>
      <c r="I485" s="104">
        <v>0</v>
      </c>
      <c r="J485" s="104">
        <v>10128124</v>
      </c>
      <c r="K485" s="36"/>
      <c r="L485" s="221" t="s">
        <v>2344</v>
      </c>
      <c r="M485" s="95"/>
      <c r="N485" s="96"/>
      <c r="O485" s="97"/>
      <c r="P485" s="46"/>
      <c r="S485" s="75"/>
      <c r="T485" s="75"/>
      <c r="U485" s="75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20"/>
        <v>241396</v>
      </c>
      <c r="G486" s="104">
        <v>0</v>
      </c>
      <c r="H486" s="104">
        <v>161967</v>
      </c>
      <c r="I486" s="104">
        <v>34500</v>
      </c>
      <c r="J486" s="104">
        <v>44929</v>
      </c>
      <c r="K486" s="36"/>
      <c r="L486" s="221" t="s">
        <v>2340</v>
      </c>
      <c r="M486" s="95"/>
      <c r="N486" s="96"/>
      <c r="O486" s="97"/>
      <c r="P486" s="46"/>
      <c r="S486" s="75"/>
      <c r="T486" s="75"/>
      <c r="U486" s="75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 t="s">
        <v>9</v>
      </c>
      <c r="G487" s="103" t="s">
        <v>9</v>
      </c>
      <c r="H487" s="103" t="s">
        <v>9</v>
      </c>
      <c r="I487" s="103" t="s">
        <v>9</v>
      </c>
      <c r="J487" s="103" t="s">
        <v>9</v>
      </c>
      <c r="K487" s="36"/>
      <c r="L487" s="222" t="s">
        <v>9</v>
      </c>
      <c r="M487" s="95"/>
      <c r="N487" s="96"/>
      <c r="O487" s="78"/>
      <c r="P487" s="46"/>
      <c r="S487" s="75"/>
      <c r="T487" s="75"/>
      <c r="U487" s="75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>G488+H488+I488+J488</f>
        <v>487796</v>
      </c>
      <c r="G488" s="104">
        <v>17000</v>
      </c>
      <c r="H488" s="104">
        <v>449546</v>
      </c>
      <c r="I488" s="104">
        <v>0</v>
      </c>
      <c r="J488" s="104">
        <v>21250</v>
      </c>
      <c r="K488" s="36"/>
      <c r="L488" s="221" t="s">
        <v>2340</v>
      </c>
      <c r="M488" s="95"/>
      <c r="N488" s="96"/>
      <c r="O488" s="97"/>
      <c r="P488" s="46"/>
      <c r="S488" s="75"/>
      <c r="T488" s="75"/>
      <c r="U488" s="75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>G489+H489+I489+J489</f>
        <v>3739462</v>
      </c>
      <c r="G489" s="104">
        <v>0</v>
      </c>
      <c r="H489" s="104">
        <v>236598</v>
      </c>
      <c r="I489" s="104">
        <v>0</v>
      </c>
      <c r="J489" s="104">
        <v>3502864</v>
      </c>
      <c r="K489" s="36"/>
      <c r="L489" s="221" t="s">
        <v>2340</v>
      </c>
      <c r="M489" s="95"/>
      <c r="N489" s="96"/>
      <c r="O489" s="78"/>
      <c r="P489" s="46"/>
      <c r="S489" s="75"/>
      <c r="T489" s="75"/>
      <c r="U489" s="75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>G490+H490+I490+J490</f>
        <v>388075</v>
      </c>
      <c r="G490" s="104">
        <v>0</v>
      </c>
      <c r="H490" s="104">
        <v>195125</v>
      </c>
      <c r="I490" s="104">
        <v>0</v>
      </c>
      <c r="J490" s="104">
        <v>192950</v>
      </c>
      <c r="K490" s="36"/>
      <c r="L490" s="221" t="s">
        <v>2340</v>
      </c>
      <c r="M490" s="95"/>
      <c r="N490" s="96"/>
      <c r="O490" s="78"/>
      <c r="P490" s="46"/>
      <c r="S490" s="75"/>
      <c r="T490" s="75"/>
      <c r="U490" s="75"/>
    </row>
    <row r="491" spans="1:16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 t="s">
        <v>9</v>
      </c>
      <c r="G491" s="103" t="s">
        <v>9</v>
      </c>
      <c r="H491" s="103" t="s">
        <v>9</v>
      </c>
      <c r="I491" s="103" t="s">
        <v>9</v>
      </c>
      <c r="J491" s="103" t="s">
        <v>9</v>
      </c>
      <c r="K491" s="36"/>
      <c r="L491" s="222" t="s">
        <v>9</v>
      </c>
      <c r="M491" s="95"/>
      <c r="N491" s="96"/>
      <c r="O491" s="78"/>
      <c r="P491" s="46"/>
    </row>
    <row r="492" spans="1:16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aca="true" t="shared" si="21" ref="F492:F505">G492+H492+I492+J492</f>
        <v>1229986</v>
      </c>
      <c r="G492" s="104">
        <v>0</v>
      </c>
      <c r="H492" s="104">
        <v>487254</v>
      </c>
      <c r="I492" s="104">
        <v>40750</v>
      </c>
      <c r="J492" s="104">
        <v>701982</v>
      </c>
      <c r="K492" s="36"/>
      <c r="L492" s="221" t="s">
        <v>2340</v>
      </c>
      <c r="M492" s="95"/>
      <c r="N492" s="96"/>
      <c r="O492" s="78"/>
      <c r="P492" s="46"/>
    </row>
    <row r="493" spans="1:16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21"/>
        <v>212219</v>
      </c>
      <c r="G493" s="104">
        <v>1</v>
      </c>
      <c r="H493" s="104">
        <v>196625</v>
      </c>
      <c r="I493" s="104">
        <v>0</v>
      </c>
      <c r="J493" s="104">
        <v>15593</v>
      </c>
      <c r="K493" s="36"/>
      <c r="L493" s="221" t="s">
        <v>2340</v>
      </c>
      <c r="M493" s="95"/>
      <c r="N493" s="96"/>
      <c r="O493" s="78"/>
      <c r="P493" s="46"/>
    </row>
    <row r="494" spans="1:16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21"/>
        <v>92150</v>
      </c>
      <c r="G494" s="104">
        <v>300</v>
      </c>
      <c r="H494" s="104">
        <v>23200</v>
      </c>
      <c r="I494" s="104">
        <v>0</v>
      </c>
      <c r="J494" s="104">
        <v>68650</v>
      </c>
      <c r="K494" s="36"/>
      <c r="L494" s="221" t="s">
        <v>2340</v>
      </c>
      <c r="M494" s="95"/>
      <c r="N494" s="96"/>
      <c r="O494" s="78"/>
      <c r="P494" s="46"/>
    </row>
    <row r="495" spans="1:16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21"/>
        <v>3500</v>
      </c>
      <c r="G495" s="104">
        <v>0</v>
      </c>
      <c r="H495" s="104">
        <v>0</v>
      </c>
      <c r="I495" s="104">
        <v>0</v>
      </c>
      <c r="J495" s="104">
        <v>3500</v>
      </c>
      <c r="K495" s="36"/>
      <c r="L495" s="221" t="s">
        <v>2340</v>
      </c>
      <c r="M495" s="95"/>
      <c r="N495" s="96"/>
      <c r="O495" s="78"/>
      <c r="P495" s="46"/>
    </row>
    <row r="496" spans="1:16" s="5" customFormat="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21"/>
        <v>47078</v>
      </c>
      <c r="G496" s="104">
        <v>50</v>
      </c>
      <c r="H496" s="104">
        <v>7328</v>
      </c>
      <c r="I496" s="104">
        <v>37700</v>
      </c>
      <c r="J496" s="104">
        <v>2000</v>
      </c>
      <c r="K496" s="36"/>
      <c r="L496" s="221" t="s">
        <v>2340</v>
      </c>
      <c r="M496" s="95"/>
      <c r="N496" s="96"/>
      <c r="O496" s="78"/>
      <c r="P496" s="46"/>
    </row>
    <row r="497" spans="1:16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21"/>
        <v>314702</v>
      </c>
      <c r="G497" s="104">
        <v>0</v>
      </c>
      <c r="H497" s="104">
        <v>15650</v>
      </c>
      <c r="I497" s="104">
        <v>299052</v>
      </c>
      <c r="J497" s="104">
        <v>0</v>
      </c>
      <c r="K497" s="36"/>
      <c r="L497" s="221" t="s">
        <v>2340</v>
      </c>
      <c r="M497" s="95"/>
      <c r="N497" s="96"/>
      <c r="O497" s="78"/>
      <c r="P497" s="46"/>
    </row>
    <row r="498" spans="1:16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21"/>
        <v>45786</v>
      </c>
      <c r="G498" s="104">
        <v>0</v>
      </c>
      <c r="H498" s="104">
        <v>13916</v>
      </c>
      <c r="I498" s="104">
        <v>9500</v>
      </c>
      <c r="J498" s="104">
        <v>22370</v>
      </c>
      <c r="K498" s="36"/>
      <c r="L498" s="221" t="s">
        <v>2340</v>
      </c>
      <c r="M498" s="95"/>
      <c r="N498" s="96"/>
      <c r="O498" s="97"/>
      <c r="P498" s="46"/>
    </row>
    <row r="499" spans="1:16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21"/>
        <v>751780</v>
      </c>
      <c r="G499" s="104">
        <v>210700</v>
      </c>
      <c r="H499" s="104">
        <v>29580</v>
      </c>
      <c r="I499" s="104">
        <v>10000</v>
      </c>
      <c r="J499" s="104">
        <v>501500</v>
      </c>
      <c r="K499" s="36"/>
      <c r="L499" s="221" t="s">
        <v>2344</v>
      </c>
      <c r="M499" s="95"/>
      <c r="N499" s="96"/>
      <c r="O499" s="78"/>
      <c r="P499" s="46"/>
    </row>
    <row r="500" spans="1:16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21"/>
        <v>37692</v>
      </c>
      <c r="G500" s="104">
        <v>8550</v>
      </c>
      <c r="H500" s="104">
        <v>13642</v>
      </c>
      <c r="I500" s="104">
        <v>2000</v>
      </c>
      <c r="J500" s="104">
        <v>13500</v>
      </c>
      <c r="K500" s="36"/>
      <c r="L500" s="221" t="s">
        <v>2340</v>
      </c>
      <c r="M500" s="95"/>
      <c r="N500" s="96"/>
      <c r="O500" s="78"/>
      <c r="P500" s="46"/>
    </row>
    <row r="501" spans="1:16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21"/>
        <v>351551</v>
      </c>
      <c r="G501" s="104">
        <v>13500</v>
      </c>
      <c r="H501" s="104">
        <v>302501</v>
      </c>
      <c r="I501" s="104">
        <v>22600</v>
      </c>
      <c r="J501" s="104">
        <v>12950</v>
      </c>
      <c r="K501" s="36"/>
      <c r="L501" s="221" t="s">
        <v>2344</v>
      </c>
      <c r="M501" s="95"/>
      <c r="N501" s="96"/>
      <c r="O501" s="78"/>
      <c r="P501" s="46"/>
    </row>
    <row r="502" spans="1:16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21"/>
        <v>188237</v>
      </c>
      <c r="G502" s="104">
        <v>0</v>
      </c>
      <c r="H502" s="104">
        <v>59772</v>
      </c>
      <c r="I502" s="104">
        <v>3800</v>
      </c>
      <c r="J502" s="104">
        <v>124665</v>
      </c>
      <c r="K502" s="36"/>
      <c r="L502" s="221" t="s">
        <v>2344</v>
      </c>
      <c r="M502" s="95"/>
      <c r="N502" s="96"/>
      <c r="O502" s="97"/>
      <c r="P502" s="46"/>
    </row>
    <row r="503" spans="1:16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21"/>
        <v>1151941</v>
      </c>
      <c r="G503" s="104">
        <v>102200</v>
      </c>
      <c r="H503" s="104">
        <v>214300</v>
      </c>
      <c r="I503" s="104">
        <v>7500</v>
      </c>
      <c r="J503" s="104">
        <v>827941</v>
      </c>
      <c r="K503" s="36"/>
      <c r="L503" s="221" t="s">
        <v>2340</v>
      </c>
      <c r="M503" s="95"/>
      <c r="N503" s="96"/>
      <c r="O503" s="78"/>
      <c r="P503" s="46"/>
    </row>
    <row r="504" spans="1:16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21"/>
        <v>34500</v>
      </c>
      <c r="G504" s="104">
        <v>0</v>
      </c>
      <c r="H504" s="104">
        <v>25000</v>
      </c>
      <c r="I504" s="104">
        <v>1000</v>
      </c>
      <c r="J504" s="104">
        <v>8500</v>
      </c>
      <c r="K504" s="36"/>
      <c r="L504" s="221" t="s">
        <v>2340</v>
      </c>
      <c r="M504" s="95"/>
      <c r="N504" s="96"/>
      <c r="O504" s="78"/>
      <c r="P504" s="46"/>
    </row>
    <row r="505" spans="1:16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21"/>
        <v>99648</v>
      </c>
      <c r="G505" s="104">
        <v>0</v>
      </c>
      <c r="H505" s="104">
        <v>83148</v>
      </c>
      <c r="I505" s="104">
        <v>0</v>
      </c>
      <c r="J505" s="104">
        <v>16500</v>
      </c>
      <c r="K505" s="36"/>
      <c r="L505" s="221" t="s">
        <v>2344</v>
      </c>
      <c r="M505" s="95"/>
      <c r="N505" s="96"/>
      <c r="O505" s="97"/>
      <c r="P505" s="46"/>
    </row>
    <row r="506" spans="1:16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 t="s">
        <v>9</v>
      </c>
      <c r="G506" s="103" t="s">
        <v>9</v>
      </c>
      <c r="H506" s="103" t="s">
        <v>9</v>
      </c>
      <c r="I506" s="103" t="s">
        <v>9</v>
      </c>
      <c r="J506" s="103" t="s">
        <v>9</v>
      </c>
      <c r="K506" s="36"/>
      <c r="L506" s="222" t="s">
        <v>9</v>
      </c>
      <c r="M506" s="95"/>
      <c r="N506" s="96"/>
      <c r="O506" s="78"/>
      <c r="P506" s="46"/>
    </row>
    <row r="507" spans="1:16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aca="true" t="shared" si="22" ref="F507:F521">G507+H507+I507+J507</f>
        <v>14118</v>
      </c>
      <c r="G507" s="104">
        <v>0</v>
      </c>
      <c r="H507" s="104">
        <v>0</v>
      </c>
      <c r="I507" s="104">
        <v>0</v>
      </c>
      <c r="J507" s="104">
        <v>14118</v>
      </c>
      <c r="K507" s="36"/>
      <c r="L507" s="221" t="s">
        <v>2340</v>
      </c>
      <c r="M507" s="95"/>
      <c r="N507" s="96"/>
      <c r="O507" s="97"/>
      <c r="P507" s="46"/>
    </row>
    <row r="508" spans="1:16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22"/>
        <v>479130</v>
      </c>
      <c r="G508" s="104">
        <v>0</v>
      </c>
      <c r="H508" s="104">
        <v>133530</v>
      </c>
      <c r="I508" s="104">
        <v>0</v>
      </c>
      <c r="J508" s="104">
        <v>345600</v>
      </c>
      <c r="K508" s="36"/>
      <c r="L508" s="221" t="s">
        <v>2340</v>
      </c>
      <c r="M508" s="95"/>
      <c r="N508" s="96"/>
      <c r="O508" s="78"/>
      <c r="P508" s="46"/>
    </row>
    <row r="509" spans="1:16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22"/>
        <v>1880635</v>
      </c>
      <c r="G509" s="104">
        <v>1110799</v>
      </c>
      <c r="H509" s="104">
        <v>158441</v>
      </c>
      <c r="I509" s="104">
        <v>525000</v>
      </c>
      <c r="J509" s="104">
        <v>86395</v>
      </c>
      <c r="K509" s="36"/>
      <c r="L509" s="221" t="s">
        <v>2340</v>
      </c>
      <c r="M509" s="95"/>
      <c r="N509" s="96"/>
      <c r="O509" s="97"/>
      <c r="P509" s="46"/>
    </row>
    <row r="510" spans="1:16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22"/>
        <v>2332612</v>
      </c>
      <c r="G510" s="104">
        <v>0</v>
      </c>
      <c r="H510" s="104">
        <v>1936271</v>
      </c>
      <c r="I510" s="104">
        <v>142300</v>
      </c>
      <c r="J510" s="104">
        <v>254041</v>
      </c>
      <c r="K510" s="36"/>
      <c r="L510" s="221" t="s">
        <v>2340</v>
      </c>
      <c r="M510" s="95"/>
      <c r="N510" s="96"/>
      <c r="O510" s="97"/>
      <c r="P510" s="46"/>
    </row>
    <row r="511" spans="1:16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22"/>
        <v>787674</v>
      </c>
      <c r="G511" s="104">
        <v>0</v>
      </c>
      <c r="H511" s="104">
        <v>740779</v>
      </c>
      <c r="I511" s="104">
        <v>0</v>
      </c>
      <c r="J511" s="104">
        <v>46895</v>
      </c>
      <c r="K511" s="36"/>
      <c r="L511" s="221" t="s">
        <v>2344</v>
      </c>
      <c r="M511" s="95"/>
      <c r="N511" s="96"/>
      <c r="O511" s="97"/>
      <c r="P511" s="46"/>
    </row>
    <row r="512" spans="1:16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22"/>
        <v>8104</v>
      </c>
      <c r="G512" s="104">
        <v>0</v>
      </c>
      <c r="H512" s="104">
        <v>8104</v>
      </c>
      <c r="I512" s="104">
        <v>0</v>
      </c>
      <c r="J512" s="104">
        <v>0</v>
      </c>
      <c r="K512" s="36"/>
      <c r="L512" s="221" t="s">
        <v>2338</v>
      </c>
      <c r="M512" s="95"/>
      <c r="N512" s="96"/>
      <c r="O512" s="78"/>
      <c r="P512" s="46"/>
    </row>
    <row r="513" spans="1:16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22"/>
        <v>2005675</v>
      </c>
      <c r="G513" s="104">
        <v>0</v>
      </c>
      <c r="H513" s="104">
        <v>1166525</v>
      </c>
      <c r="I513" s="104">
        <v>4100</v>
      </c>
      <c r="J513" s="104">
        <v>835050</v>
      </c>
      <c r="K513" s="36"/>
      <c r="L513" s="221" t="s">
        <v>2340</v>
      </c>
      <c r="M513" s="95"/>
      <c r="N513" s="96"/>
      <c r="O513" s="78"/>
      <c r="P513" s="46"/>
    </row>
    <row r="514" spans="1:16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22"/>
        <v>7051037</v>
      </c>
      <c r="G514" s="104">
        <v>0</v>
      </c>
      <c r="H514" s="104">
        <v>1426873</v>
      </c>
      <c r="I514" s="104">
        <v>992000</v>
      </c>
      <c r="J514" s="104">
        <v>4632164</v>
      </c>
      <c r="K514" s="36"/>
      <c r="L514" s="221" t="s">
        <v>2340</v>
      </c>
      <c r="M514" s="95"/>
      <c r="N514" s="96"/>
      <c r="O514" s="97"/>
      <c r="P514" s="46"/>
    </row>
    <row r="515" spans="1:16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22"/>
        <v>171600</v>
      </c>
      <c r="G515" s="104">
        <v>0</v>
      </c>
      <c r="H515" s="104">
        <v>91200</v>
      </c>
      <c r="I515" s="104">
        <v>0</v>
      </c>
      <c r="J515" s="104">
        <v>80400</v>
      </c>
      <c r="K515" s="36"/>
      <c r="L515" s="221" t="s">
        <v>2344</v>
      </c>
      <c r="M515" s="95"/>
      <c r="N515" s="96"/>
      <c r="O515" s="97"/>
      <c r="P515" s="46"/>
    </row>
    <row r="516" spans="1:16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t="shared" si="22"/>
        <v>17423692</v>
      </c>
      <c r="G516" s="104">
        <v>280000</v>
      </c>
      <c r="H516" s="104">
        <v>1490361</v>
      </c>
      <c r="I516" s="104">
        <v>8432601</v>
      </c>
      <c r="J516" s="104">
        <v>7220730</v>
      </c>
      <c r="K516" s="36"/>
      <c r="L516" s="221" t="s">
        <v>2340</v>
      </c>
      <c r="M516" s="95"/>
      <c r="N516" s="96"/>
      <c r="O516" s="97"/>
      <c r="P516" s="46"/>
    </row>
    <row r="517" spans="1:16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22"/>
        <v>1959020</v>
      </c>
      <c r="G517" s="104">
        <v>400000</v>
      </c>
      <c r="H517" s="104">
        <v>239970</v>
      </c>
      <c r="I517" s="104">
        <v>0</v>
      </c>
      <c r="J517" s="104">
        <v>1319050</v>
      </c>
      <c r="K517" s="36"/>
      <c r="L517" s="221" t="s">
        <v>2344</v>
      </c>
      <c r="M517" s="95"/>
      <c r="N517" s="96"/>
      <c r="O517" s="97"/>
      <c r="P517" s="46"/>
    </row>
    <row r="518" spans="1:16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22"/>
        <v>4587146</v>
      </c>
      <c r="G518" s="104">
        <v>1512309</v>
      </c>
      <c r="H518" s="104">
        <v>2355575</v>
      </c>
      <c r="I518" s="104">
        <v>0</v>
      </c>
      <c r="J518" s="104">
        <v>719262</v>
      </c>
      <c r="K518" s="36"/>
      <c r="L518" s="221" t="s">
        <v>2340</v>
      </c>
      <c r="M518" s="95"/>
      <c r="N518" s="96"/>
      <c r="O518" s="78"/>
      <c r="P518" s="46"/>
    </row>
    <row r="519" spans="1:16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22"/>
        <v>513611</v>
      </c>
      <c r="G519" s="104">
        <v>20000</v>
      </c>
      <c r="H519" s="104">
        <v>421021</v>
      </c>
      <c r="I519" s="104">
        <v>0</v>
      </c>
      <c r="J519" s="104">
        <v>72590</v>
      </c>
      <c r="K519" s="36"/>
      <c r="L519" s="221" t="s">
        <v>2340</v>
      </c>
      <c r="M519" s="95"/>
      <c r="N519" s="96"/>
      <c r="O519" s="78"/>
      <c r="P519" s="46"/>
    </row>
    <row r="520" spans="1:16" s="5" customFormat="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22"/>
        <v>3095</v>
      </c>
      <c r="G520" s="104">
        <v>0</v>
      </c>
      <c r="H520" s="104">
        <v>3095</v>
      </c>
      <c r="I520" s="104">
        <v>0</v>
      </c>
      <c r="J520" s="104">
        <v>0</v>
      </c>
      <c r="K520" s="36"/>
      <c r="L520" s="221" t="s">
        <v>2340</v>
      </c>
      <c r="M520" s="95"/>
      <c r="N520" s="96"/>
      <c r="O520" s="78"/>
      <c r="P520" s="46"/>
    </row>
    <row r="521" spans="1:16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22"/>
        <v>3647541</v>
      </c>
      <c r="G521" s="104">
        <v>1386001</v>
      </c>
      <c r="H521" s="104">
        <v>1102174</v>
      </c>
      <c r="I521" s="104">
        <v>630000</v>
      </c>
      <c r="J521" s="104">
        <v>529366</v>
      </c>
      <c r="K521" s="36"/>
      <c r="L521" s="221" t="s">
        <v>2340</v>
      </c>
      <c r="M521" s="95"/>
      <c r="N521" s="96"/>
      <c r="O521" s="78"/>
      <c r="P521" s="46"/>
    </row>
    <row r="522" spans="1:16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 t="s">
        <v>9</v>
      </c>
      <c r="G522" s="103" t="s">
        <v>9</v>
      </c>
      <c r="H522" s="103" t="s">
        <v>9</v>
      </c>
      <c r="I522" s="103" t="s">
        <v>9</v>
      </c>
      <c r="J522" s="103" t="s">
        <v>9</v>
      </c>
      <c r="K522" s="36"/>
      <c r="L522" s="222" t="s">
        <v>9</v>
      </c>
      <c r="M522" s="95"/>
      <c r="N522" s="96"/>
      <c r="O522" s="78"/>
      <c r="P522" s="46"/>
    </row>
    <row r="523" spans="1:16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aca="true" t="shared" si="23" ref="F523:F528">G523+H523+I523+J523</f>
        <v>100</v>
      </c>
      <c r="G523" s="104">
        <v>0</v>
      </c>
      <c r="H523" s="104">
        <v>100</v>
      </c>
      <c r="I523" s="104">
        <v>0</v>
      </c>
      <c r="J523" s="104">
        <v>0</v>
      </c>
      <c r="K523" s="36"/>
      <c r="L523" s="221" t="s">
        <v>2340</v>
      </c>
      <c r="M523" s="95"/>
      <c r="N523" s="96"/>
      <c r="O523" s="78"/>
      <c r="P523" s="46"/>
    </row>
    <row r="524" spans="1:16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23"/>
        <v>23464651</v>
      </c>
      <c r="G524" s="104">
        <v>0</v>
      </c>
      <c r="H524" s="104">
        <v>298246</v>
      </c>
      <c r="I524" s="104">
        <v>0</v>
      </c>
      <c r="J524" s="104">
        <v>23166405</v>
      </c>
      <c r="K524" s="36"/>
      <c r="L524" s="221" t="s">
        <v>2344</v>
      </c>
      <c r="M524" s="95"/>
      <c r="N524" s="96"/>
      <c r="O524" s="78"/>
      <c r="P524" s="46"/>
    </row>
    <row r="525" spans="1:16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23"/>
        <v>239227</v>
      </c>
      <c r="G525" s="104">
        <v>40000</v>
      </c>
      <c r="H525" s="104">
        <v>8251</v>
      </c>
      <c r="I525" s="104">
        <v>0</v>
      </c>
      <c r="J525" s="104">
        <v>190976</v>
      </c>
      <c r="K525" s="36"/>
      <c r="L525" s="221" t="s">
        <v>2344</v>
      </c>
      <c r="M525" s="95"/>
      <c r="N525" s="96"/>
      <c r="O525" s="78"/>
      <c r="P525" s="46"/>
    </row>
    <row r="526" spans="1:16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23"/>
        <v>2183805</v>
      </c>
      <c r="G526" s="104">
        <v>46500</v>
      </c>
      <c r="H526" s="104">
        <v>2129855</v>
      </c>
      <c r="I526" s="104">
        <v>0</v>
      </c>
      <c r="J526" s="104">
        <v>7450</v>
      </c>
      <c r="K526" s="36"/>
      <c r="L526" s="221" t="s">
        <v>2340</v>
      </c>
      <c r="M526" s="95"/>
      <c r="N526" s="96"/>
      <c r="O526" s="97"/>
      <c r="P526" s="46"/>
    </row>
    <row r="527" spans="1:16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23"/>
        <v>365963</v>
      </c>
      <c r="G527" s="104">
        <v>0</v>
      </c>
      <c r="H527" s="104">
        <v>47198</v>
      </c>
      <c r="I527" s="104">
        <v>0</v>
      </c>
      <c r="J527" s="104">
        <v>318765</v>
      </c>
      <c r="K527" s="36"/>
      <c r="L527" s="221" t="s">
        <v>2340</v>
      </c>
      <c r="M527" s="95"/>
      <c r="N527" s="96"/>
      <c r="O527" s="78"/>
      <c r="P527" s="46"/>
    </row>
    <row r="528" spans="1:16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23"/>
        <v>4469494</v>
      </c>
      <c r="G528" s="104">
        <v>620200</v>
      </c>
      <c r="H528" s="104">
        <v>1237946</v>
      </c>
      <c r="I528" s="104">
        <v>0</v>
      </c>
      <c r="J528" s="104">
        <v>2611348</v>
      </c>
      <c r="K528" s="36"/>
      <c r="L528" s="221" t="s">
        <v>2344</v>
      </c>
      <c r="M528" s="95"/>
      <c r="N528" s="96"/>
      <c r="O528" s="78"/>
      <c r="P528" s="46"/>
    </row>
    <row r="529" spans="1:16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 t="s">
        <v>9</v>
      </c>
      <c r="G529" s="103" t="s">
        <v>9</v>
      </c>
      <c r="H529" s="103" t="s">
        <v>9</v>
      </c>
      <c r="I529" s="103" t="s">
        <v>9</v>
      </c>
      <c r="J529" s="103" t="s">
        <v>9</v>
      </c>
      <c r="K529" s="36"/>
      <c r="L529" s="222" t="s">
        <v>9</v>
      </c>
      <c r="M529" s="95"/>
      <c r="N529" s="96"/>
      <c r="O529" s="78"/>
      <c r="P529" s="46"/>
    </row>
    <row r="530" spans="1:16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22" t="s">
        <v>9</v>
      </c>
      <c r="M530" s="95"/>
      <c r="N530" s="96"/>
      <c r="O530" s="97"/>
      <c r="P530" s="46"/>
    </row>
    <row r="531" spans="1:16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199493</v>
      </c>
      <c r="G531" s="104">
        <v>0</v>
      </c>
      <c r="H531" s="104">
        <v>138578</v>
      </c>
      <c r="I531" s="104">
        <v>0</v>
      </c>
      <c r="J531" s="104">
        <v>60915</v>
      </c>
      <c r="K531" s="36"/>
      <c r="L531" s="221" t="s">
        <v>2340</v>
      </c>
      <c r="M531" s="95"/>
      <c r="N531" s="96"/>
      <c r="O531" s="78"/>
      <c r="P531" s="46"/>
    </row>
    <row r="532" spans="1:16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 t="s">
        <v>9</v>
      </c>
      <c r="G532" s="103" t="s">
        <v>9</v>
      </c>
      <c r="H532" s="103" t="s">
        <v>9</v>
      </c>
      <c r="I532" s="103" t="s">
        <v>9</v>
      </c>
      <c r="J532" s="103" t="s">
        <v>9</v>
      </c>
      <c r="K532" s="36"/>
      <c r="L532" s="222" t="s">
        <v>9</v>
      </c>
      <c r="M532" s="95"/>
      <c r="N532" s="96"/>
      <c r="O532" s="97"/>
      <c r="P532" s="46"/>
    </row>
    <row r="533" spans="1:16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aca="true" t="shared" si="24" ref="F533:F576">G533+H533+I533+J533</f>
        <v>358742</v>
      </c>
      <c r="G533" s="104">
        <v>0</v>
      </c>
      <c r="H533" s="104">
        <v>289593</v>
      </c>
      <c r="I533" s="104">
        <v>0</v>
      </c>
      <c r="J533" s="104">
        <v>69149</v>
      </c>
      <c r="K533" s="36"/>
      <c r="L533" s="221" t="s">
        <v>2344</v>
      </c>
      <c r="M533" s="95"/>
      <c r="N533" s="96"/>
      <c r="O533" s="97"/>
      <c r="P533" s="46"/>
    </row>
    <row r="534" spans="1:16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24"/>
        <v>507349</v>
      </c>
      <c r="G534" s="104">
        <v>0</v>
      </c>
      <c r="H534" s="104">
        <v>394013</v>
      </c>
      <c r="I534" s="104">
        <v>43300</v>
      </c>
      <c r="J534" s="104">
        <v>70036</v>
      </c>
      <c r="K534" s="36"/>
      <c r="L534" s="221" t="s">
        <v>2340</v>
      </c>
      <c r="M534" s="95"/>
      <c r="N534" s="96"/>
      <c r="O534" s="78"/>
      <c r="P534" s="46"/>
    </row>
    <row r="535" spans="1:16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4"/>
        <v>135322</v>
      </c>
      <c r="G535" s="104">
        <v>30000</v>
      </c>
      <c r="H535" s="104">
        <v>59472</v>
      </c>
      <c r="I535" s="104">
        <v>0</v>
      </c>
      <c r="J535" s="104">
        <v>45850</v>
      </c>
      <c r="K535" s="36"/>
      <c r="L535" s="221" t="s">
        <v>2340</v>
      </c>
      <c r="M535" s="95"/>
      <c r="N535" s="96"/>
      <c r="O535" s="78"/>
      <c r="P535" s="46"/>
    </row>
    <row r="536" spans="1:16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4"/>
        <v>312323</v>
      </c>
      <c r="G536" s="104">
        <v>0</v>
      </c>
      <c r="H536" s="104">
        <v>213681</v>
      </c>
      <c r="I536" s="104">
        <v>15940</v>
      </c>
      <c r="J536" s="104">
        <v>82702</v>
      </c>
      <c r="K536" s="36"/>
      <c r="L536" s="221" t="s">
        <v>2340</v>
      </c>
      <c r="M536" s="95"/>
      <c r="N536" s="96"/>
      <c r="O536" s="78"/>
      <c r="P536" s="46"/>
    </row>
    <row r="537" spans="1:16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4"/>
        <v>76359</v>
      </c>
      <c r="G537" s="104">
        <v>0</v>
      </c>
      <c r="H537" s="104">
        <v>62646</v>
      </c>
      <c r="I537" s="104">
        <v>3500</v>
      </c>
      <c r="J537" s="104">
        <v>10213</v>
      </c>
      <c r="K537" s="36"/>
      <c r="L537" s="221" t="s">
        <v>2344</v>
      </c>
      <c r="M537" s="95"/>
      <c r="N537" s="96"/>
      <c r="O537" s="78"/>
      <c r="P537" s="46"/>
    </row>
    <row r="538" spans="1:16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4"/>
        <v>414111</v>
      </c>
      <c r="G538" s="104">
        <v>0</v>
      </c>
      <c r="H538" s="104">
        <v>53096</v>
      </c>
      <c r="I538" s="104">
        <v>38114</v>
      </c>
      <c r="J538" s="104">
        <v>322901</v>
      </c>
      <c r="K538" s="36"/>
      <c r="L538" s="221" t="s">
        <v>2340</v>
      </c>
      <c r="M538" s="95"/>
      <c r="N538" s="96"/>
      <c r="O538" s="78"/>
      <c r="P538" s="46"/>
    </row>
    <row r="539" spans="1:16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4"/>
        <v>232214</v>
      </c>
      <c r="G539" s="104">
        <v>0</v>
      </c>
      <c r="H539" s="104">
        <v>127859</v>
      </c>
      <c r="I539" s="104">
        <v>0</v>
      </c>
      <c r="J539" s="104">
        <v>104355</v>
      </c>
      <c r="K539" s="36"/>
      <c r="L539" s="221" t="s">
        <v>2340</v>
      </c>
      <c r="M539" s="95"/>
      <c r="N539" s="96"/>
      <c r="O539" s="78"/>
      <c r="P539" s="46"/>
    </row>
    <row r="540" spans="1:16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4"/>
        <v>1153310</v>
      </c>
      <c r="G540" s="104">
        <v>0</v>
      </c>
      <c r="H540" s="104">
        <v>133968</v>
      </c>
      <c r="I540" s="104">
        <v>983445</v>
      </c>
      <c r="J540" s="104">
        <v>35897</v>
      </c>
      <c r="K540" s="36"/>
      <c r="L540" s="221" t="s">
        <v>2340</v>
      </c>
      <c r="M540" s="92"/>
      <c r="N540" s="220"/>
      <c r="O540" s="220"/>
      <c r="P540" s="5"/>
    </row>
    <row r="541" spans="1:16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4"/>
        <v>770940</v>
      </c>
      <c r="G541" s="104">
        <v>179600</v>
      </c>
      <c r="H541" s="104">
        <v>549845</v>
      </c>
      <c r="I541" s="104">
        <v>0</v>
      </c>
      <c r="J541" s="104">
        <v>41495</v>
      </c>
      <c r="K541" s="36"/>
      <c r="L541" s="221" t="s">
        <v>2344</v>
      </c>
      <c r="M541" s="92"/>
      <c r="N541" s="220"/>
      <c r="O541" s="220"/>
      <c r="P541" s="5"/>
    </row>
    <row r="542" spans="1:16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4"/>
        <v>464271</v>
      </c>
      <c r="G542" s="104">
        <v>0</v>
      </c>
      <c r="H542" s="104">
        <v>132239</v>
      </c>
      <c r="I542" s="104">
        <v>20000</v>
      </c>
      <c r="J542" s="104">
        <v>312032</v>
      </c>
      <c r="K542" s="36"/>
      <c r="L542" s="221" t="s">
        <v>2340</v>
      </c>
      <c r="M542" s="92"/>
      <c r="N542" s="220"/>
      <c r="O542" s="220"/>
      <c r="P542" s="5"/>
    </row>
    <row r="543" spans="1:16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4"/>
        <v>123919</v>
      </c>
      <c r="G543" s="104">
        <v>0</v>
      </c>
      <c r="H543" s="104">
        <v>102881</v>
      </c>
      <c r="I543" s="104">
        <v>0</v>
      </c>
      <c r="J543" s="104">
        <v>21038</v>
      </c>
      <c r="K543" s="36"/>
      <c r="L543" s="221" t="s">
        <v>2340</v>
      </c>
      <c r="M543" s="92"/>
      <c r="N543" s="220"/>
      <c r="O543" s="220"/>
      <c r="P543" s="5"/>
    </row>
    <row r="544" spans="1:12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4"/>
        <v>3459259</v>
      </c>
      <c r="G544" s="104">
        <v>0</v>
      </c>
      <c r="H544" s="104">
        <v>80036</v>
      </c>
      <c r="I544" s="104">
        <v>0</v>
      </c>
      <c r="J544" s="104">
        <v>3379223</v>
      </c>
      <c r="K544" s="36"/>
      <c r="L544" s="221" t="s">
        <v>2340</v>
      </c>
    </row>
    <row r="545" spans="1:12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4"/>
        <v>131891</v>
      </c>
      <c r="G545" s="104">
        <v>0</v>
      </c>
      <c r="H545" s="104">
        <v>66691</v>
      </c>
      <c r="I545" s="104">
        <v>0</v>
      </c>
      <c r="J545" s="104">
        <v>65200</v>
      </c>
      <c r="K545" s="36"/>
      <c r="L545" s="221" t="s">
        <v>2340</v>
      </c>
    </row>
    <row r="546" spans="1:12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4"/>
        <v>377642</v>
      </c>
      <c r="G546" s="104">
        <v>25000</v>
      </c>
      <c r="H546" s="104">
        <v>331142</v>
      </c>
      <c r="I546" s="104">
        <v>18000</v>
      </c>
      <c r="J546" s="104">
        <v>3500</v>
      </c>
      <c r="K546" s="36"/>
      <c r="L546" s="221" t="s">
        <v>2340</v>
      </c>
    </row>
    <row r="547" spans="1:12" s="5" customFormat="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4"/>
        <v>1313391</v>
      </c>
      <c r="G547" s="104">
        <v>355199</v>
      </c>
      <c r="H547" s="104">
        <v>383492</v>
      </c>
      <c r="I547" s="104">
        <v>0</v>
      </c>
      <c r="J547" s="104">
        <v>574700</v>
      </c>
      <c r="K547" s="36"/>
      <c r="L547" s="221" t="s">
        <v>2340</v>
      </c>
    </row>
    <row r="548" spans="1:12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4"/>
        <v>68981</v>
      </c>
      <c r="G548" s="104">
        <v>0</v>
      </c>
      <c r="H548" s="104">
        <v>68981</v>
      </c>
      <c r="I548" s="104">
        <v>0</v>
      </c>
      <c r="J548" s="104">
        <v>0</v>
      </c>
      <c r="K548" s="36"/>
      <c r="L548" s="221" t="s">
        <v>2340</v>
      </c>
    </row>
    <row r="549" spans="1:12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4"/>
        <v>187671</v>
      </c>
      <c r="G549" s="104">
        <v>0</v>
      </c>
      <c r="H549" s="104">
        <v>145677</v>
      </c>
      <c r="I549" s="104">
        <v>15718</v>
      </c>
      <c r="J549" s="104">
        <v>26276</v>
      </c>
      <c r="K549" s="36"/>
      <c r="L549" s="221" t="s">
        <v>2340</v>
      </c>
    </row>
    <row r="550" spans="1:12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4"/>
        <v>15501</v>
      </c>
      <c r="G550" s="104">
        <v>0</v>
      </c>
      <c r="H550" s="104">
        <v>14900</v>
      </c>
      <c r="I550" s="104">
        <v>0</v>
      </c>
      <c r="J550" s="104">
        <v>601</v>
      </c>
      <c r="K550" s="36"/>
      <c r="L550" s="221" t="s">
        <v>2340</v>
      </c>
    </row>
    <row r="551" spans="1:12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4"/>
        <v>438334</v>
      </c>
      <c r="G551" s="104">
        <v>0</v>
      </c>
      <c r="H551" s="104">
        <v>402806</v>
      </c>
      <c r="I551" s="104">
        <v>9000</v>
      </c>
      <c r="J551" s="104">
        <v>26528</v>
      </c>
      <c r="K551" s="36"/>
      <c r="L551" s="221" t="s">
        <v>2344</v>
      </c>
    </row>
    <row r="552" spans="1:12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24"/>
        <v>1</v>
      </c>
      <c r="G552" s="104">
        <v>0</v>
      </c>
      <c r="H552" s="104">
        <v>0</v>
      </c>
      <c r="I552" s="104">
        <v>0</v>
      </c>
      <c r="J552" s="104">
        <v>1</v>
      </c>
      <c r="K552" s="36"/>
      <c r="L552" s="221" t="s">
        <v>2338</v>
      </c>
    </row>
    <row r="553" spans="1:12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24"/>
        <v>200188</v>
      </c>
      <c r="G553" s="104">
        <v>1500</v>
      </c>
      <c r="H553" s="104">
        <v>188432</v>
      </c>
      <c r="I553" s="104">
        <v>0</v>
      </c>
      <c r="J553" s="104">
        <v>10256</v>
      </c>
      <c r="K553" s="36"/>
      <c r="L553" s="221" t="s">
        <v>2340</v>
      </c>
    </row>
    <row r="554" spans="1:12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24"/>
        <v>3502863</v>
      </c>
      <c r="G554" s="104">
        <v>40000</v>
      </c>
      <c r="H554" s="104">
        <v>1541281</v>
      </c>
      <c r="I554" s="104">
        <v>517954</v>
      </c>
      <c r="J554" s="104">
        <v>1403628</v>
      </c>
      <c r="K554" s="36"/>
      <c r="L554" s="221" t="s">
        <v>2340</v>
      </c>
    </row>
    <row r="555" spans="1:12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24"/>
        <v>1411243</v>
      </c>
      <c r="G555" s="104">
        <v>388000</v>
      </c>
      <c r="H555" s="104">
        <v>825322</v>
      </c>
      <c r="I555" s="104">
        <v>0</v>
      </c>
      <c r="J555" s="104">
        <v>197921</v>
      </c>
      <c r="K555" s="36"/>
      <c r="L555" s="221" t="s">
        <v>2344</v>
      </c>
    </row>
    <row r="556" spans="1:12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24"/>
        <v>5540794</v>
      </c>
      <c r="G556" s="104">
        <v>388000</v>
      </c>
      <c r="H556" s="104">
        <v>3602701</v>
      </c>
      <c r="I556" s="104">
        <v>10230</v>
      </c>
      <c r="J556" s="104">
        <v>1539863</v>
      </c>
      <c r="K556" s="36"/>
      <c r="L556" s="221" t="s">
        <v>2340</v>
      </c>
    </row>
    <row r="557" spans="1:12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24"/>
        <v>5625600</v>
      </c>
      <c r="G557" s="104">
        <v>0</v>
      </c>
      <c r="H557" s="104">
        <v>0</v>
      </c>
      <c r="I557" s="104">
        <v>5562000</v>
      </c>
      <c r="J557" s="104">
        <v>63600</v>
      </c>
      <c r="K557" s="36"/>
      <c r="L557" s="221" t="s">
        <v>2340</v>
      </c>
    </row>
    <row r="558" spans="1:12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24"/>
        <v>708674</v>
      </c>
      <c r="G558" s="104">
        <v>254000</v>
      </c>
      <c r="H558" s="104">
        <v>362124</v>
      </c>
      <c r="I558" s="104">
        <v>0</v>
      </c>
      <c r="J558" s="104">
        <v>92550</v>
      </c>
      <c r="K558" s="36"/>
      <c r="L558" s="221" t="s">
        <v>2340</v>
      </c>
    </row>
    <row r="559" spans="1:12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24"/>
        <v>525348</v>
      </c>
      <c r="G559" s="104">
        <v>0</v>
      </c>
      <c r="H559" s="104">
        <v>71562</v>
      </c>
      <c r="I559" s="104">
        <v>0</v>
      </c>
      <c r="J559" s="104">
        <v>453786</v>
      </c>
      <c r="K559" s="36"/>
      <c r="L559" s="221" t="s">
        <v>2340</v>
      </c>
    </row>
    <row r="560" spans="1:12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24"/>
        <v>1026039</v>
      </c>
      <c r="G560" s="104">
        <v>0</v>
      </c>
      <c r="H560" s="104">
        <v>380689</v>
      </c>
      <c r="I560" s="104">
        <v>0</v>
      </c>
      <c r="J560" s="104">
        <v>645350</v>
      </c>
      <c r="K560" s="36"/>
      <c r="L560" s="221" t="s">
        <v>2344</v>
      </c>
    </row>
    <row r="561" spans="1:12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24"/>
        <v>310265</v>
      </c>
      <c r="G561" s="104">
        <v>0</v>
      </c>
      <c r="H561" s="104">
        <v>186315</v>
      </c>
      <c r="I561" s="104">
        <v>0</v>
      </c>
      <c r="J561" s="104">
        <v>123950</v>
      </c>
      <c r="K561" s="36"/>
      <c r="L561" s="221" t="s">
        <v>2340</v>
      </c>
    </row>
    <row r="562" spans="1:12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4"/>
        <v>2420806</v>
      </c>
      <c r="G562" s="104">
        <v>251402</v>
      </c>
      <c r="H562" s="104">
        <v>1103690</v>
      </c>
      <c r="I562" s="104">
        <v>12100</v>
      </c>
      <c r="J562" s="104">
        <v>1053614</v>
      </c>
      <c r="K562" s="36"/>
      <c r="L562" s="221" t="s">
        <v>2340</v>
      </c>
    </row>
    <row r="563" spans="1:12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4"/>
        <v>959187</v>
      </c>
      <c r="G563" s="104">
        <v>0</v>
      </c>
      <c r="H563" s="104">
        <v>724948</v>
      </c>
      <c r="I563" s="104">
        <v>0</v>
      </c>
      <c r="J563" s="104">
        <v>234239</v>
      </c>
      <c r="K563" s="36"/>
      <c r="L563" s="221" t="s">
        <v>2340</v>
      </c>
    </row>
    <row r="564" spans="1:12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4"/>
        <v>2824653</v>
      </c>
      <c r="G564" s="104">
        <v>1735000</v>
      </c>
      <c r="H564" s="104">
        <v>612100</v>
      </c>
      <c r="I564" s="104">
        <v>0</v>
      </c>
      <c r="J564" s="104">
        <v>477553</v>
      </c>
      <c r="K564" s="36"/>
      <c r="L564" s="221" t="s">
        <v>2344</v>
      </c>
    </row>
    <row r="565" spans="1:12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4"/>
        <v>1885800</v>
      </c>
      <c r="G565" s="104">
        <v>79620</v>
      </c>
      <c r="H565" s="104">
        <v>918340</v>
      </c>
      <c r="I565" s="104">
        <v>887840</v>
      </c>
      <c r="J565" s="104">
        <v>0</v>
      </c>
      <c r="K565" s="36"/>
      <c r="L565" s="221" t="s">
        <v>2340</v>
      </c>
    </row>
    <row r="566" spans="1:12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4"/>
        <v>1098658</v>
      </c>
      <c r="G566" s="104">
        <v>0</v>
      </c>
      <c r="H566" s="104">
        <v>169125</v>
      </c>
      <c r="I566" s="104">
        <v>0</v>
      </c>
      <c r="J566" s="104">
        <v>929533</v>
      </c>
      <c r="K566" s="36"/>
      <c r="L566" s="221" t="s">
        <v>2340</v>
      </c>
    </row>
    <row r="567" spans="1:12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24"/>
        <v>565500</v>
      </c>
      <c r="G567" s="104">
        <v>3150</v>
      </c>
      <c r="H567" s="104">
        <v>471450</v>
      </c>
      <c r="I567" s="104">
        <v>0</v>
      </c>
      <c r="J567" s="104">
        <v>90900</v>
      </c>
      <c r="K567" s="36"/>
      <c r="L567" s="221" t="s">
        <v>2340</v>
      </c>
    </row>
    <row r="568" spans="1:12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24"/>
        <v>321868</v>
      </c>
      <c r="G568" s="104">
        <v>0</v>
      </c>
      <c r="H568" s="104">
        <v>215668</v>
      </c>
      <c r="I568" s="104">
        <v>0</v>
      </c>
      <c r="J568" s="104">
        <v>106200</v>
      </c>
      <c r="K568" s="36"/>
      <c r="L568" s="221" t="s">
        <v>2344</v>
      </c>
    </row>
    <row r="569" spans="1:12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24"/>
        <v>2257173</v>
      </c>
      <c r="G569" s="104">
        <v>323000</v>
      </c>
      <c r="H569" s="104">
        <v>1401544</v>
      </c>
      <c r="I569" s="104">
        <v>79000</v>
      </c>
      <c r="J569" s="104">
        <v>453629</v>
      </c>
      <c r="K569" s="36"/>
      <c r="L569" s="221" t="s">
        <v>2344</v>
      </c>
    </row>
    <row r="570" spans="1:12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24"/>
        <v>1834700</v>
      </c>
      <c r="G570" s="104">
        <v>992750</v>
      </c>
      <c r="H570" s="104">
        <v>549681</v>
      </c>
      <c r="I570" s="104">
        <v>0</v>
      </c>
      <c r="J570" s="104">
        <v>292269</v>
      </c>
      <c r="K570" s="36"/>
      <c r="L570" s="221" t="s">
        <v>2344</v>
      </c>
    </row>
    <row r="571" spans="1:12" s="5" customFormat="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4"/>
        <v>6904696</v>
      </c>
      <c r="G571" s="104">
        <v>1952800</v>
      </c>
      <c r="H571" s="104">
        <v>4198322</v>
      </c>
      <c r="I571" s="104">
        <v>0</v>
      </c>
      <c r="J571" s="104">
        <v>753574</v>
      </c>
      <c r="K571" s="36"/>
      <c r="L571" s="221" t="s">
        <v>2340</v>
      </c>
    </row>
    <row r="572" spans="1:12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4"/>
        <v>2083368</v>
      </c>
      <c r="G572" s="104">
        <v>43280</v>
      </c>
      <c r="H572" s="104">
        <v>1069596</v>
      </c>
      <c r="I572" s="104">
        <v>42000</v>
      </c>
      <c r="J572" s="104">
        <v>928492</v>
      </c>
      <c r="K572" s="36"/>
      <c r="L572" s="221" t="s">
        <v>2344</v>
      </c>
    </row>
    <row r="573" spans="1:12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4"/>
        <v>5364208</v>
      </c>
      <c r="G573" s="104">
        <v>2931700</v>
      </c>
      <c r="H573" s="104">
        <v>2262458</v>
      </c>
      <c r="I573" s="104">
        <v>0</v>
      </c>
      <c r="J573" s="104">
        <v>170050</v>
      </c>
      <c r="K573" s="36"/>
      <c r="L573" s="221" t="s">
        <v>2340</v>
      </c>
    </row>
    <row r="574" spans="1:12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4"/>
        <v>13480</v>
      </c>
      <c r="G574" s="104">
        <v>0</v>
      </c>
      <c r="H574" s="104">
        <v>13480</v>
      </c>
      <c r="I574" s="104">
        <v>0</v>
      </c>
      <c r="J574" s="104">
        <v>0</v>
      </c>
      <c r="K574" s="36"/>
      <c r="L574" s="221" t="s">
        <v>2340</v>
      </c>
    </row>
    <row r="575" spans="1:12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4"/>
        <v>1073072</v>
      </c>
      <c r="G575" s="104">
        <v>955534</v>
      </c>
      <c r="H575" s="104">
        <v>72313</v>
      </c>
      <c r="I575" s="104">
        <v>0</v>
      </c>
      <c r="J575" s="104">
        <v>45225</v>
      </c>
      <c r="K575" s="36"/>
      <c r="L575" s="221" t="s">
        <v>2340</v>
      </c>
    </row>
    <row r="576" spans="1:12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24"/>
        <v>54372</v>
      </c>
      <c r="G576" s="104">
        <v>0</v>
      </c>
      <c r="H576" s="104">
        <v>54372</v>
      </c>
      <c r="I576" s="104">
        <v>0</v>
      </c>
      <c r="J576" s="104">
        <v>0</v>
      </c>
      <c r="K576" s="36"/>
      <c r="L576" s="221" t="s">
        <v>2340</v>
      </c>
    </row>
    <row r="577" spans="1:12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 t="s">
        <v>9</v>
      </c>
      <c r="G577" s="103" t="s">
        <v>9</v>
      </c>
      <c r="H577" s="103" t="s">
        <v>9</v>
      </c>
      <c r="I577" s="103" t="s">
        <v>9</v>
      </c>
      <c r="J577" s="103" t="s">
        <v>9</v>
      </c>
      <c r="K577" s="36"/>
      <c r="L577" s="222" t="s">
        <v>9</v>
      </c>
    </row>
    <row r="578" spans="1:12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>G578+H578+I578+J578</f>
        <v>236442</v>
      </c>
      <c r="G578" s="104">
        <v>0</v>
      </c>
      <c r="H578" s="104">
        <v>142384</v>
      </c>
      <c r="I578" s="104">
        <v>0</v>
      </c>
      <c r="J578" s="104">
        <v>94058</v>
      </c>
      <c r="K578" s="36"/>
      <c r="L578" s="221" t="s">
        <v>2340</v>
      </c>
    </row>
    <row r="579" spans="1:12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>G579+H579+I579+J579</f>
        <v>134342</v>
      </c>
      <c r="G579" s="104">
        <v>0</v>
      </c>
      <c r="H579" s="104">
        <v>22150</v>
      </c>
      <c r="I579" s="104">
        <v>20000</v>
      </c>
      <c r="J579" s="104">
        <v>92192</v>
      </c>
      <c r="K579" s="36"/>
      <c r="L579" s="221" t="s">
        <v>2340</v>
      </c>
    </row>
    <row r="580" spans="1:12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>G580+H580+I580+J580</f>
        <v>31500</v>
      </c>
      <c r="G580" s="104">
        <v>0</v>
      </c>
      <c r="H580" s="104">
        <v>30000</v>
      </c>
      <c r="I580" s="104">
        <v>0</v>
      </c>
      <c r="J580" s="104">
        <v>1500</v>
      </c>
      <c r="K580" s="36"/>
      <c r="L580" s="221" t="s">
        <v>2340</v>
      </c>
    </row>
    <row r="581" spans="1:12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>G581+H581+I581+J581</f>
        <v>196449</v>
      </c>
      <c r="G581" s="104">
        <v>0</v>
      </c>
      <c r="H581" s="104">
        <v>3326</v>
      </c>
      <c r="I581" s="104">
        <v>0</v>
      </c>
      <c r="J581" s="104">
        <v>193123</v>
      </c>
      <c r="K581" s="36"/>
      <c r="L581" s="221" t="s">
        <v>2340</v>
      </c>
    </row>
    <row r="582" spans="1:12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 t="s">
        <v>9</v>
      </c>
      <c r="G582" s="103" t="s">
        <v>9</v>
      </c>
      <c r="H582" s="103" t="s">
        <v>9</v>
      </c>
      <c r="I582" s="103" t="s">
        <v>9</v>
      </c>
      <c r="J582" s="103" t="s">
        <v>9</v>
      </c>
      <c r="K582" s="36"/>
      <c r="L582" s="222" t="s">
        <v>9</v>
      </c>
    </row>
    <row r="583" spans="1:12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aca="true" t="shared" si="25" ref="F583:F591">G583+H583+I583+J583</f>
        <v>30379</v>
      </c>
      <c r="G583" s="104">
        <v>10500</v>
      </c>
      <c r="H583" s="104">
        <v>19263</v>
      </c>
      <c r="I583" s="104">
        <v>0</v>
      </c>
      <c r="J583" s="104">
        <v>616</v>
      </c>
      <c r="K583" s="36"/>
      <c r="L583" s="221" t="s">
        <v>2340</v>
      </c>
    </row>
    <row r="584" spans="1:12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25"/>
        <v>167354</v>
      </c>
      <c r="G584" s="104">
        <v>46000</v>
      </c>
      <c r="H584" s="104">
        <v>43300</v>
      </c>
      <c r="I584" s="104">
        <v>0</v>
      </c>
      <c r="J584" s="104">
        <v>78054</v>
      </c>
      <c r="K584" s="36"/>
      <c r="L584" s="221" t="s">
        <v>2340</v>
      </c>
    </row>
    <row r="585" spans="1:12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25"/>
        <v>30936</v>
      </c>
      <c r="G585" s="104">
        <v>0</v>
      </c>
      <c r="H585" s="104">
        <v>29486</v>
      </c>
      <c r="I585" s="104">
        <v>0</v>
      </c>
      <c r="J585" s="104">
        <v>1450</v>
      </c>
      <c r="K585" s="36"/>
      <c r="L585" s="221" t="s">
        <v>2340</v>
      </c>
    </row>
    <row r="586" spans="1:12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25"/>
        <v>242231</v>
      </c>
      <c r="G586" s="104">
        <v>0</v>
      </c>
      <c r="H586" s="104">
        <v>71831</v>
      </c>
      <c r="I586" s="104">
        <v>0</v>
      </c>
      <c r="J586" s="104">
        <v>170400</v>
      </c>
      <c r="K586" s="36"/>
      <c r="L586" s="221" t="s">
        <v>2344</v>
      </c>
    </row>
    <row r="587" spans="1:12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25"/>
        <v>85405</v>
      </c>
      <c r="G587" s="104">
        <v>0</v>
      </c>
      <c r="H587" s="104">
        <v>61765</v>
      </c>
      <c r="I587" s="104">
        <v>5040</v>
      </c>
      <c r="J587" s="104">
        <v>18600</v>
      </c>
      <c r="K587" s="36"/>
      <c r="L587" s="221" t="s">
        <v>2340</v>
      </c>
    </row>
    <row r="588" spans="1:12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25"/>
        <v>142880</v>
      </c>
      <c r="G588" s="104">
        <v>0</v>
      </c>
      <c r="H588" s="104">
        <v>40929</v>
      </c>
      <c r="I588" s="104">
        <v>0</v>
      </c>
      <c r="J588" s="104">
        <v>101951</v>
      </c>
      <c r="K588" s="36"/>
      <c r="L588" s="221" t="s">
        <v>2340</v>
      </c>
    </row>
    <row r="589" spans="1:12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25"/>
        <v>217268</v>
      </c>
      <c r="G589" s="104">
        <v>0</v>
      </c>
      <c r="H589" s="104">
        <v>210603</v>
      </c>
      <c r="I589" s="104">
        <v>0</v>
      </c>
      <c r="J589" s="104">
        <v>6665</v>
      </c>
      <c r="K589" s="63"/>
      <c r="L589" s="221" t="s">
        <v>2340</v>
      </c>
    </row>
    <row r="590" spans="1:12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25"/>
        <v>535730</v>
      </c>
      <c r="G590" s="104">
        <v>0</v>
      </c>
      <c r="H590" s="104">
        <v>368780</v>
      </c>
      <c r="I590" s="104">
        <v>0</v>
      </c>
      <c r="J590" s="104">
        <v>166950</v>
      </c>
      <c r="K590" s="36"/>
      <c r="L590" s="221" t="s">
        <v>2340</v>
      </c>
    </row>
    <row r="591" spans="1:12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25"/>
        <v>558723</v>
      </c>
      <c r="G591" s="104">
        <v>200</v>
      </c>
      <c r="H591" s="104">
        <v>0</v>
      </c>
      <c r="I591" s="104">
        <v>441500</v>
      </c>
      <c r="J591" s="104">
        <v>117023</v>
      </c>
      <c r="K591" s="36"/>
      <c r="L591" s="221" t="s">
        <v>2340</v>
      </c>
    </row>
    <row r="592" spans="1:12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2" t="s">
        <v>2345</v>
      </c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26" ref="F593:F598">G593+H593+I593+J593</f>
        <v>572529</v>
      </c>
      <c r="G593" s="104">
        <v>0</v>
      </c>
      <c r="H593" s="104">
        <v>293098</v>
      </c>
      <c r="I593" s="104">
        <v>6400</v>
      </c>
      <c r="J593" s="104">
        <v>273031</v>
      </c>
      <c r="K593" s="36"/>
      <c r="L593" s="221" t="s">
        <v>2340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26"/>
        <v>192465</v>
      </c>
      <c r="G594" s="104">
        <v>0</v>
      </c>
      <c r="H594" s="104">
        <v>3445</v>
      </c>
      <c r="I594" s="104">
        <v>144520</v>
      </c>
      <c r="J594" s="104">
        <v>44500</v>
      </c>
      <c r="K594" s="36"/>
      <c r="L594" s="221" t="s">
        <v>2340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26"/>
        <v>115269</v>
      </c>
      <c r="G595" s="104">
        <v>0</v>
      </c>
      <c r="H595" s="104">
        <v>49060</v>
      </c>
      <c r="I595" s="104">
        <v>0</v>
      </c>
      <c r="J595" s="104">
        <v>66209</v>
      </c>
      <c r="K595" s="36"/>
      <c r="L595" s="221" t="s">
        <v>2344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26"/>
        <v>84401</v>
      </c>
      <c r="G596" s="104">
        <v>0</v>
      </c>
      <c r="H596" s="104">
        <v>57189</v>
      </c>
      <c r="I596" s="104">
        <v>6050</v>
      </c>
      <c r="J596" s="104">
        <v>21162</v>
      </c>
      <c r="K596" s="36"/>
      <c r="L596" s="221" t="s">
        <v>2340</v>
      </c>
    </row>
    <row r="597" spans="1:12" s="5" customFormat="1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26"/>
        <v>82504</v>
      </c>
      <c r="G597" s="104">
        <v>0</v>
      </c>
      <c r="H597" s="104">
        <v>77804</v>
      </c>
      <c r="I597" s="104">
        <v>0</v>
      </c>
      <c r="J597" s="104">
        <v>4700</v>
      </c>
      <c r="K597" s="36"/>
      <c r="L597" s="221" t="s">
        <v>2344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26"/>
        <v>0</v>
      </c>
      <c r="G598" s="104">
        <v>0</v>
      </c>
      <c r="H598" s="104">
        <v>0</v>
      </c>
      <c r="I598" s="104">
        <v>0</v>
      </c>
      <c r="J598" s="104">
        <v>0</v>
      </c>
      <c r="K598" s="36"/>
      <c r="L598" s="221" t="s">
        <v>2344</v>
      </c>
    </row>
    <row r="599" spans="3:12" ht="15">
      <c r="C599" s="80"/>
      <c r="F599" s="48"/>
      <c r="G599" s="79"/>
      <c r="H599" s="79"/>
      <c r="I599" s="79"/>
      <c r="J599" s="79"/>
      <c r="L599" s="213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4"/>
  <sheetViews>
    <sheetView zoomScalePageLayoutView="0" workbookViewId="0" topLeftCell="L1">
      <selection activeCell="V6" sqref="V6:Y560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2194</v>
      </c>
      <c r="B1" s="78"/>
      <c r="C1" s="82"/>
      <c r="D1" s="82"/>
      <c r="E1" s="78"/>
      <c r="F1" s="78"/>
      <c r="H1" s="88" t="s">
        <v>2189</v>
      </c>
      <c r="I1" s="78"/>
      <c r="J1" s="78"/>
      <c r="K1" s="78"/>
      <c r="L1" s="78"/>
      <c r="M1" s="78"/>
      <c r="O1" s="88" t="s">
        <v>2190</v>
      </c>
      <c r="P1" s="78"/>
      <c r="Q1" s="78"/>
      <c r="R1" s="82"/>
      <c r="S1" s="78"/>
      <c r="T1" s="78"/>
      <c r="V1" s="88" t="s">
        <v>2191</v>
      </c>
      <c r="W1" s="78"/>
      <c r="X1" s="82" t="s">
        <v>2185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2174</v>
      </c>
      <c r="F2" s="82" t="s">
        <v>2174</v>
      </c>
      <c r="G2" s="57"/>
      <c r="H2" s="88"/>
      <c r="I2" s="78"/>
      <c r="J2" s="82" t="s">
        <v>2185</v>
      </c>
      <c r="K2" s="82"/>
      <c r="L2" s="82" t="s">
        <v>2174</v>
      </c>
      <c r="M2" s="82" t="s">
        <v>2174</v>
      </c>
      <c r="N2" s="68"/>
      <c r="O2" s="88"/>
      <c r="P2" s="78"/>
      <c r="Q2" s="82" t="s">
        <v>2185</v>
      </c>
      <c r="R2" s="82"/>
      <c r="S2" s="82" t="s">
        <v>2174</v>
      </c>
      <c r="T2" s="82" t="s">
        <v>2174</v>
      </c>
      <c r="V2" s="88"/>
      <c r="W2" s="78"/>
      <c r="X2" s="82" t="s">
        <v>2186</v>
      </c>
      <c r="Y2" s="82"/>
      <c r="Z2" s="82" t="s">
        <v>2174</v>
      </c>
      <c r="AA2" s="82" t="s">
        <v>2174</v>
      </c>
      <c r="AD2" s="87"/>
    </row>
    <row r="3" spans="1:30" ht="15">
      <c r="A3" s="89" t="s">
        <v>2174</v>
      </c>
      <c r="B3" s="82" t="s">
        <v>2174</v>
      </c>
      <c r="C3" s="82" t="s">
        <v>2175</v>
      </c>
      <c r="D3" s="82"/>
      <c r="E3" s="82" t="s">
        <v>2174</v>
      </c>
      <c r="F3" s="82" t="s">
        <v>2174</v>
      </c>
      <c r="H3" s="89" t="s">
        <v>2174</v>
      </c>
      <c r="I3" s="82" t="s">
        <v>2174</v>
      </c>
      <c r="J3" s="82" t="s">
        <v>2186</v>
      </c>
      <c r="K3" s="82"/>
      <c r="L3" s="82" t="s">
        <v>2174</v>
      </c>
      <c r="M3" s="82" t="s">
        <v>2174</v>
      </c>
      <c r="O3" s="89" t="s">
        <v>2174</v>
      </c>
      <c r="P3" s="82" t="s">
        <v>2174</v>
      </c>
      <c r="Q3" s="82" t="s">
        <v>2186</v>
      </c>
      <c r="R3" s="82"/>
      <c r="S3" s="82" t="s">
        <v>2174</v>
      </c>
      <c r="T3" s="82" t="s">
        <v>2174</v>
      </c>
      <c r="V3" s="89" t="s">
        <v>2174</v>
      </c>
      <c r="W3" s="82" t="s">
        <v>2174</v>
      </c>
      <c r="X3" s="82" t="s">
        <v>2175</v>
      </c>
      <c r="Y3" s="82"/>
      <c r="Z3" s="82" t="s">
        <v>2174</v>
      </c>
      <c r="AA3" s="82" t="s">
        <v>2174</v>
      </c>
      <c r="AD3" s="87"/>
    </row>
    <row r="4" spans="1:27" ht="15">
      <c r="A4" s="90" t="s">
        <v>2192</v>
      </c>
      <c r="B4" s="82" t="s">
        <v>2174</v>
      </c>
      <c r="C4" s="82"/>
      <c r="D4" s="82"/>
      <c r="E4" s="82"/>
      <c r="F4" s="82"/>
      <c r="H4" s="90" t="s">
        <v>2192</v>
      </c>
      <c r="I4" s="82" t="s">
        <v>2174</v>
      </c>
      <c r="J4" s="82" t="s">
        <v>2175</v>
      </c>
      <c r="K4" s="82"/>
      <c r="L4" s="78"/>
      <c r="M4" s="78"/>
      <c r="O4" s="90" t="s">
        <v>2192</v>
      </c>
      <c r="P4" s="82" t="s">
        <v>2174</v>
      </c>
      <c r="Q4" s="82" t="s">
        <v>2175</v>
      </c>
      <c r="R4" s="78"/>
      <c r="S4" s="78"/>
      <c r="T4" s="78"/>
      <c r="V4" s="90" t="s">
        <v>2192</v>
      </c>
      <c r="W4" s="82" t="s">
        <v>2174</v>
      </c>
      <c r="X4" s="78"/>
      <c r="Y4" s="78"/>
      <c r="Z4" s="78"/>
      <c r="AA4" s="78"/>
    </row>
    <row r="5" spans="1:27" ht="15.75" thickBot="1">
      <c r="A5" s="91" t="s">
        <v>2193</v>
      </c>
      <c r="B5" s="83" t="s">
        <v>2176</v>
      </c>
      <c r="C5" s="85" t="s">
        <v>2177</v>
      </c>
      <c r="D5" s="85" t="s">
        <v>2178</v>
      </c>
      <c r="E5" s="85" t="s">
        <v>2179</v>
      </c>
      <c r="F5" s="85" t="s">
        <v>2180</v>
      </c>
      <c r="H5" s="91" t="s">
        <v>2193</v>
      </c>
      <c r="I5" s="83" t="s">
        <v>2176</v>
      </c>
      <c r="J5" s="84" t="s">
        <v>2177</v>
      </c>
      <c r="K5" s="85" t="s">
        <v>2178</v>
      </c>
      <c r="L5" s="84" t="s">
        <v>2179</v>
      </c>
      <c r="M5" s="84" t="s">
        <v>2180</v>
      </c>
      <c r="O5" s="91" t="s">
        <v>2193</v>
      </c>
      <c r="P5" s="83" t="s">
        <v>2176</v>
      </c>
      <c r="Q5" s="84" t="s">
        <v>2177</v>
      </c>
      <c r="R5" s="85" t="s">
        <v>2178</v>
      </c>
      <c r="S5" s="84" t="s">
        <v>2179</v>
      </c>
      <c r="T5" s="84" t="s">
        <v>2180</v>
      </c>
      <c r="V5" s="91" t="s">
        <v>2193</v>
      </c>
      <c r="W5" s="83" t="s">
        <v>2176</v>
      </c>
      <c r="X5" s="84" t="s">
        <v>2177</v>
      </c>
      <c r="Y5" s="85" t="s">
        <v>2178</v>
      </c>
      <c r="Z5" s="84" t="s">
        <v>2179</v>
      </c>
      <c r="AA5" s="84" t="s">
        <v>2180</v>
      </c>
    </row>
    <row r="6" spans="1:27" ht="15.75" thickTop="1">
      <c r="A6" s="95" t="s">
        <v>257</v>
      </c>
      <c r="B6" s="96" t="s">
        <v>1738</v>
      </c>
      <c r="C6" s="97">
        <v>1800</v>
      </c>
      <c r="D6" s="46">
        <f>E6+F6</f>
        <v>125743</v>
      </c>
      <c r="E6" s="78"/>
      <c r="F6" s="97">
        <v>125743</v>
      </c>
      <c r="H6" s="95" t="s">
        <v>257</v>
      </c>
      <c r="I6" s="96" t="s">
        <v>1738</v>
      </c>
      <c r="J6" s="78"/>
      <c r="K6" s="46">
        <f>L6+M6</f>
        <v>19350</v>
      </c>
      <c r="L6" s="78"/>
      <c r="M6" s="97">
        <v>19350</v>
      </c>
      <c r="O6" s="95" t="s">
        <v>257</v>
      </c>
      <c r="P6" s="96" t="s">
        <v>1738</v>
      </c>
      <c r="Q6" s="97">
        <v>1721215</v>
      </c>
      <c r="R6" s="46">
        <f>S6+T6</f>
        <v>1516950</v>
      </c>
      <c r="S6" s="97">
        <v>261100</v>
      </c>
      <c r="T6" s="97">
        <v>1255850</v>
      </c>
      <c r="V6" s="95" t="s">
        <v>257</v>
      </c>
      <c r="W6" s="96" t="s">
        <v>1738</v>
      </c>
      <c r="X6" s="78"/>
      <c r="Y6" s="46">
        <f>Z6+AA6</f>
        <v>141832</v>
      </c>
      <c r="Z6" s="78"/>
      <c r="AA6" s="97">
        <v>141832</v>
      </c>
    </row>
    <row r="7" spans="1:27" ht="15">
      <c r="A7" s="95" t="s">
        <v>260</v>
      </c>
      <c r="B7" s="96" t="s">
        <v>2196</v>
      </c>
      <c r="C7" s="97">
        <v>116500</v>
      </c>
      <c r="D7" s="46">
        <f aca="true" t="shared" si="0" ref="D7:D70">E7+F7</f>
        <v>562761</v>
      </c>
      <c r="E7" s="97">
        <v>13720</v>
      </c>
      <c r="F7" s="97">
        <v>549041</v>
      </c>
      <c r="H7" s="95" t="s">
        <v>260</v>
      </c>
      <c r="I7" s="96" t="s">
        <v>2196</v>
      </c>
      <c r="J7" s="78"/>
      <c r="K7" s="46">
        <f aca="true" t="shared" si="1" ref="K7:K70">L7+M7</f>
        <v>3363744</v>
      </c>
      <c r="L7" s="78"/>
      <c r="M7" s="97">
        <v>3363744</v>
      </c>
      <c r="O7" s="95" t="s">
        <v>260</v>
      </c>
      <c r="P7" s="96" t="s">
        <v>2196</v>
      </c>
      <c r="Q7" s="97">
        <v>1228635</v>
      </c>
      <c r="R7" s="46">
        <f aca="true" t="shared" si="2" ref="R7:R70">S7+T7</f>
        <v>3641139</v>
      </c>
      <c r="S7" s="97">
        <v>104017</v>
      </c>
      <c r="T7" s="97">
        <v>3537122</v>
      </c>
      <c r="V7" s="95" t="s">
        <v>260</v>
      </c>
      <c r="W7" s="96" t="s">
        <v>2196</v>
      </c>
      <c r="X7" s="97">
        <v>948100</v>
      </c>
      <c r="Y7" s="46">
        <f aca="true" t="shared" si="3" ref="Y7:Y70">Z7+AA7</f>
        <v>30291441</v>
      </c>
      <c r="Z7" s="97">
        <v>51245</v>
      </c>
      <c r="AA7" s="97">
        <v>30240196</v>
      </c>
    </row>
    <row r="8" spans="1:27" ht="15">
      <c r="A8" s="95" t="s">
        <v>263</v>
      </c>
      <c r="B8" s="96" t="s">
        <v>1739</v>
      </c>
      <c r="C8" s="97">
        <v>2345400</v>
      </c>
      <c r="D8" s="46">
        <f t="shared" si="0"/>
        <v>881495</v>
      </c>
      <c r="E8" s="97">
        <v>76660</v>
      </c>
      <c r="F8" s="97">
        <v>804835</v>
      </c>
      <c r="H8" s="95" t="s">
        <v>263</v>
      </c>
      <c r="I8" s="96" t="s">
        <v>1739</v>
      </c>
      <c r="J8" s="78"/>
      <c r="K8" s="46">
        <f t="shared" si="1"/>
        <v>29500</v>
      </c>
      <c r="L8" s="78"/>
      <c r="M8" s="97">
        <v>29500</v>
      </c>
      <c r="O8" s="95" t="s">
        <v>263</v>
      </c>
      <c r="P8" s="96" t="s">
        <v>1739</v>
      </c>
      <c r="Q8" s="97">
        <v>10973136</v>
      </c>
      <c r="R8" s="46">
        <f t="shared" si="2"/>
        <v>4048719</v>
      </c>
      <c r="S8" s="97">
        <v>848797</v>
      </c>
      <c r="T8" s="97">
        <v>3199922</v>
      </c>
      <c r="V8" s="95" t="s">
        <v>263</v>
      </c>
      <c r="W8" s="96" t="s">
        <v>1739</v>
      </c>
      <c r="X8" s="97">
        <v>2497100</v>
      </c>
      <c r="Y8" s="46">
        <f t="shared" si="3"/>
        <v>4194129</v>
      </c>
      <c r="Z8" s="78"/>
      <c r="AA8" s="97">
        <v>4194129</v>
      </c>
    </row>
    <row r="9" spans="1:27" ht="15">
      <c r="A9" s="95" t="s">
        <v>266</v>
      </c>
      <c r="B9" s="96" t="s">
        <v>2315</v>
      </c>
      <c r="C9" s="78"/>
      <c r="D9" s="46">
        <f t="shared" si="0"/>
        <v>46788</v>
      </c>
      <c r="E9" s="78"/>
      <c r="F9" s="97">
        <v>46788</v>
      </c>
      <c r="H9" s="95" t="s">
        <v>266</v>
      </c>
      <c r="I9" s="96" t="s">
        <v>2315</v>
      </c>
      <c r="J9" s="78"/>
      <c r="K9" s="46">
        <f t="shared" si="1"/>
        <v>20125</v>
      </c>
      <c r="L9" s="78"/>
      <c r="M9" s="97">
        <v>20125</v>
      </c>
      <c r="O9" s="95" t="s">
        <v>266</v>
      </c>
      <c r="P9" s="96" t="s">
        <v>2315</v>
      </c>
      <c r="Q9" s="97">
        <v>138540</v>
      </c>
      <c r="R9" s="46">
        <f t="shared" si="2"/>
        <v>120582</v>
      </c>
      <c r="S9" s="78"/>
      <c r="T9" s="97">
        <v>120582</v>
      </c>
      <c r="V9" s="95" t="s">
        <v>266</v>
      </c>
      <c r="W9" s="96" t="s">
        <v>2315</v>
      </c>
      <c r="X9" s="78"/>
      <c r="Y9" s="46">
        <f t="shared" si="3"/>
        <v>49070</v>
      </c>
      <c r="Z9" s="78"/>
      <c r="AA9" s="97">
        <v>49070</v>
      </c>
    </row>
    <row r="10" spans="1:27" ht="15">
      <c r="A10" s="95" t="s">
        <v>269</v>
      </c>
      <c r="B10" s="96" t="s">
        <v>1740</v>
      </c>
      <c r="C10" s="78"/>
      <c r="D10" s="46">
        <f t="shared" si="0"/>
        <v>250197</v>
      </c>
      <c r="E10" s="97">
        <v>103200</v>
      </c>
      <c r="F10" s="97">
        <v>146997</v>
      </c>
      <c r="H10" s="95" t="s">
        <v>269</v>
      </c>
      <c r="I10" s="96" t="s">
        <v>1740</v>
      </c>
      <c r="J10" s="97">
        <v>27500</v>
      </c>
      <c r="K10" s="46">
        <f t="shared" si="1"/>
        <v>3636</v>
      </c>
      <c r="L10" s="97">
        <v>1000</v>
      </c>
      <c r="M10" s="97">
        <v>2636</v>
      </c>
      <c r="O10" s="95" t="s">
        <v>269</v>
      </c>
      <c r="P10" s="96" t="s">
        <v>1740</v>
      </c>
      <c r="Q10" s="97">
        <v>132475</v>
      </c>
      <c r="R10" s="46">
        <f t="shared" si="2"/>
        <v>1068338</v>
      </c>
      <c r="S10" s="97">
        <v>154700</v>
      </c>
      <c r="T10" s="97">
        <v>913638</v>
      </c>
      <c r="V10" s="95" t="s">
        <v>269</v>
      </c>
      <c r="W10" s="96" t="s">
        <v>1740</v>
      </c>
      <c r="X10" s="97">
        <v>131575</v>
      </c>
      <c r="Y10" s="46">
        <f t="shared" si="3"/>
        <v>436707</v>
      </c>
      <c r="Z10" s="97">
        <v>106200</v>
      </c>
      <c r="AA10" s="97">
        <v>330507</v>
      </c>
    </row>
    <row r="11" spans="1:27" ht="15">
      <c r="A11" s="95" t="s">
        <v>275</v>
      </c>
      <c r="B11" s="96" t="s">
        <v>1741</v>
      </c>
      <c r="C11" s="78"/>
      <c r="D11" s="46">
        <f t="shared" si="0"/>
        <v>114062</v>
      </c>
      <c r="E11" s="78"/>
      <c r="F11" s="97">
        <v>114062</v>
      </c>
      <c r="H11" s="95" t="s">
        <v>275</v>
      </c>
      <c r="I11" s="96" t="s">
        <v>1741</v>
      </c>
      <c r="J11" s="78"/>
      <c r="K11" s="46">
        <f t="shared" si="1"/>
        <v>23700</v>
      </c>
      <c r="L11" s="78"/>
      <c r="M11" s="97">
        <v>23700</v>
      </c>
      <c r="O11" s="95" t="s">
        <v>272</v>
      </c>
      <c r="P11" s="96" t="s">
        <v>2311</v>
      </c>
      <c r="Q11" s="97">
        <v>20250</v>
      </c>
      <c r="R11" s="46">
        <f t="shared" si="2"/>
        <v>61600</v>
      </c>
      <c r="S11" s="78"/>
      <c r="T11" s="97">
        <v>61600</v>
      </c>
      <c r="V11" s="95" t="s">
        <v>272</v>
      </c>
      <c r="W11" s="96" t="s">
        <v>2311</v>
      </c>
      <c r="X11" s="97">
        <v>22000</v>
      </c>
      <c r="Y11" s="46">
        <f t="shared" si="3"/>
        <v>10000</v>
      </c>
      <c r="Z11" s="78"/>
      <c r="AA11" s="97">
        <v>10000</v>
      </c>
    </row>
    <row r="12" spans="1:27" ht="15">
      <c r="A12" s="95" t="s">
        <v>278</v>
      </c>
      <c r="B12" s="96" t="s">
        <v>1742</v>
      </c>
      <c r="C12" s="97">
        <v>1507550</v>
      </c>
      <c r="D12" s="46">
        <f t="shared" si="0"/>
        <v>985125</v>
      </c>
      <c r="E12" s="97">
        <v>98900</v>
      </c>
      <c r="F12" s="97">
        <v>886225</v>
      </c>
      <c r="H12" s="95" t="s">
        <v>278</v>
      </c>
      <c r="I12" s="96" t="s">
        <v>1742</v>
      </c>
      <c r="J12" s="97">
        <v>2</v>
      </c>
      <c r="K12" s="46">
        <f t="shared" si="1"/>
        <v>4407069</v>
      </c>
      <c r="L12" s="97">
        <v>384600</v>
      </c>
      <c r="M12" s="97">
        <v>4022469</v>
      </c>
      <c r="O12" s="95" t="s">
        <v>275</v>
      </c>
      <c r="P12" s="96" t="s">
        <v>1741</v>
      </c>
      <c r="Q12" s="78"/>
      <c r="R12" s="46">
        <f t="shared" si="2"/>
        <v>428792</v>
      </c>
      <c r="S12" s="78"/>
      <c r="T12" s="97">
        <v>428792</v>
      </c>
      <c r="V12" s="95" t="s">
        <v>275</v>
      </c>
      <c r="W12" s="96" t="s">
        <v>1741</v>
      </c>
      <c r="X12" s="97">
        <v>17500</v>
      </c>
      <c r="Y12" s="46">
        <f t="shared" si="3"/>
        <v>311093</v>
      </c>
      <c r="Z12" s="78"/>
      <c r="AA12" s="97">
        <v>311093</v>
      </c>
    </row>
    <row r="13" spans="1:27" ht="15">
      <c r="A13" s="95" t="s">
        <v>281</v>
      </c>
      <c r="B13" s="96" t="s">
        <v>1743</v>
      </c>
      <c r="C13" s="78"/>
      <c r="D13" s="46">
        <f t="shared" si="0"/>
        <v>96751</v>
      </c>
      <c r="E13" s="97">
        <v>96501</v>
      </c>
      <c r="F13" s="97">
        <v>250</v>
      </c>
      <c r="H13" s="95" t="s">
        <v>281</v>
      </c>
      <c r="I13" s="96" t="s">
        <v>1743</v>
      </c>
      <c r="J13" s="78"/>
      <c r="K13" s="46">
        <f t="shared" si="1"/>
        <v>26000</v>
      </c>
      <c r="L13" s="78"/>
      <c r="M13" s="97">
        <v>26000</v>
      </c>
      <c r="O13" s="95" t="s">
        <v>278</v>
      </c>
      <c r="P13" s="96" t="s">
        <v>1742</v>
      </c>
      <c r="Q13" s="97">
        <v>7574330</v>
      </c>
      <c r="R13" s="46">
        <f t="shared" si="2"/>
        <v>5903189</v>
      </c>
      <c r="S13" s="97">
        <v>546088</v>
      </c>
      <c r="T13" s="97">
        <v>5357101</v>
      </c>
      <c r="V13" s="95" t="s">
        <v>278</v>
      </c>
      <c r="W13" s="96" t="s">
        <v>1742</v>
      </c>
      <c r="X13" s="97">
        <v>894861</v>
      </c>
      <c r="Y13" s="46">
        <f t="shared" si="3"/>
        <v>9698889</v>
      </c>
      <c r="Z13" s="97">
        <v>409600</v>
      </c>
      <c r="AA13" s="97">
        <v>9289289</v>
      </c>
    </row>
    <row r="14" spans="1:27" ht="15">
      <c r="A14" s="95" t="s">
        <v>284</v>
      </c>
      <c r="B14" s="96" t="s">
        <v>1744</v>
      </c>
      <c r="C14" s="78"/>
      <c r="D14" s="46">
        <f t="shared" si="0"/>
        <v>92173</v>
      </c>
      <c r="E14" s="97">
        <v>81896</v>
      </c>
      <c r="F14" s="97">
        <v>10277</v>
      </c>
      <c r="H14" s="95" t="s">
        <v>287</v>
      </c>
      <c r="I14" s="96" t="s">
        <v>1745</v>
      </c>
      <c r="J14" s="78"/>
      <c r="K14" s="46">
        <f t="shared" si="1"/>
        <v>1579925</v>
      </c>
      <c r="L14" s="78"/>
      <c r="M14" s="97">
        <v>1579925</v>
      </c>
      <c r="O14" s="95" t="s">
        <v>281</v>
      </c>
      <c r="P14" s="96" t="s">
        <v>1743</v>
      </c>
      <c r="Q14" s="97">
        <v>27700</v>
      </c>
      <c r="R14" s="46">
        <f t="shared" si="2"/>
        <v>577725</v>
      </c>
      <c r="S14" s="97">
        <v>182901</v>
      </c>
      <c r="T14" s="97">
        <v>394824</v>
      </c>
      <c r="V14" s="95" t="s">
        <v>281</v>
      </c>
      <c r="W14" s="96" t="s">
        <v>1743</v>
      </c>
      <c r="X14" s="97">
        <v>75010</v>
      </c>
      <c r="Y14" s="46">
        <f t="shared" si="3"/>
        <v>303874</v>
      </c>
      <c r="Z14" s="78"/>
      <c r="AA14" s="97">
        <v>303874</v>
      </c>
    </row>
    <row r="15" spans="1:27" ht="15">
      <c r="A15" s="95" t="s">
        <v>287</v>
      </c>
      <c r="B15" s="96" t="s">
        <v>1745</v>
      </c>
      <c r="C15" s="97">
        <v>125244</v>
      </c>
      <c r="D15" s="46">
        <f t="shared" si="0"/>
        <v>714274</v>
      </c>
      <c r="E15" s="97">
        <v>55000</v>
      </c>
      <c r="F15" s="97">
        <v>659274</v>
      </c>
      <c r="H15" s="95" t="s">
        <v>290</v>
      </c>
      <c r="I15" s="96" t="s">
        <v>1746</v>
      </c>
      <c r="J15" s="97">
        <v>612000</v>
      </c>
      <c r="K15" s="46">
        <f t="shared" si="1"/>
        <v>3230374</v>
      </c>
      <c r="L15" s="78"/>
      <c r="M15" s="97">
        <v>3230374</v>
      </c>
      <c r="O15" s="95" t="s">
        <v>284</v>
      </c>
      <c r="P15" s="96" t="s">
        <v>1744</v>
      </c>
      <c r="Q15" s="97">
        <v>223200</v>
      </c>
      <c r="R15" s="46">
        <f t="shared" si="2"/>
        <v>540574</v>
      </c>
      <c r="S15" s="97">
        <v>151196</v>
      </c>
      <c r="T15" s="97">
        <v>389378</v>
      </c>
      <c r="V15" s="95" t="s">
        <v>284</v>
      </c>
      <c r="W15" s="96" t="s">
        <v>1744</v>
      </c>
      <c r="X15" s="97">
        <v>2942693</v>
      </c>
      <c r="Y15" s="46">
        <f t="shared" si="3"/>
        <v>47204</v>
      </c>
      <c r="Z15" s="78"/>
      <c r="AA15" s="97">
        <v>47204</v>
      </c>
    </row>
    <row r="16" spans="1:27" ht="15">
      <c r="A16" s="95" t="s">
        <v>290</v>
      </c>
      <c r="B16" s="96" t="s">
        <v>1746</v>
      </c>
      <c r="C16" s="97">
        <v>708225</v>
      </c>
      <c r="D16" s="46">
        <f t="shared" si="0"/>
        <v>294219</v>
      </c>
      <c r="E16" s="97">
        <v>1750</v>
      </c>
      <c r="F16" s="97">
        <v>292469</v>
      </c>
      <c r="H16" s="95" t="s">
        <v>293</v>
      </c>
      <c r="I16" s="96" t="s">
        <v>1747</v>
      </c>
      <c r="J16" s="78"/>
      <c r="K16" s="46">
        <f t="shared" si="1"/>
        <v>1172562</v>
      </c>
      <c r="L16" s="78"/>
      <c r="M16" s="97">
        <v>1172562</v>
      </c>
      <c r="O16" s="95" t="s">
        <v>287</v>
      </c>
      <c r="P16" s="96" t="s">
        <v>1745</v>
      </c>
      <c r="Q16" s="97">
        <v>1719603</v>
      </c>
      <c r="R16" s="46">
        <f t="shared" si="2"/>
        <v>4913284</v>
      </c>
      <c r="S16" s="97">
        <v>377204</v>
      </c>
      <c r="T16" s="97">
        <v>4536080</v>
      </c>
      <c r="V16" s="95" t="s">
        <v>287</v>
      </c>
      <c r="W16" s="96" t="s">
        <v>1745</v>
      </c>
      <c r="X16" s="97">
        <v>620500</v>
      </c>
      <c r="Y16" s="46">
        <f t="shared" si="3"/>
        <v>7116777</v>
      </c>
      <c r="Z16" s="78"/>
      <c r="AA16" s="97">
        <v>7116777</v>
      </c>
    </row>
    <row r="17" spans="1:27" ht="15">
      <c r="A17" s="95" t="s">
        <v>293</v>
      </c>
      <c r="B17" s="96" t="s">
        <v>1747</v>
      </c>
      <c r="C17" s="97">
        <v>114000</v>
      </c>
      <c r="D17" s="46">
        <f t="shared" si="0"/>
        <v>164196</v>
      </c>
      <c r="E17" s="97">
        <v>25000</v>
      </c>
      <c r="F17" s="97">
        <v>139196</v>
      </c>
      <c r="H17" s="95" t="s">
        <v>296</v>
      </c>
      <c r="I17" s="96" t="s">
        <v>2197</v>
      </c>
      <c r="J17" s="78"/>
      <c r="K17" s="46">
        <f t="shared" si="1"/>
        <v>1600</v>
      </c>
      <c r="L17" s="78"/>
      <c r="M17" s="97">
        <v>1600</v>
      </c>
      <c r="O17" s="95" t="s">
        <v>290</v>
      </c>
      <c r="P17" s="96" t="s">
        <v>1746</v>
      </c>
      <c r="Q17" s="97">
        <v>21003547</v>
      </c>
      <c r="R17" s="46">
        <f t="shared" si="2"/>
        <v>3126078</v>
      </c>
      <c r="S17" s="97">
        <v>288551</v>
      </c>
      <c r="T17" s="97">
        <v>2837527</v>
      </c>
      <c r="V17" s="95" t="s">
        <v>290</v>
      </c>
      <c r="W17" s="96" t="s">
        <v>1746</v>
      </c>
      <c r="X17" s="97">
        <v>14132760</v>
      </c>
      <c r="Y17" s="46">
        <f t="shared" si="3"/>
        <v>19446358</v>
      </c>
      <c r="Z17" s="97">
        <v>8764500</v>
      </c>
      <c r="AA17" s="97">
        <v>10681858</v>
      </c>
    </row>
    <row r="18" spans="1:27" ht="15">
      <c r="A18" s="95" t="s">
        <v>296</v>
      </c>
      <c r="B18" s="96" t="s">
        <v>2197</v>
      </c>
      <c r="C18" s="78"/>
      <c r="D18" s="46">
        <f t="shared" si="0"/>
        <v>187742</v>
      </c>
      <c r="E18" s="97">
        <v>81600</v>
      </c>
      <c r="F18" s="97">
        <v>106142</v>
      </c>
      <c r="H18" s="95" t="s">
        <v>302</v>
      </c>
      <c r="I18" s="96" t="s">
        <v>1749</v>
      </c>
      <c r="J18" s="97">
        <v>3000</v>
      </c>
      <c r="K18" s="46">
        <f t="shared" si="1"/>
        <v>204781</v>
      </c>
      <c r="L18" s="78"/>
      <c r="M18" s="97">
        <v>204781</v>
      </c>
      <c r="O18" s="95" t="s">
        <v>293</v>
      </c>
      <c r="P18" s="96" t="s">
        <v>1747</v>
      </c>
      <c r="Q18" s="97">
        <v>2661075</v>
      </c>
      <c r="R18" s="46">
        <f t="shared" si="2"/>
        <v>2128378</v>
      </c>
      <c r="S18" s="97">
        <v>662500</v>
      </c>
      <c r="T18" s="97">
        <v>1465878</v>
      </c>
      <c r="V18" s="95" t="s">
        <v>293</v>
      </c>
      <c r="W18" s="96" t="s">
        <v>1747</v>
      </c>
      <c r="X18" s="97">
        <v>1179010</v>
      </c>
      <c r="Y18" s="46">
        <f t="shared" si="3"/>
        <v>9405098</v>
      </c>
      <c r="Z18" s="97">
        <v>7037603</v>
      </c>
      <c r="AA18" s="97">
        <v>2367495</v>
      </c>
    </row>
    <row r="19" spans="1:27" ht="15">
      <c r="A19" s="95" t="s">
        <v>299</v>
      </c>
      <c r="B19" s="96" t="s">
        <v>1748</v>
      </c>
      <c r="C19" s="78"/>
      <c r="D19" s="46">
        <f t="shared" si="0"/>
        <v>60175</v>
      </c>
      <c r="E19" s="78"/>
      <c r="F19" s="97">
        <v>60175</v>
      </c>
      <c r="H19" s="95" t="s">
        <v>305</v>
      </c>
      <c r="I19" s="96" t="s">
        <v>1750</v>
      </c>
      <c r="J19" s="78"/>
      <c r="K19" s="46">
        <f t="shared" si="1"/>
        <v>180397</v>
      </c>
      <c r="L19" s="78"/>
      <c r="M19" s="97">
        <v>180397</v>
      </c>
      <c r="O19" s="95" t="s">
        <v>296</v>
      </c>
      <c r="P19" s="96" t="s">
        <v>2197</v>
      </c>
      <c r="Q19" s="97">
        <v>174800</v>
      </c>
      <c r="R19" s="46">
        <f t="shared" si="2"/>
        <v>1727441</v>
      </c>
      <c r="S19" s="97">
        <v>692600</v>
      </c>
      <c r="T19" s="97">
        <v>1034841</v>
      </c>
      <c r="V19" s="95" t="s">
        <v>296</v>
      </c>
      <c r="W19" s="96" t="s">
        <v>2197</v>
      </c>
      <c r="X19" s="97">
        <v>1490459</v>
      </c>
      <c r="Y19" s="46">
        <f t="shared" si="3"/>
        <v>390620</v>
      </c>
      <c r="Z19" s="78"/>
      <c r="AA19" s="97">
        <v>390620</v>
      </c>
    </row>
    <row r="20" spans="1:27" ht="15">
      <c r="A20" s="95" t="s">
        <v>302</v>
      </c>
      <c r="B20" s="96" t="s">
        <v>1749</v>
      </c>
      <c r="C20" s="97">
        <v>1154850</v>
      </c>
      <c r="D20" s="46">
        <f t="shared" si="0"/>
        <v>467380</v>
      </c>
      <c r="E20" s="97">
        <v>63200</v>
      </c>
      <c r="F20" s="97">
        <v>404180</v>
      </c>
      <c r="H20" s="95" t="s">
        <v>308</v>
      </c>
      <c r="I20" s="96" t="s">
        <v>1751</v>
      </c>
      <c r="J20" s="78"/>
      <c r="K20" s="46">
        <f t="shared" si="1"/>
        <v>338186</v>
      </c>
      <c r="L20" s="97">
        <v>43300</v>
      </c>
      <c r="M20" s="97">
        <v>294886</v>
      </c>
      <c r="O20" s="95" t="s">
        <v>299</v>
      </c>
      <c r="P20" s="96" t="s">
        <v>1748</v>
      </c>
      <c r="Q20" s="97">
        <v>8038600</v>
      </c>
      <c r="R20" s="46">
        <f t="shared" si="2"/>
        <v>1283610</v>
      </c>
      <c r="S20" s="97">
        <v>535861</v>
      </c>
      <c r="T20" s="97">
        <v>747749</v>
      </c>
      <c r="V20" s="95" t="s">
        <v>299</v>
      </c>
      <c r="W20" s="96" t="s">
        <v>1748</v>
      </c>
      <c r="X20" s="78"/>
      <c r="Y20" s="46">
        <f t="shared" si="3"/>
        <v>615200</v>
      </c>
      <c r="Z20" s="78"/>
      <c r="AA20" s="97">
        <v>615200</v>
      </c>
    </row>
    <row r="21" spans="1:27" ht="15">
      <c r="A21" s="95" t="s">
        <v>305</v>
      </c>
      <c r="B21" s="96" t="s">
        <v>1750</v>
      </c>
      <c r="C21" s="78"/>
      <c r="D21" s="46">
        <f t="shared" si="0"/>
        <v>162851</v>
      </c>
      <c r="E21" s="97">
        <v>15500</v>
      </c>
      <c r="F21" s="97">
        <v>147351</v>
      </c>
      <c r="H21" s="95" t="s">
        <v>311</v>
      </c>
      <c r="I21" s="96" t="s">
        <v>1752</v>
      </c>
      <c r="J21" s="78"/>
      <c r="K21" s="46">
        <f t="shared" si="1"/>
        <v>662270</v>
      </c>
      <c r="L21" s="78"/>
      <c r="M21" s="97">
        <v>662270</v>
      </c>
      <c r="O21" s="95" t="s">
        <v>302</v>
      </c>
      <c r="P21" s="96" t="s">
        <v>1749</v>
      </c>
      <c r="Q21" s="97">
        <v>13965616</v>
      </c>
      <c r="R21" s="46">
        <f t="shared" si="2"/>
        <v>4285351</v>
      </c>
      <c r="S21" s="97">
        <v>517176</v>
      </c>
      <c r="T21" s="97">
        <v>3768175</v>
      </c>
      <c r="V21" s="95" t="s">
        <v>302</v>
      </c>
      <c r="W21" s="96" t="s">
        <v>1749</v>
      </c>
      <c r="X21" s="97">
        <v>73400</v>
      </c>
      <c r="Y21" s="46">
        <f t="shared" si="3"/>
        <v>2538719</v>
      </c>
      <c r="Z21" s="78"/>
      <c r="AA21" s="97">
        <v>2538719</v>
      </c>
    </row>
    <row r="22" spans="1:27" ht="15">
      <c r="A22" s="95" t="s">
        <v>308</v>
      </c>
      <c r="B22" s="96" t="s">
        <v>1751</v>
      </c>
      <c r="C22" s="78"/>
      <c r="D22" s="46">
        <f t="shared" si="0"/>
        <v>150232</v>
      </c>
      <c r="E22" s="97">
        <v>32600</v>
      </c>
      <c r="F22" s="97">
        <v>117632</v>
      </c>
      <c r="H22" s="95" t="s">
        <v>320</v>
      </c>
      <c r="I22" s="96" t="s">
        <v>1754</v>
      </c>
      <c r="J22" s="78"/>
      <c r="K22" s="46">
        <f t="shared" si="1"/>
        <v>450000</v>
      </c>
      <c r="L22" s="78"/>
      <c r="M22" s="97">
        <v>450000</v>
      </c>
      <c r="O22" s="95" t="s">
        <v>305</v>
      </c>
      <c r="P22" s="96" t="s">
        <v>1750</v>
      </c>
      <c r="Q22" s="97">
        <v>826850</v>
      </c>
      <c r="R22" s="46">
        <f t="shared" si="2"/>
        <v>813858</v>
      </c>
      <c r="S22" s="97">
        <v>252100</v>
      </c>
      <c r="T22" s="97">
        <v>561758</v>
      </c>
      <c r="V22" s="95" t="s">
        <v>305</v>
      </c>
      <c r="W22" s="96" t="s">
        <v>1750</v>
      </c>
      <c r="X22" s="97">
        <v>116600</v>
      </c>
      <c r="Y22" s="46">
        <f t="shared" si="3"/>
        <v>737788</v>
      </c>
      <c r="Z22" s="97">
        <v>31785</v>
      </c>
      <c r="AA22" s="97">
        <v>706003</v>
      </c>
    </row>
    <row r="23" spans="1:27" ht="15">
      <c r="A23" s="95" t="s">
        <v>311</v>
      </c>
      <c r="B23" s="96" t="s">
        <v>1752</v>
      </c>
      <c r="C23" s="78"/>
      <c r="D23" s="46">
        <f t="shared" si="0"/>
        <v>354159</v>
      </c>
      <c r="E23" s="97">
        <v>5200</v>
      </c>
      <c r="F23" s="97">
        <v>348959</v>
      </c>
      <c r="H23" s="95" t="s">
        <v>327</v>
      </c>
      <c r="I23" s="96" t="s">
        <v>1756</v>
      </c>
      <c r="J23" s="78"/>
      <c r="K23" s="46">
        <f t="shared" si="1"/>
        <v>73021</v>
      </c>
      <c r="L23" s="78"/>
      <c r="M23" s="97">
        <v>73021</v>
      </c>
      <c r="O23" s="95" t="s">
        <v>308</v>
      </c>
      <c r="P23" s="96" t="s">
        <v>1751</v>
      </c>
      <c r="Q23" s="97">
        <v>668000</v>
      </c>
      <c r="R23" s="46">
        <f t="shared" si="2"/>
        <v>1536387</v>
      </c>
      <c r="S23" s="97">
        <v>214700</v>
      </c>
      <c r="T23" s="97">
        <v>1321687</v>
      </c>
      <c r="V23" s="95" t="s">
        <v>308</v>
      </c>
      <c r="W23" s="96" t="s">
        <v>1751</v>
      </c>
      <c r="X23" s="78"/>
      <c r="Y23" s="46">
        <f t="shared" si="3"/>
        <v>1355920</v>
      </c>
      <c r="Z23" s="97">
        <v>43300</v>
      </c>
      <c r="AA23" s="97">
        <v>1312620</v>
      </c>
    </row>
    <row r="24" spans="1:27" ht="15">
      <c r="A24" s="95" t="s">
        <v>314</v>
      </c>
      <c r="B24" s="96" t="s">
        <v>2332</v>
      </c>
      <c r="C24" s="78"/>
      <c r="D24" s="46">
        <f t="shared" si="0"/>
        <v>36050</v>
      </c>
      <c r="E24" s="78"/>
      <c r="F24" s="97">
        <v>36050</v>
      </c>
      <c r="H24" s="95" t="s">
        <v>330</v>
      </c>
      <c r="I24" s="96" t="s">
        <v>1757</v>
      </c>
      <c r="J24" s="78"/>
      <c r="K24" s="46">
        <f t="shared" si="1"/>
        <v>144335</v>
      </c>
      <c r="L24" s="78"/>
      <c r="M24" s="97">
        <v>144335</v>
      </c>
      <c r="O24" s="95" t="s">
        <v>311</v>
      </c>
      <c r="P24" s="96" t="s">
        <v>1752</v>
      </c>
      <c r="Q24" s="97">
        <v>172100</v>
      </c>
      <c r="R24" s="46">
        <f t="shared" si="2"/>
        <v>2328849</v>
      </c>
      <c r="S24" s="97">
        <v>13500</v>
      </c>
      <c r="T24" s="97">
        <v>2315349</v>
      </c>
      <c r="V24" s="95" t="s">
        <v>311</v>
      </c>
      <c r="W24" s="96" t="s">
        <v>1752</v>
      </c>
      <c r="X24" s="97">
        <v>2400</v>
      </c>
      <c r="Y24" s="46">
        <f t="shared" si="3"/>
        <v>1712101</v>
      </c>
      <c r="Z24" s="78"/>
      <c r="AA24" s="97">
        <v>1712101</v>
      </c>
    </row>
    <row r="25" spans="1:27" ht="15">
      <c r="A25" s="95" t="s">
        <v>320</v>
      </c>
      <c r="B25" s="96" t="s">
        <v>1754</v>
      </c>
      <c r="C25" s="97">
        <v>2422400</v>
      </c>
      <c r="D25" s="46">
        <f t="shared" si="0"/>
        <v>312453</v>
      </c>
      <c r="E25" s="97">
        <v>50000</v>
      </c>
      <c r="F25" s="97">
        <v>262453</v>
      </c>
      <c r="H25" s="95" t="s">
        <v>333</v>
      </c>
      <c r="I25" s="96" t="s">
        <v>1758</v>
      </c>
      <c r="J25" s="78"/>
      <c r="K25" s="46">
        <f t="shared" si="1"/>
        <v>87250</v>
      </c>
      <c r="L25" s="78"/>
      <c r="M25" s="97">
        <v>87250</v>
      </c>
      <c r="O25" s="95" t="s">
        <v>314</v>
      </c>
      <c r="P25" s="96" t="s">
        <v>2332</v>
      </c>
      <c r="Q25" s="78"/>
      <c r="R25" s="46">
        <f t="shared" si="2"/>
        <v>92190</v>
      </c>
      <c r="S25" s="78"/>
      <c r="T25" s="97">
        <v>92190</v>
      </c>
      <c r="V25" s="95" t="s">
        <v>314</v>
      </c>
      <c r="W25" s="96" t="s">
        <v>2332</v>
      </c>
      <c r="X25" s="78"/>
      <c r="Y25" s="46">
        <f t="shared" si="3"/>
        <v>20000</v>
      </c>
      <c r="Z25" s="78"/>
      <c r="AA25" s="97">
        <v>20000</v>
      </c>
    </row>
    <row r="26" spans="1:27" ht="15">
      <c r="A26" s="95" t="s">
        <v>323</v>
      </c>
      <c r="B26" s="96" t="s">
        <v>1755</v>
      </c>
      <c r="C26" s="78"/>
      <c r="D26" s="46">
        <f t="shared" si="0"/>
        <v>24012</v>
      </c>
      <c r="E26" s="78"/>
      <c r="F26" s="97">
        <v>24012</v>
      </c>
      <c r="H26" s="95" t="s">
        <v>336</v>
      </c>
      <c r="I26" s="96" t="s">
        <v>1759</v>
      </c>
      <c r="J26" s="78"/>
      <c r="K26" s="46">
        <f t="shared" si="1"/>
        <v>57200</v>
      </c>
      <c r="L26" s="78"/>
      <c r="M26" s="97">
        <v>57200</v>
      </c>
      <c r="O26" s="95" t="s">
        <v>317</v>
      </c>
      <c r="P26" s="96" t="s">
        <v>1753</v>
      </c>
      <c r="Q26" s="97">
        <v>3831914</v>
      </c>
      <c r="R26" s="46">
        <f t="shared" si="2"/>
        <v>8580634</v>
      </c>
      <c r="S26" s="97">
        <v>2905521</v>
      </c>
      <c r="T26" s="97">
        <v>5675113</v>
      </c>
      <c r="V26" s="95" t="s">
        <v>317</v>
      </c>
      <c r="W26" s="96" t="s">
        <v>1753</v>
      </c>
      <c r="X26" s="78"/>
      <c r="Y26" s="46">
        <f t="shared" si="3"/>
        <v>2512484</v>
      </c>
      <c r="Z26" s="97">
        <v>87700</v>
      </c>
      <c r="AA26" s="97">
        <v>2424784</v>
      </c>
    </row>
    <row r="27" spans="1:27" ht="15">
      <c r="A27" s="95" t="s">
        <v>327</v>
      </c>
      <c r="B27" s="96" t="s">
        <v>1756</v>
      </c>
      <c r="C27" s="78"/>
      <c r="D27" s="46">
        <f t="shared" si="0"/>
        <v>746977</v>
      </c>
      <c r="E27" s="97">
        <v>526000</v>
      </c>
      <c r="F27" s="97">
        <v>220977</v>
      </c>
      <c r="H27" s="95" t="s">
        <v>339</v>
      </c>
      <c r="I27" s="96" t="s">
        <v>1760</v>
      </c>
      <c r="J27" s="78"/>
      <c r="K27" s="46">
        <f t="shared" si="1"/>
        <v>1637472</v>
      </c>
      <c r="L27" s="78"/>
      <c r="M27" s="97">
        <v>1637472</v>
      </c>
      <c r="O27" s="95" t="s">
        <v>320</v>
      </c>
      <c r="P27" s="96" t="s">
        <v>1754</v>
      </c>
      <c r="Q27" s="97">
        <v>7093525</v>
      </c>
      <c r="R27" s="46">
        <f t="shared" si="2"/>
        <v>6827002</v>
      </c>
      <c r="S27" s="97">
        <v>91500</v>
      </c>
      <c r="T27" s="97">
        <v>6735502</v>
      </c>
      <c r="V27" s="95" t="s">
        <v>320</v>
      </c>
      <c r="W27" s="96" t="s">
        <v>1754</v>
      </c>
      <c r="X27" s="97">
        <v>3386000</v>
      </c>
      <c r="Y27" s="46">
        <f t="shared" si="3"/>
        <v>1239635</v>
      </c>
      <c r="Z27" s="97">
        <v>150000</v>
      </c>
      <c r="AA27" s="97">
        <v>1089635</v>
      </c>
    </row>
    <row r="28" spans="1:27" ht="15">
      <c r="A28" s="95" t="s">
        <v>330</v>
      </c>
      <c r="B28" s="96" t="s">
        <v>1757</v>
      </c>
      <c r="C28" s="97">
        <v>188500</v>
      </c>
      <c r="D28" s="46">
        <f t="shared" si="0"/>
        <v>53245</v>
      </c>
      <c r="E28" s="78"/>
      <c r="F28" s="97">
        <v>53245</v>
      </c>
      <c r="H28" s="95" t="s">
        <v>342</v>
      </c>
      <c r="I28" s="96" t="s">
        <v>2316</v>
      </c>
      <c r="J28" s="78"/>
      <c r="K28" s="46">
        <f t="shared" si="1"/>
        <v>20500</v>
      </c>
      <c r="L28" s="78"/>
      <c r="M28" s="97">
        <v>20500</v>
      </c>
      <c r="O28" s="95" t="s">
        <v>323</v>
      </c>
      <c r="P28" s="96" t="s">
        <v>1755</v>
      </c>
      <c r="Q28" s="97">
        <v>90301</v>
      </c>
      <c r="R28" s="46">
        <f t="shared" si="2"/>
        <v>344574</v>
      </c>
      <c r="S28" s="97">
        <v>10003</v>
      </c>
      <c r="T28" s="97">
        <v>334571</v>
      </c>
      <c r="V28" s="95" t="s">
        <v>323</v>
      </c>
      <c r="W28" s="96" t="s">
        <v>1755</v>
      </c>
      <c r="X28" s="97">
        <v>14600</v>
      </c>
      <c r="Y28" s="46">
        <f t="shared" si="3"/>
        <v>166003</v>
      </c>
      <c r="Z28" s="78"/>
      <c r="AA28" s="97">
        <v>166003</v>
      </c>
    </row>
    <row r="29" spans="1:27" ht="15">
      <c r="A29" s="95" t="s">
        <v>333</v>
      </c>
      <c r="B29" s="96" t="s">
        <v>1758</v>
      </c>
      <c r="C29" s="97">
        <v>6859500</v>
      </c>
      <c r="D29" s="46">
        <f t="shared" si="0"/>
        <v>607967</v>
      </c>
      <c r="E29" s="97">
        <v>45500</v>
      </c>
      <c r="F29" s="97">
        <v>562467</v>
      </c>
      <c r="H29" s="95" t="s">
        <v>345</v>
      </c>
      <c r="I29" s="96" t="s">
        <v>1761</v>
      </c>
      <c r="J29" s="78"/>
      <c r="K29" s="46">
        <f t="shared" si="1"/>
        <v>97090</v>
      </c>
      <c r="L29" s="78"/>
      <c r="M29" s="97">
        <v>97090</v>
      </c>
      <c r="O29" s="95" t="s">
        <v>327</v>
      </c>
      <c r="P29" s="96" t="s">
        <v>1756</v>
      </c>
      <c r="Q29" s="97">
        <v>1647500</v>
      </c>
      <c r="R29" s="46">
        <f t="shared" si="2"/>
        <v>3538881</v>
      </c>
      <c r="S29" s="97">
        <v>2081020</v>
      </c>
      <c r="T29" s="97">
        <v>1457861</v>
      </c>
      <c r="V29" s="95" t="s">
        <v>327</v>
      </c>
      <c r="W29" s="96" t="s">
        <v>1756</v>
      </c>
      <c r="X29" s="78"/>
      <c r="Y29" s="46">
        <f t="shared" si="3"/>
        <v>3011559</v>
      </c>
      <c r="Z29" s="97">
        <v>1118100</v>
      </c>
      <c r="AA29" s="97">
        <v>1893459</v>
      </c>
    </row>
    <row r="30" spans="1:27" ht="15">
      <c r="A30" s="95" t="s">
        <v>336</v>
      </c>
      <c r="B30" s="96" t="s">
        <v>1759</v>
      </c>
      <c r="C30" s="97">
        <v>1545000</v>
      </c>
      <c r="D30" s="46">
        <f t="shared" si="0"/>
        <v>119780</v>
      </c>
      <c r="E30" s="97">
        <v>28800</v>
      </c>
      <c r="F30" s="97">
        <v>90980</v>
      </c>
      <c r="H30" s="95" t="s">
        <v>348</v>
      </c>
      <c r="I30" s="96" t="s">
        <v>2246</v>
      </c>
      <c r="J30" s="78"/>
      <c r="K30" s="46">
        <f t="shared" si="1"/>
        <v>27750</v>
      </c>
      <c r="L30" s="78"/>
      <c r="M30" s="97">
        <v>27750</v>
      </c>
      <c r="O30" s="95" t="s">
        <v>330</v>
      </c>
      <c r="P30" s="96" t="s">
        <v>1757</v>
      </c>
      <c r="Q30" s="97">
        <v>4287300</v>
      </c>
      <c r="R30" s="46">
        <f t="shared" si="2"/>
        <v>513722</v>
      </c>
      <c r="S30" s="97">
        <v>204700</v>
      </c>
      <c r="T30" s="97">
        <v>309022</v>
      </c>
      <c r="V30" s="95" t="s">
        <v>330</v>
      </c>
      <c r="W30" s="96" t="s">
        <v>1757</v>
      </c>
      <c r="X30" s="97">
        <v>889200</v>
      </c>
      <c r="Y30" s="46">
        <f t="shared" si="3"/>
        <v>1037811</v>
      </c>
      <c r="Z30" s="78"/>
      <c r="AA30" s="97">
        <v>1037811</v>
      </c>
    </row>
    <row r="31" spans="1:27" ht="15">
      <c r="A31" s="95" t="s">
        <v>339</v>
      </c>
      <c r="B31" s="96" t="s">
        <v>1760</v>
      </c>
      <c r="C31" s="78"/>
      <c r="D31" s="46">
        <f t="shared" si="0"/>
        <v>165193</v>
      </c>
      <c r="E31" s="97">
        <v>51000</v>
      </c>
      <c r="F31" s="97">
        <v>114193</v>
      </c>
      <c r="H31" s="95" t="s">
        <v>351</v>
      </c>
      <c r="I31" s="96" t="s">
        <v>1762</v>
      </c>
      <c r="J31" s="78"/>
      <c r="K31" s="46">
        <f t="shared" si="1"/>
        <v>2300</v>
      </c>
      <c r="L31" s="78"/>
      <c r="M31" s="97">
        <v>2300</v>
      </c>
      <c r="O31" s="95" t="s">
        <v>333</v>
      </c>
      <c r="P31" s="96" t="s">
        <v>1758</v>
      </c>
      <c r="Q31" s="97">
        <v>10194229</v>
      </c>
      <c r="R31" s="46">
        <f t="shared" si="2"/>
        <v>7658013</v>
      </c>
      <c r="S31" s="97">
        <v>4019386</v>
      </c>
      <c r="T31" s="97">
        <v>3638627</v>
      </c>
      <c r="V31" s="95" t="s">
        <v>333</v>
      </c>
      <c r="W31" s="96" t="s">
        <v>1758</v>
      </c>
      <c r="X31" s="97">
        <v>337000</v>
      </c>
      <c r="Y31" s="46">
        <f t="shared" si="3"/>
        <v>92099</v>
      </c>
      <c r="Z31" s="78"/>
      <c r="AA31" s="97">
        <v>92099</v>
      </c>
    </row>
    <row r="32" spans="1:27" ht="15">
      <c r="A32" s="95" t="s">
        <v>342</v>
      </c>
      <c r="B32" s="96" t="s">
        <v>2316</v>
      </c>
      <c r="C32" s="97">
        <v>553000</v>
      </c>
      <c r="D32" s="46">
        <f t="shared" si="0"/>
        <v>652281</v>
      </c>
      <c r="E32" s="97">
        <v>229500</v>
      </c>
      <c r="F32" s="97">
        <v>422781</v>
      </c>
      <c r="H32" s="95" t="s">
        <v>354</v>
      </c>
      <c r="I32" s="96" t="s">
        <v>2265</v>
      </c>
      <c r="J32" s="78"/>
      <c r="K32" s="46">
        <f t="shared" si="1"/>
        <v>35800</v>
      </c>
      <c r="L32" s="78"/>
      <c r="M32" s="97">
        <v>35800</v>
      </c>
      <c r="O32" s="95" t="s">
        <v>336</v>
      </c>
      <c r="P32" s="96" t="s">
        <v>1759</v>
      </c>
      <c r="Q32" s="97">
        <v>3993640</v>
      </c>
      <c r="R32" s="46">
        <f t="shared" si="2"/>
        <v>982265</v>
      </c>
      <c r="S32" s="97">
        <v>28800</v>
      </c>
      <c r="T32" s="97">
        <v>953465</v>
      </c>
      <c r="V32" s="95" t="s">
        <v>336</v>
      </c>
      <c r="W32" s="96" t="s">
        <v>1759</v>
      </c>
      <c r="X32" s="97">
        <v>1282272</v>
      </c>
      <c r="Y32" s="46">
        <f t="shared" si="3"/>
        <v>401945</v>
      </c>
      <c r="Z32" s="78"/>
      <c r="AA32" s="97">
        <v>401945</v>
      </c>
    </row>
    <row r="33" spans="1:27" ht="15">
      <c r="A33" s="95" t="s">
        <v>345</v>
      </c>
      <c r="B33" s="96" t="s">
        <v>1761</v>
      </c>
      <c r="C33" s="97">
        <v>777000</v>
      </c>
      <c r="D33" s="46">
        <f t="shared" si="0"/>
        <v>212525</v>
      </c>
      <c r="E33" s="97">
        <v>92400</v>
      </c>
      <c r="F33" s="97">
        <v>120125</v>
      </c>
      <c r="H33" s="95" t="s">
        <v>357</v>
      </c>
      <c r="I33" s="96" t="s">
        <v>2306</v>
      </c>
      <c r="J33" s="78"/>
      <c r="K33" s="46">
        <f t="shared" si="1"/>
        <v>4777388</v>
      </c>
      <c r="L33" s="78"/>
      <c r="M33" s="97">
        <v>4777388</v>
      </c>
      <c r="O33" s="95" t="s">
        <v>339</v>
      </c>
      <c r="P33" s="96" t="s">
        <v>1760</v>
      </c>
      <c r="Q33" s="97">
        <v>1175500</v>
      </c>
      <c r="R33" s="46">
        <f t="shared" si="2"/>
        <v>1320268</v>
      </c>
      <c r="S33" s="97">
        <v>424050</v>
      </c>
      <c r="T33" s="97">
        <v>896218</v>
      </c>
      <c r="V33" s="95" t="s">
        <v>339</v>
      </c>
      <c r="W33" s="96" t="s">
        <v>1760</v>
      </c>
      <c r="X33" s="97">
        <v>9367525</v>
      </c>
      <c r="Y33" s="46">
        <f t="shared" si="3"/>
        <v>3882238</v>
      </c>
      <c r="Z33" s="78"/>
      <c r="AA33" s="97">
        <v>3882238</v>
      </c>
    </row>
    <row r="34" spans="1:27" ht="15">
      <c r="A34" s="95" t="s">
        <v>348</v>
      </c>
      <c r="B34" s="96" t="s">
        <v>2246</v>
      </c>
      <c r="C34" s="97">
        <v>211300</v>
      </c>
      <c r="D34" s="46">
        <f t="shared" si="0"/>
        <v>938144</v>
      </c>
      <c r="E34" s="97">
        <v>530900</v>
      </c>
      <c r="F34" s="97">
        <v>407244</v>
      </c>
      <c r="H34" s="95" t="s">
        <v>360</v>
      </c>
      <c r="I34" s="96" t="s">
        <v>1763</v>
      </c>
      <c r="J34" s="78"/>
      <c r="K34" s="46">
        <f t="shared" si="1"/>
        <v>11535831</v>
      </c>
      <c r="L34" s="78"/>
      <c r="M34" s="97">
        <v>11535831</v>
      </c>
      <c r="O34" s="95" t="s">
        <v>342</v>
      </c>
      <c r="P34" s="96" t="s">
        <v>2316</v>
      </c>
      <c r="Q34" s="97">
        <v>7883000</v>
      </c>
      <c r="R34" s="46">
        <f t="shared" si="2"/>
        <v>8971476</v>
      </c>
      <c r="S34" s="97">
        <v>470300</v>
      </c>
      <c r="T34" s="97">
        <v>8501176</v>
      </c>
      <c r="V34" s="95" t="s">
        <v>342</v>
      </c>
      <c r="W34" s="96" t="s">
        <v>2316</v>
      </c>
      <c r="X34" s="97">
        <v>2162550</v>
      </c>
      <c r="Y34" s="46">
        <f t="shared" si="3"/>
        <v>504240</v>
      </c>
      <c r="Z34" s="78"/>
      <c r="AA34" s="97">
        <v>504240</v>
      </c>
    </row>
    <row r="35" spans="1:27" ht="15">
      <c r="A35" s="95" t="s">
        <v>351</v>
      </c>
      <c r="B35" s="96" t="s">
        <v>1762</v>
      </c>
      <c r="C35" s="97">
        <v>287780</v>
      </c>
      <c r="D35" s="46">
        <f t="shared" si="0"/>
        <v>119855</v>
      </c>
      <c r="E35" s="97">
        <v>1</v>
      </c>
      <c r="F35" s="97">
        <v>119854</v>
      </c>
      <c r="H35" s="95" t="s">
        <v>363</v>
      </c>
      <c r="I35" s="96" t="s">
        <v>1764</v>
      </c>
      <c r="J35" s="78"/>
      <c r="K35" s="46">
        <f t="shared" si="1"/>
        <v>791550</v>
      </c>
      <c r="L35" s="78"/>
      <c r="M35" s="97">
        <v>791550</v>
      </c>
      <c r="O35" s="95" t="s">
        <v>345</v>
      </c>
      <c r="P35" s="96" t="s">
        <v>1761</v>
      </c>
      <c r="Q35" s="97">
        <v>2080201</v>
      </c>
      <c r="R35" s="46">
        <f t="shared" si="2"/>
        <v>1602275</v>
      </c>
      <c r="S35" s="97">
        <v>626425</v>
      </c>
      <c r="T35" s="97">
        <v>975850</v>
      </c>
      <c r="V35" s="95" t="s">
        <v>345</v>
      </c>
      <c r="W35" s="96" t="s">
        <v>1761</v>
      </c>
      <c r="X35" s="78"/>
      <c r="Y35" s="46">
        <f t="shared" si="3"/>
        <v>421104</v>
      </c>
      <c r="Z35" s="97">
        <v>2950</v>
      </c>
      <c r="AA35" s="97">
        <v>418154</v>
      </c>
    </row>
    <row r="36" spans="1:27" ht="15">
      <c r="A36" s="95" t="s">
        <v>354</v>
      </c>
      <c r="B36" s="96" t="s">
        <v>2265</v>
      </c>
      <c r="C36" s="97">
        <v>3364121</v>
      </c>
      <c r="D36" s="46">
        <f t="shared" si="0"/>
        <v>496764</v>
      </c>
      <c r="E36" s="78"/>
      <c r="F36" s="97">
        <v>496764</v>
      </c>
      <c r="H36" s="95" t="s">
        <v>366</v>
      </c>
      <c r="I36" s="96" t="s">
        <v>1765</v>
      </c>
      <c r="J36" s="78"/>
      <c r="K36" s="46">
        <f t="shared" si="1"/>
        <v>1281814</v>
      </c>
      <c r="L36" s="97">
        <v>833000</v>
      </c>
      <c r="M36" s="97">
        <v>448814</v>
      </c>
      <c r="O36" s="95" t="s">
        <v>348</v>
      </c>
      <c r="P36" s="96" t="s">
        <v>2246</v>
      </c>
      <c r="Q36" s="97">
        <v>2467900</v>
      </c>
      <c r="R36" s="46">
        <f t="shared" si="2"/>
        <v>4839677</v>
      </c>
      <c r="S36" s="97">
        <v>1706670</v>
      </c>
      <c r="T36" s="97">
        <v>3133007</v>
      </c>
      <c r="V36" s="95" t="s">
        <v>348</v>
      </c>
      <c r="W36" s="96" t="s">
        <v>2246</v>
      </c>
      <c r="X36" s="78"/>
      <c r="Y36" s="46">
        <f t="shared" si="3"/>
        <v>448326</v>
      </c>
      <c r="Z36" s="78"/>
      <c r="AA36" s="97">
        <v>448326</v>
      </c>
    </row>
    <row r="37" spans="1:27" ht="15">
      <c r="A37" s="95" t="s">
        <v>357</v>
      </c>
      <c r="B37" s="96" t="s">
        <v>2306</v>
      </c>
      <c r="C37" s="97">
        <v>500</v>
      </c>
      <c r="D37" s="46">
        <f t="shared" si="0"/>
        <v>1106738</v>
      </c>
      <c r="E37" s="97">
        <v>421200</v>
      </c>
      <c r="F37" s="97">
        <v>685538</v>
      </c>
      <c r="H37" s="95" t="s">
        <v>372</v>
      </c>
      <c r="I37" s="96" t="s">
        <v>1766</v>
      </c>
      <c r="J37" s="78"/>
      <c r="K37" s="46">
        <f t="shared" si="1"/>
        <v>2481500</v>
      </c>
      <c r="L37" s="78"/>
      <c r="M37" s="97">
        <v>2481500</v>
      </c>
      <c r="O37" s="95" t="s">
        <v>351</v>
      </c>
      <c r="P37" s="96" t="s">
        <v>1762</v>
      </c>
      <c r="Q37" s="97">
        <v>3523431</v>
      </c>
      <c r="R37" s="46">
        <f t="shared" si="2"/>
        <v>7865282</v>
      </c>
      <c r="S37" s="97">
        <v>6560631</v>
      </c>
      <c r="T37" s="97">
        <v>1304651</v>
      </c>
      <c r="V37" s="95" t="s">
        <v>351</v>
      </c>
      <c r="W37" s="96" t="s">
        <v>1762</v>
      </c>
      <c r="X37" s="78"/>
      <c r="Y37" s="46">
        <f t="shared" si="3"/>
        <v>602099</v>
      </c>
      <c r="Z37" s="78"/>
      <c r="AA37" s="97">
        <v>602099</v>
      </c>
    </row>
    <row r="38" spans="1:27" ht="15">
      <c r="A38" s="95" t="s">
        <v>363</v>
      </c>
      <c r="B38" s="96" t="s">
        <v>1764</v>
      </c>
      <c r="C38" s="97">
        <v>1984200</v>
      </c>
      <c r="D38" s="46">
        <f t="shared" si="0"/>
        <v>346242</v>
      </c>
      <c r="E38" s="78"/>
      <c r="F38" s="97">
        <v>346242</v>
      </c>
      <c r="H38" s="95" t="s">
        <v>375</v>
      </c>
      <c r="I38" s="96" t="s">
        <v>1767</v>
      </c>
      <c r="J38" s="78"/>
      <c r="K38" s="46">
        <f t="shared" si="1"/>
        <v>2500</v>
      </c>
      <c r="L38" s="78"/>
      <c r="M38" s="97">
        <v>2500</v>
      </c>
      <c r="O38" s="95" t="s">
        <v>354</v>
      </c>
      <c r="P38" s="96" t="s">
        <v>2265</v>
      </c>
      <c r="Q38" s="97">
        <v>13120369</v>
      </c>
      <c r="R38" s="46">
        <f t="shared" si="2"/>
        <v>4477517</v>
      </c>
      <c r="S38" s="97">
        <v>228150</v>
      </c>
      <c r="T38" s="97">
        <v>4249367</v>
      </c>
      <c r="V38" s="95" t="s">
        <v>354</v>
      </c>
      <c r="W38" s="96" t="s">
        <v>2265</v>
      </c>
      <c r="X38" s="97">
        <v>13500000</v>
      </c>
      <c r="Y38" s="46">
        <f t="shared" si="3"/>
        <v>400600</v>
      </c>
      <c r="Z38" s="78"/>
      <c r="AA38" s="97">
        <v>400600</v>
      </c>
    </row>
    <row r="39" spans="1:27" ht="15">
      <c r="A39" s="95" t="s">
        <v>366</v>
      </c>
      <c r="B39" s="96" t="s">
        <v>1765</v>
      </c>
      <c r="C39" s="97">
        <v>122000</v>
      </c>
      <c r="D39" s="46">
        <f t="shared" si="0"/>
        <v>235131</v>
      </c>
      <c r="E39" s="97">
        <v>54000</v>
      </c>
      <c r="F39" s="97">
        <v>181131</v>
      </c>
      <c r="H39" s="95" t="s">
        <v>378</v>
      </c>
      <c r="I39" s="96" t="s">
        <v>1768</v>
      </c>
      <c r="J39" s="78"/>
      <c r="K39" s="46">
        <f t="shared" si="1"/>
        <v>454954</v>
      </c>
      <c r="L39" s="78"/>
      <c r="M39" s="97">
        <v>454954</v>
      </c>
      <c r="O39" s="95" t="s">
        <v>357</v>
      </c>
      <c r="P39" s="96" t="s">
        <v>2306</v>
      </c>
      <c r="Q39" s="97">
        <v>500</v>
      </c>
      <c r="R39" s="46">
        <f t="shared" si="2"/>
        <v>1418946</v>
      </c>
      <c r="S39" s="97">
        <v>488500</v>
      </c>
      <c r="T39" s="97">
        <v>930446</v>
      </c>
      <c r="V39" s="95" t="s">
        <v>357</v>
      </c>
      <c r="W39" s="96" t="s">
        <v>2306</v>
      </c>
      <c r="X39" s="78"/>
      <c r="Y39" s="46">
        <f t="shared" si="3"/>
        <v>4808538</v>
      </c>
      <c r="Z39" s="78"/>
      <c r="AA39" s="97">
        <v>4808538</v>
      </c>
    </row>
    <row r="40" spans="1:27" ht="15">
      <c r="A40" s="95" t="s">
        <v>372</v>
      </c>
      <c r="B40" s="96" t="s">
        <v>1766</v>
      </c>
      <c r="C40" s="97">
        <v>1115200</v>
      </c>
      <c r="D40" s="46">
        <f t="shared" si="0"/>
        <v>1244872</v>
      </c>
      <c r="E40" s="97">
        <v>362250</v>
      </c>
      <c r="F40" s="97">
        <v>882622</v>
      </c>
      <c r="H40" s="95" t="s">
        <v>381</v>
      </c>
      <c r="I40" s="96" t="s">
        <v>1769</v>
      </c>
      <c r="J40" s="97">
        <v>145474</v>
      </c>
      <c r="K40" s="46">
        <f t="shared" si="1"/>
        <v>1361916</v>
      </c>
      <c r="L40" s="78"/>
      <c r="M40" s="97">
        <v>1361916</v>
      </c>
      <c r="O40" s="95" t="s">
        <v>360</v>
      </c>
      <c r="P40" s="96" t="s">
        <v>1763</v>
      </c>
      <c r="Q40" s="97">
        <v>720000</v>
      </c>
      <c r="R40" s="46">
        <f t="shared" si="2"/>
        <v>377231</v>
      </c>
      <c r="S40" s="97">
        <v>135300</v>
      </c>
      <c r="T40" s="97">
        <v>241931</v>
      </c>
      <c r="V40" s="95" t="s">
        <v>360</v>
      </c>
      <c r="W40" s="96" t="s">
        <v>1763</v>
      </c>
      <c r="X40" s="97">
        <v>490015</v>
      </c>
      <c r="Y40" s="46">
        <f t="shared" si="3"/>
        <v>77267948</v>
      </c>
      <c r="Z40" s="97">
        <v>80501</v>
      </c>
      <c r="AA40" s="97">
        <v>77187447</v>
      </c>
    </row>
    <row r="41" spans="1:27" ht="15">
      <c r="A41" s="95" t="s">
        <v>375</v>
      </c>
      <c r="B41" s="96" t="s">
        <v>1767</v>
      </c>
      <c r="C41" s="78"/>
      <c r="D41" s="46">
        <f t="shared" si="0"/>
        <v>241674</v>
      </c>
      <c r="E41" s="97">
        <v>190700</v>
      </c>
      <c r="F41" s="97">
        <v>50974</v>
      </c>
      <c r="H41" s="95" t="s">
        <v>384</v>
      </c>
      <c r="I41" s="96" t="s">
        <v>1770</v>
      </c>
      <c r="J41" s="97">
        <v>200</v>
      </c>
      <c r="K41" s="46">
        <f t="shared" si="1"/>
        <v>112496</v>
      </c>
      <c r="L41" s="78"/>
      <c r="M41" s="97">
        <v>112496</v>
      </c>
      <c r="O41" s="95" t="s">
        <v>363</v>
      </c>
      <c r="P41" s="96" t="s">
        <v>1764</v>
      </c>
      <c r="Q41" s="97">
        <v>6654254</v>
      </c>
      <c r="R41" s="46">
        <f t="shared" si="2"/>
        <v>3192693</v>
      </c>
      <c r="S41" s="97">
        <v>625500</v>
      </c>
      <c r="T41" s="97">
        <v>2567193</v>
      </c>
      <c r="V41" s="95" t="s">
        <v>363</v>
      </c>
      <c r="W41" s="96" t="s">
        <v>1764</v>
      </c>
      <c r="X41" s="78"/>
      <c r="Y41" s="46">
        <f t="shared" si="3"/>
        <v>3535933</v>
      </c>
      <c r="Z41" s="78"/>
      <c r="AA41" s="97">
        <v>3535933</v>
      </c>
    </row>
    <row r="42" spans="1:27" ht="15">
      <c r="A42" s="95" t="s">
        <v>378</v>
      </c>
      <c r="B42" s="96" t="s">
        <v>1768</v>
      </c>
      <c r="C42" s="97">
        <v>893000</v>
      </c>
      <c r="D42" s="46">
        <f t="shared" si="0"/>
        <v>129811</v>
      </c>
      <c r="E42" s="78"/>
      <c r="F42" s="97">
        <v>129811</v>
      </c>
      <c r="H42" s="95" t="s">
        <v>387</v>
      </c>
      <c r="I42" s="96" t="s">
        <v>1771</v>
      </c>
      <c r="J42" s="78"/>
      <c r="K42" s="46">
        <f t="shared" si="1"/>
        <v>720000</v>
      </c>
      <c r="L42" s="78"/>
      <c r="M42" s="97">
        <v>720000</v>
      </c>
      <c r="O42" s="95" t="s">
        <v>366</v>
      </c>
      <c r="P42" s="96" t="s">
        <v>1765</v>
      </c>
      <c r="Q42" s="97">
        <v>566800</v>
      </c>
      <c r="R42" s="46">
        <f t="shared" si="2"/>
        <v>1459747</v>
      </c>
      <c r="S42" s="97">
        <v>109180</v>
      </c>
      <c r="T42" s="97">
        <v>1350567</v>
      </c>
      <c r="V42" s="95" t="s">
        <v>366</v>
      </c>
      <c r="W42" s="96" t="s">
        <v>1765</v>
      </c>
      <c r="X42" s="97">
        <v>30100</v>
      </c>
      <c r="Y42" s="46">
        <f t="shared" si="3"/>
        <v>2541541</v>
      </c>
      <c r="Z42" s="97">
        <v>1348950</v>
      </c>
      <c r="AA42" s="97">
        <v>1192591</v>
      </c>
    </row>
    <row r="43" spans="1:27" ht="15">
      <c r="A43" s="95" t="s">
        <v>381</v>
      </c>
      <c r="B43" s="96" t="s">
        <v>1769</v>
      </c>
      <c r="C43" s="97">
        <v>112000</v>
      </c>
      <c r="D43" s="46">
        <f t="shared" si="0"/>
        <v>2037836</v>
      </c>
      <c r="E43" s="78"/>
      <c r="F43" s="97">
        <v>2037836</v>
      </c>
      <c r="H43" s="95" t="s">
        <v>390</v>
      </c>
      <c r="I43" s="96" t="s">
        <v>1772</v>
      </c>
      <c r="J43" s="78"/>
      <c r="K43" s="46">
        <f t="shared" si="1"/>
        <v>24000</v>
      </c>
      <c r="L43" s="78"/>
      <c r="M43" s="97">
        <v>24000</v>
      </c>
      <c r="O43" s="95" t="s">
        <v>369</v>
      </c>
      <c r="P43" s="96" t="s">
        <v>2198</v>
      </c>
      <c r="Q43" s="97">
        <v>1353000</v>
      </c>
      <c r="R43" s="46">
        <f t="shared" si="2"/>
        <v>220960</v>
      </c>
      <c r="S43" s="97">
        <v>138000</v>
      </c>
      <c r="T43" s="97">
        <v>82960</v>
      </c>
      <c r="V43" s="95" t="s">
        <v>369</v>
      </c>
      <c r="W43" s="96" t="s">
        <v>2198</v>
      </c>
      <c r="X43" s="97">
        <v>1235183</v>
      </c>
      <c r="Y43" s="46">
        <f t="shared" si="3"/>
        <v>4739116</v>
      </c>
      <c r="Z43" s="97">
        <v>1676000</v>
      </c>
      <c r="AA43" s="97">
        <v>3063116</v>
      </c>
    </row>
    <row r="44" spans="1:27" ht="15">
      <c r="A44" s="95" t="s">
        <v>384</v>
      </c>
      <c r="B44" s="96" t="s">
        <v>1770</v>
      </c>
      <c r="C44" s="97">
        <v>2173155</v>
      </c>
      <c r="D44" s="46">
        <f t="shared" si="0"/>
        <v>1276596</v>
      </c>
      <c r="E44" s="97">
        <v>348926</v>
      </c>
      <c r="F44" s="97">
        <v>927670</v>
      </c>
      <c r="H44" s="95" t="s">
        <v>393</v>
      </c>
      <c r="I44" s="96" t="s">
        <v>2258</v>
      </c>
      <c r="J44" s="97">
        <v>419500</v>
      </c>
      <c r="K44" s="46">
        <f t="shared" si="1"/>
        <v>3711393</v>
      </c>
      <c r="L44" s="97">
        <v>30900</v>
      </c>
      <c r="M44" s="97">
        <v>3680493</v>
      </c>
      <c r="O44" s="95" t="s">
        <v>372</v>
      </c>
      <c r="P44" s="96" t="s">
        <v>1766</v>
      </c>
      <c r="Q44" s="97">
        <v>5462800</v>
      </c>
      <c r="R44" s="46">
        <f t="shared" si="2"/>
        <v>3001617</v>
      </c>
      <c r="S44" s="97">
        <v>877090</v>
      </c>
      <c r="T44" s="97">
        <v>2124527</v>
      </c>
      <c r="V44" s="95" t="s">
        <v>372</v>
      </c>
      <c r="W44" s="96" t="s">
        <v>1766</v>
      </c>
      <c r="X44" s="78"/>
      <c r="Y44" s="46">
        <f t="shared" si="3"/>
        <v>6552870</v>
      </c>
      <c r="Z44" s="97">
        <v>1310800</v>
      </c>
      <c r="AA44" s="97">
        <v>5242070</v>
      </c>
    </row>
    <row r="45" spans="1:27" ht="15">
      <c r="A45" s="95" t="s">
        <v>387</v>
      </c>
      <c r="B45" s="96" t="s">
        <v>1771</v>
      </c>
      <c r="C45" s="97">
        <v>1327000</v>
      </c>
      <c r="D45" s="46">
        <f t="shared" si="0"/>
        <v>334680</v>
      </c>
      <c r="E45" s="78"/>
      <c r="F45" s="97">
        <v>334680</v>
      </c>
      <c r="H45" s="95" t="s">
        <v>396</v>
      </c>
      <c r="I45" s="96" t="s">
        <v>1773</v>
      </c>
      <c r="J45" s="97">
        <v>286883</v>
      </c>
      <c r="K45" s="46">
        <f t="shared" si="1"/>
        <v>8295</v>
      </c>
      <c r="L45" s="78"/>
      <c r="M45" s="97">
        <v>8295</v>
      </c>
      <c r="O45" s="95" t="s">
        <v>375</v>
      </c>
      <c r="P45" s="96" t="s">
        <v>1767</v>
      </c>
      <c r="Q45" s="97">
        <v>18402245</v>
      </c>
      <c r="R45" s="46">
        <f t="shared" si="2"/>
        <v>8257302</v>
      </c>
      <c r="S45" s="97">
        <v>3816527</v>
      </c>
      <c r="T45" s="97">
        <v>4440775</v>
      </c>
      <c r="V45" s="95" t="s">
        <v>375</v>
      </c>
      <c r="W45" s="96" t="s">
        <v>1767</v>
      </c>
      <c r="X45" s="97">
        <v>1055506</v>
      </c>
      <c r="Y45" s="46">
        <f t="shared" si="3"/>
        <v>28694550</v>
      </c>
      <c r="Z45" s="97">
        <v>9376600</v>
      </c>
      <c r="AA45" s="97">
        <v>19317950</v>
      </c>
    </row>
    <row r="46" spans="1:27" ht="15">
      <c r="A46" s="95" t="s">
        <v>390</v>
      </c>
      <c r="B46" s="96" t="s">
        <v>1772</v>
      </c>
      <c r="C46" s="97">
        <v>300000</v>
      </c>
      <c r="D46" s="46">
        <f t="shared" si="0"/>
        <v>261745</v>
      </c>
      <c r="E46" s="78"/>
      <c r="F46" s="97">
        <v>261745</v>
      </c>
      <c r="H46" s="95" t="s">
        <v>402</v>
      </c>
      <c r="I46" s="96" t="s">
        <v>1775</v>
      </c>
      <c r="J46" s="78"/>
      <c r="K46" s="46">
        <f t="shared" si="1"/>
        <v>67000</v>
      </c>
      <c r="L46" s="78"/>
      <c r="M46" s="97">
        <v>67000</v>
      </c>
      <c r="O46" s="95" t="s">
        <v>378</v>
      </c>
      <c r="P46" s="96" t="s">
        <v>1768</v>
      </c>
      <c r="Q46" s="97">
        <v>2960000</v>
      </c>
      <c r="R46" s="46">
        <f t="shared" si="2"/>
        <v>1041293</v>
      </c>
      <c r="S46" s="78"/>
      <c r="T46" s="97">
        <v>1041293</v>
      </c>
      <c r="V46" s="95" t="s">
        <v>378</v>
      </c>
      <c r="W46" s="96" t="s">
        <v>1768</v>
      </c>
      <c r="X46" s="78"/>
      <c r="Y46" s="46">
        <f t="shared" si="3"/>
        <v>1115363</v>
      </c>
      <c r="Z46" s="97">
        <v>12000</v>
      </c>
      <c r="AA46" s="97">
        <v>1103363</v>
      </c>
    </row>
    <row r="47" spans="1:27" ht="15">
      <c r="A47" s="95" t="s">
        <v>393</v>
      </c>
      <c r="B47" s="96" t="s">
        <v>2258</v>
      </c>
      <c r="C47" s="97">
        <v>185000</v>
      </c>
      <c r="D47" s="46">
        <f t="shared" si="0"/>
        <v>699614</v>
      </c>
      <c r="E47" s="97">
        <v>3500</v>
      </c>
      <c r="F47" s="97">
        <v>696114</v>
      </c>
      <c r="H47" s="95" t="s">
        <v>405</v>
      </c>
      <c r="I47" s="96" t="s">
        <v>1776</v>
      </c>
      <c r="J47" s="78"/>
      <c r="K47" s="46">
        <f t="shared" si="1"/>
        <v>253411</v>
      </c>
      <c r="L47" s="78"/>
      <c r="M47" s="97">
        <v>253411</v>
      </c>
      <c r="O47" s="95" t="s">
        <v>381</v>
      </c>
      <c r="P47" s="96" t="s">
        <v>1769</v>
      </c>
      <c r="Q47" s="97">
        <v>16230195</v>
      </c>
      <c r="R47" s="46">
        <f t="shared" si="2"/>
        <v>11355190</v>
      </c>
      <c r="S47" s="97">
        <v>1022000</v>
      </c>
      <c r="T47" s="97">
        <v>10333190</v>
      </c>
      <c r="V47" s="95" t="s">
        <v>381</v>
      </c>
      <c r="W47" s="96" t="s">
        <v>1769</v>
      </c>
      <c r="X47" s="97">
        <v>9652574</v>
      </c>
      <c r="Y47" s="46">
        <f t="shared" si="3"/>
        <v>3347974</v>
      </c>
      <c r="Z47" s="78"/>
      <c r="AA47" s="97">
        <v>3347974</v>
      </c>
    </row>
    <row r="48" spans="1:27" ht="15">
      <c r="A48" s="95" t="s">
        <v>396</v>
      </c>
      <c r="B48" s="96" t="s">
        <v>1773</v>
      </c>
      <c r="C48" s="97">
        <v>6900000</v>
      </c>
      <c r="D48" s="46">
        <f t="shared" si="0"/>
        <v>92231</v>
      </c>
      <c r="E48" s="97">
        <v>1</v>
      </c>
      <c r="F48" s="97">
        <v>92230</v>
      </c>
      <c r="H48" s="95" t="s">
        <v>408</v>
      </c>
      <c r="I48" s="96" t="s">
        <v>1777</v>
      </c>
      <c r="J48" s="78"/>
      <c r="K48" s="46">
        <f t="shared" si="1"/>
        <v>37600</v>
      </c>
      <c r="L48" s="78"/>
      <c r="M48" s="97">
        <v>37600</v>
      </c>
      <c r="O48" s="95" t="s">
        <v>384</v>
      </c>
      <c r="P48" s="96" t="s">
        <v>1770</v>
      </c>
      <c r="Q48" s="97">
        <v>17949595</v>
      </c>
      <c r="R48" s="46">
        <f t="shared" si="2"/>
        <v>6424892</v>
      </c>
      <c r="S48" s="97">
        <v>1985674</v>
      </c>
      <c r="T48" s="97">
        <v>4439218</v>
      </c>
      <c r="V48" s="95" t="s">
        <v>384</v>
      </c>
      <c r="W48" s="96" t="s">
        <v>1770</v>
      </c>
      <c r="X48" s="97">
        <v>3514000</v>
      </c>
      <c r="Y48" s="46">
        <f t="shared" si="3"/>
        <v>2248727</v>
      </c>
      <c r="Z48" s="97">
        <v>19600</v>
      </c>
      <c r="AA48" s="97">
        <v>2229127</v>
      </c>
    </row>
    <row r="49" spans="1:27" ht="15">
      <c r="A49" s="95" t="s">
        <v>402</v>
      </c>
      <c r="B49" s="96" t="s">
        <v>1775</v>
      </c>
      <c r="C49" s="97">
        <v>448471</v>
      </c>
      <c r="D49" s="46">
        <f t="shared" si="0"/>
        <v>167380</v>
      </c>
      <c r="E49" s="78"/>
      <c r="F49" s="97">
        <v>167380</v>
      </c>
      <c r="H49" s="95" t="s">
        <v>414</v>
      </c>
      <c r="I49" s="96" t="s">
        <v>1778</v>
      </c>
      <c r="J49" s="97">
        <v>300000</v>
      </c>
      <c r="K49" s="46">
        <f t="shared" si="1"/>
        <v>20540</v>
      </c>
      <c r="L49" s="78"/>
      <c r="M49" s="97">
        <v>20540</v>
      </c>
      <c r="O49" s="95" t="s">
        <v>387</v>
      </c>
      <c r="P49" s="96" t="s">
        <v>1771</v>
      </c>
      <c r="Q49" s="97">
        <v>2352000</v>
      </c>
      <c r="R49" s="46">
        <f t="shared" si="2"/>
        <v>2872338</v>
      </c>
      <c r="S49" s="97">
        <v>234292</v>
      </c>
      <c r="T49" s="97">
        <v>2638046</v>
      </c>
      <c r="V49" s="95" t="s">
        <v>387</v>
      </c>
      <c r="W49" s="96" t="s">
        <v>1771</v>
      </c>
      <c r="X49" s="78"/>
      <c r="Y49" s="46">
        <f t="shared" si="3"/>
        <v>7651784</v>
      </c>
      <c r="Z49" s="78"/>
      <c r="AA49" s="97">
        <v>7651784</v>
      </c>
    </row>
    <row r="50" spans="1:27" ht="15">
      <c r="A50" s="95" t="s">
        <v>405</v>
      </c>
      <c r="B50" s="96" t="s">
        <v>1776</v>
      </c>
      <c r="C50" s="97">
        <v>321600</v>
      </c>
      <c r="D50" s="46">
        <f t="shared" si="0"/>
        <v>437771</v>
      </c>
      <c r="E50" s="97">
        <v>286675</v>
      </c>
      <c r="F50" s="97">
        <v>151096</v>
      </c>
      <c r="H50" s="95" t="s">
        <v>420</v>
      </c>
      <c r="I50" s="96" t="s">
        <v>1780</v>
      </c>
      <c r="J50" s="78"/>
      <c r="K50" s="46">
        <f t="shared" si="1"/>
        <v>743471</v>
      </c>
      <c r="L50" s="78"/>
      <c r="M50" s="97">
        <v>743471</v>
      </c>
      <c r="O50" s="95" t="s">
        <v>390</v>
      </c>
      <c r="P50" s="96" t="s">
        <v>1772</v>
      </c>
      <c r="Q50" s="97">
        <v>2349250</v>
      </c>
      <c r="R50" s="46">
        <f t="shared" si="2"/>
        <v>6570950</v>
      </c>
      <c r="S50" s="97">
        <v>3357981</v>
      </c>
      <c r="T50" s="97">
        <v>3212969</v>
      </c>
      <c r="V50" s="95" t="s">
        <v>390</v>
      </c>
      <c r="W50" s="96" t="s">
        <v>1772</v>
      </c>
      <c r="X50" s="97">
        <v>102895</v>
      </c>
      <c r="Y50" s="46">
        <f t="shared" si="3"/>
        <v>895901</v>
      </c>
      <c r="Z50" s="78"/>
      <c r="AA50" s="97">
        <v>895901</v>
      </c>
    </row>
    <row r="51" spans="1:27" ht="15">
      <c r="A51" s="95" t="s">
        <v>408</v>
      </c>
      <c r="B51" s="96" t="s">
        <v>1777</v>
      </c>
      <c r="C51" s="97">
        <v>268200</v>
      </c>
      <c r="D51" s="46">
        <f t="shared" si="0"/>
        <v>463882</v>
      </c>
      <c r="E51" s="97">
        <v>341400</v>
      </c>
      <c r="F51" s="97">
        <v>122482</v>
      </c>
      <c r="H51" s="95" t="s">
        <v>423</v>
      </c>
      <c r="I51" s="96" t="s">
        <v>1781</v>
      </c>
      <c r="J51" s="78"/>
      <c r="K51" s="46">
        <f t="shared" si="1"/>
        <v>620581</v>
      </c>
      <c r="L51" s="97">
        <v>565000</v>
      </c>
      <c r="M51" s="97">
        <v>55581</v>
      </c>
      <c r="O51" s="95" t="s">
        <v>393</v>
      </c>
      <c r="P51" s="96" t="s">
        <v>2258</v>
      </c>
      <c r="Q51" s="97">
        <v>61995600</v>
      </c>
      <c r="R51" s="46">
        <f t="shared" si="2"/>
        <v>18824628</v>
      </c>
      <c r="S51" s="97">
        <v>181100</v>
      </c>
      <c r="T51" s="97">
        <v>18643528</v>
      </c>
      <c r="V51" s="95" t="s">
        <v>393</v>
      </c>
      <c r="W51" s="96" t="s">
        <v>2258</v>
      </c>
      <c r="X51" s="97">
        <v>58372000</v>
      </c>
      <c r="Y51" s="46">
        <f t="shared" si="3"/>
        <v>23747728</v>
      </c>
      <c r="Z51" s="97">
        <v>233700</v>
      </c>
      <c r="AA51" s="97">
        <v>23514028</v>
      </c>
    </row>
    <row r="52" spans="1:27" ht="15">
      <c r="A52" s="95" t="s">
        <v>411</v>
      </c>
      <c r="B52" s="96" t="s">
        <v>2199</v>
      </c>
      <c r="C52" s="78"/>
      <c r="D52" s="46">
        <f t="shared" si="0"/>
        <v>35165</v>
      </c>
      <c r="E52" s="78"/>
      <c r="F52" s="97">
        <v>35165</v>
      </c>
      <c r="H52" s="95" t="s">
        <v>426</v>
      </c>
      <c r="I52" s="96" t="s">
        <v>1782</v>
      </c>
      <c r="J52" s="78"/>
      <c r="K52" s="46">
        <f t="shared" si="1"/>
        <v>149345</v>
      </c>
      <c r="L52" s="78"/>
      <c r="M52" s="97">
        <v>149345</v>
      </c>
      <c r="O52" s="95" t="s">
        <v>396</v>
      </c>
      <c r="P52" s="96" t="s">
        <v>1773</v>
      </c>
      <c r="Q52" s="97">
        <v>66466000</v>
      </c>
      <c r="R52" s="46">
        <f t="shared" si="2"/>
        <v>1263803</v>
      </c>
      <c r="S52" s="97">
        <v>512551</v>
      </c>
      <c r="T52" s="97">
        <v>751252</v>
      </c>
      <c r="V52" s="95" t="s">
        <v>396</v>
      </c>
      <c r="W52" s="96" t="s">
        <v>1773</v>
      </c>
      <c r="X52" s="97">
        <v>286883</v>
      </c>
      <c r="Y52" s="46">
        <f t="shared" si="3"/>
        <v>209081</v>
      </c>
      <c r="Z52" s="97">
        <v>143000</v>
      </c>
      <c r="AA52" s="97">
        <v>66081</v>
      </c>
    </row>
    <row r="53" spans="1:27" ht="15">
      <c r="A53" s="95" t="s">
        <v>414</v>
      </c>
      <c r="B53" s="96" t="s">
        <v>1778</v>
      </c>
      <c r="C53" s="97">
        <v>419750</v>
      </c>
      <c r="D53" s="46">
        <f t="shared" si="0"/>
        <v>318602</v>
      </c>
      <c r="E53" s="97">
        <v>189946</v>
      </c>
      <c r="F53" s="97">
        <v>128656</v>
      </c>
      <c r="H53" s="95" t="s">
        <v>429</v>
      </c>
      <c r="I53" s="96" t="s">
        <v>1783</v>
      </c>
      <c r="J53" s="78"/>
      <c r="K53" s="46">
        <f t="shared" si="1"/>
        <v>47446</v>
      </c>
      <c r="L53" s="78"/>
      <c r="M53" s="97">
        <v>47446</v>
      </c>
      <c r="O53" s="95" t="s">
        <v>399</v>
      </c>
      <c r="P53" s="96" t="s">
        <v>1774</v>
      </c>
      <c r="Q53" s="97">
        <v>134050</v>
      </c>
      <c r="R53" s="46">
        <f t="shared" si="2"/>
        <v>857456</v>
      </c>
      <c r="S53" s="97">
        <v>352000</v>
      </c>
      <c r="T53" s="97">
        <v>505456</v>
      </c>
      <c r="V53" s="95" t="s">
        <v>399</v>
      </c>
      <c r="W53" s="96" t="s">
        <v>1774</v>
      </c>
      <c r="X53" s="97">
        <v>80000</v>
      </c>
      <c r="Y53" s="46">
        <f t="shared" si="3"/>
        <v>129899</v>
      </c>
      <c r="Z53" s="78"/>
      <c r="AA53" s="97">
        <v>129899</v>
      </c>
    </row>
    <row r="54" spans="1:27" ht="15">
      <c r="A54" s="95" t="s">
        <v>420</v>
      </c>
      <c r="B54" s="96" t="s">
        <v>1780</v>
      </c>
      <c r="C54" s="97">
        <v>800</v>
      </c>
      <c r="D54" s="46">
        <f t="shared" si="0"/>
        <v>503579</v>
      </c>
      <c r="E54" s="97">
        <v>40800</v>
      </c>
      <c r="F54" s="97">
        <v>462779</v>
      </c>
      <c r="H54" s="95" t="s">
        <v>432</v>
      </c>
      <c r="I54" s="96" t="s">
        <v>1784</v>
      </c>
      <c r="J54" s="78"/>
      <c r="K54" s="46">
        <f t="shared" si="1"/>
        <v>440772</v>
      </c>
      <c r="L54" s="97">
        <v>900</v>
      </c>
      <c r="M54" s="97">
        <v>439872</v>
      </c>
      <c r="O54" s="95" t="s">
        <v>402</v>
      </c>
      <c r="P54" s="96" t="s">
        <v>1775</v>
      </c>
      <c r="Q54" s="97">
        <v>448471</v>
      </c>
      <c r="R54" s="46">
        <f t="shared" si="2"/>
        <v>2199114</v>
      </c>
      <c r="S54" s="97">
        <v>1221535</v>
      </c>
      <c r="T54" s="97">
        <v>977579</v>
      </c>
      <c r="V54" s="95" t="s">
        <v>402</v>
      </c>
      <c r="W54" s="96" t="s">
        <v>1775</v>
      </c>
      <c r="X54" s="78"/>
      <c r="Y54" s="46">
        <f t="shared" si="3"/>
        <v>328500</v>
      </c>
      <c r="Z54" s="78"/>
      <c r="AA54" s="97">
        <v>328500</v>
      </c>
    </row>
    <row r="55" spans="1:27" ht="15">
      <c r="A55" s="95" t="s">
        <v>423</v>
      </c>
      <c r="B55" s="96" t="s">
        <v>1781</v>
      </c>
      <c r="C55" s="97">
        <v>318750</v>
      </c>
      <c r="D55" s="46">
        <f t="shared" si="0"/>
        <v>1288082</v>
      </c>
      <c r="E55" s="97">
        <v>286997</v>
      </c>
      <c r="F55" s="97">
        <v>1001085</v>
      </c>
      <c r="H55" s="95" t="s">
        <v>435</v>
      </c>
      <c r="I55" s="96" t="s">
        <v>2317</v>
      </c>
      <c r="J55" s="78"/>
      <c r="K55" s="46">
        <f t="shared" si="1"/>
        <v>1253944</v>
      </c>
      <c r="L55" s="78"/>
      <c r="M55" s="97">
        <v>1253944</v>
      </c>
      <c r="O55" s="95" t="s">
        <v>405</v>
      </c>
      <c r="P55" s="96" t="s">
        <v>1776</v>
      </c>
      <c r="Q55" s="97">
        <v>899800</v>
      </c>
      <c r="R55" s="46">
        <f t="shared" si="2"/>
        <v>5166839</v>
      </c>
      <c r="S55" s="97">
        <v>1289333</v>
      </c>
      <c r="T55" s="97">
        <v>3877506</v>
      </c>
      <c r="V55" s="95" t="s">
        <v>405</v>
      </c>
      <c r="W55" s="96" t="s">
        <v>1776</v>
      </c>
      <c r="X55" s="78"/>
      <c r="Y55" s="46">
        <f t="shared" si="3"/>
        <v>2016938</v>
      </c>
      <c r="Z55" s="78"/>
      <c r="AA55" s="97">
        <v>2016938</v>
      </c>
    </row>
    <row r="56" spans="1:27" ht="15">
      <c r="A56" s="95" t="s">
        <v>426</v>
      </c>
      <c r="B56" s="96" t="s">
        <v>1782</v>
      </c>
      <c r="C56" s="78"/>
      <c r="D56" s="46">
        <f t="shared" si="0"/>
        <v>268495</v>
      </c>
      <c r="E56" s="78"/>
      <c r="F56" s="97">
        <v>268495</v>
      </c>
      <c r="H56" s="95" t="s">
        <v>438</v>
      </c>
      <c r="I56" s="96" t="s">
        <v>1785</v>
      </c>
      <c r="J56" s="78"/>
      <c r="K56" s="46">
        <f t="shared" si="1"/>
        <v>103264</v>
      </c>
      <c r="L56" s="78"/>
      <c r="M56" s="97">
        <v>103264</v>
      </c>
      <c r="O56" s="95" t="s">
        <v>408</v>
      </c>
      <c r="P56" s="96" t="s">
        <v>1777</v>
      </c>
      <c r="Q56" s="97">
        <v>624700</v>
      </c>
      <c r="R56" s="46">
        <f t="shared" si="2"/>
        <v>4487421</v>
      </c>
      <c r="S56" s="97">
        <v>3409651</v>
      </c>
      <c r="T56" s="97">
        <v>1077770</v>
      </c>
      <c r="V56" s="95" t="s">
        <v>408</v>
      </c>
      <c r="W56" s="96" t="s">
        <v>1777</v>
      </c>
      <c r="X56" s="78"/>
      <c r="Y56" s="46">
        <f t="shared" si="3"/>
        <v>310409</v>
      </c>
      <c r="Z56" s="78"/>
      <c r="AA56" s="97">
        <v>310409</v>
      </c>
    </row>
    <row r="57" spans="1:27" ht="15">
      <c r="A57" s="95" t="s">
        <v>429</v>
      </c>
      <c r="B57" s="96" t="s">
        <v>1783</v>
      </c>
      <c r="C57" s="97">
        <v>73100</v>
      </c>
      <c r="D57" s="46">
        <f t="shared" si="0"/>
        <v>443576</v>
      </c>
      <c r="E57" s="97">
        <v>307000</v>
      </c>
      <c r="F57" s="97">
        <v>136576</v>
      </c>
      <c r="H57" s="95" t="s">
        <v>441</v>
      </c>
      <c r="I57" s="96" t="s">
        <v>1786</v>
      </c>
      <c r="J57" s="78"/>
      <c r="K57" s="46">
        <f t="shared" si="1"/>
        <v>23400</v>
      </c>
      <c r="L57" s="78"/>
      <c r="M57" s="97">
        <v>23400</v>
      </c>
      <c r="O57" s="95" t="s">
        <v>411</v>
      </c>
      <c r="P57" s="96" t="s">
        <v>2199</v>
      </c>
      <c r="Q57" s="78"/>
      <c r="R57" s="46">
        <f t="shared" si="2"/>
        <v>2180818</v>
      </c>
      <c r="S57" s="97">
        <v>712500</v>
      </c>
      <c r="T57" s="97">
        <v>1468318</v>
      </c>
      <c r="V57" s="95" t="s">
        <v>411</v>
      </c>
      <c r="W57" s="96" t="s">
        <v>2199</v>
      </c>
      <c r="X57" s="78"/>
      <c r="Y57" s="46">
        <f t="shared" si="3"/>
        <v>781905</v>
      </c>
      <c r="Z57" s="78"/>
      <c r="AA57" s="97">
        <v>781905</v>
      </c>
    </row>
    <row r="58" spans="1:27" ht="15">
      <c r="A58" s="95" t="s">
        <v>432</v>
      </c>
      <c r="B58" s="96" t="s">
        <v>1784</v>
      </c>
      <c r="C58" s="78"/>
      <c r="D58" s="46">
        <f t="shared" si="0"/>
        <v>332964</v>
      </c>
      <c r="E58" s="97">
        <v>118800</v>
      </c>
      <c r="F58" s="97">
        <v>214164</v>
      </c>
      <c r="H58" s="95" t="s">
        <v>444</v>
      </c>
      <c r="I58" s="96" t="s">
        <v>1787</v>
      </c>
      <c r="J58" s="78"/>
      <c r="K58" s="46">
        <f t="shared" si="1"/>
        <v>246159</v>
      </c>
      <c r="L58" s="78"/>
      <c r="M58" s="97">
        <v>246159</v>
      </c>
      <c r="O58" s="95" t="s">
        <v>414</v>
      </c>
      <c r="P58" s="96" t="s">
        <v>1778</v>
      </c>
      <c r="Q58" s="97">
        <v>624250</v>
      </c>
      <c r="R58" s="46">
        <f t="shared" si="2"/>
        <v>1957830</v>
      </c>
      <c r="S58" s="97">
        <v>198344</v>
      </c>
      <c r="T58" s="97">
        <v>1759486</v>
      </c>
      <c r="V58" s="95" t="s">
        <v>414</v>
      </c>
      <c r="W58" s="96" t="s">
        <v>1778</v>
      </c>
      <c r="X58" s="97">
        <v>300000</v>
      </c>
      <c r="Y58" s="46">
        <f t="shared" si="3"/>
        <v>586549</v>
      </c>
      <c r="Z58" s="97">
        <v>11647</v>
      </c>
      <c r="AA58" s="97">
        <v>574902</v>
      </c>
    </row>
    <row r="59" spans="1:27" ht="15">
      <c r="A59" s="95" t="s">
        <v>435</v>
      </c>
      <c r="B59" s="96" t="s">
        <v>2317</v>
      </c>
      <c r="C59" s="78"/>
      <c r="D59" s="46">
        <f t="shared" si="0"/>
        <v>2268</v>
      </c>
      <c r="E59" s="78"/>
      <c r="F59" s="97">
        <v>2268</v>
      </c>
      <c r="H59" s="95" t="s">
        <v>457</v>
      </c>
      <c r="I59" s="96" t="s">
        <v>1790</v>
      </c>
      <c r="J59" s="78"/>
      <c r="K59" s="46">
        <f t="shared" si="1"/>
        <v>82600</v>
      </c>
      <c r="L59" s="78"/>
      <c r="M59" s="97">
        <v>82600</v>
      </c>
      <c r="O59" s="95" t="s">
        <v>417</v>
      </c>
      <c r="P59" s="96" t="s">
        <v>1779</v>
      </c>
      <c r="Q59" s="78"/>
      <c r="R59" s="46">
        <f t="shared" si="2"/>
        <v>1687962</v>
      </c>
      <c r="S59" s="97">
        <v>458850</v>
      </c>
      <c r="T59" s="97">
        <v>1229112</v>
      </c>
      <c r="V59" s="95" t="s">
        <v>417</v>
      </c>
      <c r="W59" s="96" t="s">
        <v>1779</v>
      </c>
      <c r="X59" s="97">
        <v>1500</v>
      </c>
      <c r="Y59" s="46">
        <f t="shared" si="3"/>
        <v>1238553</v>
      </c>
      <c r="Z59" s="97">
        <v>1</v>
      </c>
      <c r="AA59" s="97">
        <v>1238552</v>
      </c>
    </row>
    <row r="60" spans="1:27" ht="15">
      <c r="A60" s="95" t="s">
        <v>438</v>
      </c>
      <c r="B60" s="96" t="s">
        <v>1785</v>
      </c>
      <c r="C60" s="78"/>
      <c r="D60" s="46">
        <f t="shared" si="0"/>
        <v>729483</v>
      </c>
      <c r="E60" s="97">
        <v>406900</v>
      </c>
      <c r="F60" s="97">
        <v>322583</v>
      </c>
      <c r="H60" s="95" t="s">
        <v>460</v>
      </c>
      <c r="I60" s="96" t="s">
        <v>1791</v>
      </c>
      <c r="J60" s="78"/>
      <c r="K60" s="46">
        <f t="shared" si="1"/>
        <v>162964</v>
      </c>
      <c r="L60" s="78"/>
      <c r="M60" s="97">
        <v>162964</v>
      </c>
      <c r="O60" s="95" t="s">
        <v>420</v>
      </c>
      <c r="P60" s="96" t="s">
        <v>1780</v>
      </c>
      <c r="Q60" s="97">
        <v>1104100</v>
      </c>
      <c r="R60" s="46">
        <f t="shared" si="2"/>
        <v>4739042</v>
      </c>
      <c r="S60" s="97">
        <v>549550</v>
      </c>
      <c r="T60" s="97">
        <v>4189492</v>
      </c>
      <c r="V60" s="95" t="s">
        <v>420</v>
      </c>
      <c r="W60" s="96" t="s">
        <v>1780</v>
      </c>
      <c r="X60" s="97">
        <v>4000000</v>
      </c>
      <c r="Y60" s="46">
        <f t="shared" si="3"/>
        <v>3144136</v>
      </c>
      <c r="Z60" s="97">
        <v>132000</v>
      </c>
      <c r="AA60" s="97">
        <v>3012136</v>
      </c>
    </row>
    <row r="61" spans="1:27" ht="15">
      <c r="A61" s="95" t="s">
        <v>441</v>
      </c>
      <c r="B61" s="96" t="s">
        <v>1786</v>
      </c>
      <c r="C61" s="97">
        <v>683400</v>
      </c>
      <c r="D61" s="46">
        <f t="shared" si="0"/>
        <v>393728</v>
      </c>
      <c r="E61" s="97">
        <v>131400</v>
      </c>
      <c r="F61" s="97">
        <v>262328</v>
      </c>
      <c r="H61" s="95" t="s">
        <v>463</v>
      </c>
      <c r="I61" s="96" t="s">
        <v>1792</v>
      </c>
      <c r="J61" s="97">
        <v>773500</v>
      </c>
      <c r="K61" s="46">
        <f t="shared" si="1"/>
        <v>6981360</v>
      </c>
      <c r="L61" s="97">
        <v>56000</v>
      </c>
      <c r="M61" s="97">
        <v>6925360</v>
      </c>
      <c r="O61" s="95" t="s">
        <v>423</v>
      </c>
      <c r="P61" s="96" t="s">
        <v>1781</v>
      </c>
      <c r="Q61" s="97">
        <v>3398814</v>
      </c>
      <c r="R61" s="46">
        <f t="shared" si="2"/>
        <v>8024755</v>
      </c>
      <c r="S61" s="97">
        <v>1107784</v>
      </c>
      <c r="T61" s="97">
        <v>6916971</v>
      </c>
      <c r="V61" s="95" t="s">
        <v>423</v>
      </c>
      <c r="W61" s="96" t="s">
        <v>1781</v>
      </c>
      <c r="X61" s="97">
        <v>547750</v>
      </c>
      <c r="Y61" s="46">
        <f t="shared" si="3"/>
        <v>9686139</v>
      </c>
      <c r="Z61" s="97">
        <v>2402302</v>
      </c>
      <c r="AA61" s="97">
        <v>7283837</v>
      </c>
    </row>
    <row r="62" spans="1:27" ht="15">
      <c r="A62" s="95" t="s">
        <v>444</v>
      </c>
      <c r="B62" s="96" t="s">
        <v>1787</v>
      </c>
      <c r="C62" s="78"/>
      <c r="D62" s="46">
        <f t="shared" si="0"/>
        <v>92827</v>
      </c>
      <c r="E62" s="97">
        <v>12000</v>
      </c>
      <c r="F62" s="97">
        <v>80827</v>
      </c>
      <c r="H62" s="95" t="s">
        <v>469</v>
      </c>
      <c r="I62" s="96" t="s">
        <v>1794</v>
      </c>
      <c r="J62" s="97">
        <v>1738067</v>
      </c>
      <c r="K62" s="46">
        <f t="shared" si="1"/>
        <v>1759776</v>
      </c>
      <c r="L62" s="97">
        <v>215000</v>
      </c>
      <c r="M62" s="97">
        <v>1544776</v>
      </c>
      <c r="O62" s="95" t="s">
        <v>426</v>
      </c>
      <c r="P62" s="96" t="s">
        <v>1782</v>
      </c>
      <c r="Q62" s="97">
        <v>150900</v>
      </c>
      <c r="R62" s="46">
        <f t="shared" si="2"/>
        <v>2192646</v>
      </c>
      <c r="S62" s="97">
        <v>549905</v>
      </c>
      <c r="T62" s="97">
        <v>1642741</v>
      </c>
      <c r="V62" s="95" t="s">
        <v>426</v>
      </c>
      <c r="W62" s="96" t="s">
        <v>1782</v>
      </c>
      <c r="X62" s="78"/>
      <c r="Y62" s="46">
        <f t="shared" si="3"/>
        <v>608826</v>
      </c>
      <c r="Z62" s="78"/>
      <c r="AA62" s="97">
        <v>608826</v>
      </c>
    </row>
    <row r="63" spans="1:27" ht="15">
      <c r="A63" s="95" t="s">
        <v>447</v>
      </c>
      <c r="B63" s="96" t="s">
        <v>1788</v>
      </c>
      <c r="C63" s="78"/>
      <c r="D63" s="46">
        <f t="shared" si="0"/>
        <v>1285866</v>
      </c>
      <c r="E63" s="97">
        <v>227100</v>
      </c>
      <c r="F63" s="97">
        <v>1058766</v>
      </c>
      <c r="H63" s="95" t="s">
        <v>472</v>
      </c>
      <c r="I63" s="96" t="s">
        <v>1795</v>
      </c>
      <c r="J63" s="78"/>
      <c r="K63" s="46">
        <f t="shared" si="1"/>
        <v>86625</v>
      </c>
      <c r="L63" s="78"/>
      <c r="M63" s="97">
        <v>86625</v>
      </c>
      <c r="O63" s="95" t="s">
        <v>429</v>
      </c>
      <c r="P63" s="96" t="s">
        <v>1783</v>
      </c>
      <c r="Q63" s="97">
        <v>114100</v>
      </c>
      <c r="R63" s="46">
        <f t="shared" si="2"/>
        <v>2427206</v>
      </c>
      <c r="S63" s="97">
        <v>1404771</v>
      </c>
      <c r="T63" s="97">
        <v>1022435</v>
      </c>
      <c r="V63" s="95" t="s">
        <v>429</v>
      </c>
      <c r="W63" s="96" t="s">
        <v>1783</v>
      </c>
      <c r="X63" s="97">
        <v>61000</v>
      </c>
      <c r="Y63" s="46">
        <f t="shared" si="3"/>
        <v>1013195</v>
      </c>
      <c r="Z63" s="78"/>
      <c r="AA63" s="97">
        <v>1013195</v>
      </c>
    </row>
    <row r="64" spans="1:27" ht="15">
      <c r="A64" s="95" t="s">
        <v>454</v>
      </c>
      <c r="B64" s="96" t="s">
        <v>1789</v>
      </c>
      <c r="C64" s="78"/>
      <c r="D64" s="46">
        <f t="shared" si="0"/>
        <v>41607</v>
      </c>
      <c r="E64" s="97">
        <v>2250</v>
      </c>
      <c r="F64" s="97">
        <v>39357</v>
      </c>
      <c r="H64" s="95" t="s">
        <v>478</v>
      </c>
      <c r="I64" s="96" t="s">
        <v>1796</v>
      </c>
      <c r="J64" s="97">
        <v>12000</v>
      </c>
      <c r="K64" s="46">
        <f t="shared" si="1"/>
        <v>294340</v>
      </c>
      <c r="L64" s="78"/>
      <c r="M64" s="97">
        <v>294340</v>
      </c>
      <c r="O64" s="95" t="s">
        <v>432</v>
      </c>
      <c r="P64" s="96" t="s">
        <v>1784</v>
      </c>
      <c r="Q64" s="97">
        <v>2104950</v>
      </c>
      <c r="R64" s="46">
        <f t="shared" si="2"/>
        <v>2412296</v>
      </c>
      <c r="S64" s="97">
        <v>698150</v>
      </c>
      <c r="T64" s="97">
        <v>1714146</v>
      </c>
      <c r="V64" s="95" t="s">
        <v>432</v>
      </c>
      <c r="W64" s="96" t="s">
        <v>1784</v>
      </c>
      <c r="X64" s="97">
        <v>30000</v>
      </c>
      <c r="Y64" s="46">
        <f t="shared" si="3"/>
        <v>6886319</v>
      </c>
      <c r="Z64" s="97">
        <v>228630</v>
      </c>
      <c r="AA64" s="97">
        <v>6657689</v>
      </c>
    </row>
    <row r="65" spans="1:27" ht="15">
      <c r="A65" s="95" t="s">
        <v>457</v>
      </c>
      <c r="B65" s="96" t="s">
        <v>1790</v>
      </c>
      <c r="C65" s="78"/>
      <c r="D65" s="46">
        <f t="shared" si="0"/>
        <v>420036</v>
      </c>
      <c r="E65" s="97">
        <v>53000</v>
      </c>
      <c r="F65" s="97">
        <v>367036</v>
      </c>
      <c r="H65" s="95" t="s">
        <v>481</v>
      </c>
      <c r="I65" s="96" t="s">
        <v>1797</v>
      </c>
      <c r="J65" s="78"/>
      <c r="K65" s="46">
        <f t="shared" si="1"/>
        <v>362725</v>
      </c>
      <c r="L65" s="78"/>
      <c r="M65" s="97">
        <v>362725</v>
      </c>
      <c r="O65" s="95" t="s">
        <v>435</v>
      </c>
      <c r="P65" s="96" t="s">
        <v>2317</v>
      </c>
      <c r="Q65" s="78"/>
      <c r="R65" s="46">
        <f t="shared" si="2"/>
        <v>323280</v>
      </c>
      <c r="S65" s="78"/>
      <c r="T65" s="97">
        <v>323280</v>
      </c>
      <c r="V65" s="95" t="s">
        <v>435</v>
      </c>
      <c r="W65" s="96" t="s">
        <v>2317</v>
      </c>
      <c r="X65" s="78"/>
      <c r="Y65" s="46">
        <f t="shared" si="3"/>
        <v>4403092</v>
      </c>
      <c r="Z65" s="78"/>
      <c r="AA65" s="97">
        <v>4403092</v>
      </c>
    </row>
    <row r="66" spans="1:27" ht="15">
      <c r="A66" s="95" t="s">
        <v>460</v>
      </c>
      <c r="B66" s="96" t="s">
        <v>1791</v>
      </c>
      <c r="C66" s="97">
        <v>1280000</v>
      </c>
      <c r="D66" s="46">
        <f t="shared" si="0"/>
        <v>151547</v>
      </c>
      <c r="E66" s="78"/>
      <c r="F66" s="97">
        <v>151547</v>
      </c>
      <c r="H66" s="95" t="s">
        <v>484</v>
      </c>
      <c r="I66" s="96" t="s">
        <v>1798</v>
      </c>
      <c r="J66" s="78"/>
      <c r="K66" s="46">
        <f t="shared" si="1"/>
        <v>25685</v>
      </c>
      <c r="L66" s="78"/>
      <c r="M66" s="97">
        <v>25685</v>
      </c>
      <c r="O66" s="95" t="s">
        <v>438</v>
      </c>
      <c r="P66" s="96" t="s">
        <v>1785</v>
      </c>
      <c r="Q66" s="97">
        <v>517500</v>
      </c>
      <c r="R66" s="46">
        <f t="shared" si="2"/>
        <v>4855766</v>
      </c>
      <c r="S66" s="97">
        <v>3075305</v>
      </c>
      <c r="T66" s="97">
        <v>1780461</v>
      </c>
      <c r="V66" s="95" t="s">
        <v>438</v>
      </c>
      <c r="W66" s="96" t="s">
        <v>1785</v>
      </c>
      <c r="X66" s="97">
        <v>510500</v>
      </c>
      <c r="Y66" s="46">
        <f t="shared" si="3"/>
        <v>170844</v>
      </c>
      <c r="Z66" s="78"/>
      <c r="AA66" s="97">
        <v>170844</v>
      </c>
    </row>
    <row r="67" spans="1:27" ht="15">
      <c r="A67" s="95" t="s">
        <v>463</v>
      </c>
      <c r="B67" s="96" t="s">
        <v>1792</v>
      </c>
      <c r="C67" s="97">
        <v>2653100</v>
      </c>
      <c r="D67" s="46">
        <f t="shared" si="0"/>
        <v>1213589</v>
      </c>
      <c r="E67" s="97">
        <v>648176</v>
      </c>
      <c r="F67" s="97">
        <v>565413</v>
      </c>
      <c r="H67" s="95" t="s">
        <v>487</v>
      </c>
      <c r="I67" s="96" t="s">
        <v>1799</v>
      </c>
      <c r="J67" s="78"/>
      <c r="K67" s="46">
        <f t="shared" si="1"/>
        <v>180730</v>
      </c>
      <c r="L67" s="78"/>
      <c r="M67" s="97">
        <v>180730</v>
      </c>
      <c r="O67" s="95" t="s">
        <v>441</v>
      </c>
      <c r="P67" s="96" t="s">
        <v>1786</v>
      </c>
      <c r="Q67" s="97">
        <v>1404500</v>
      </c>
      <c r="R67" s="46">
        <f t="shared" si="2"/>
        <v>2953503</v>
      </c>
      <c r="S67" s="97">
        <v>761701</v>
      </c>
      <c r="T67" s="97">
        <v>2191802</v>
      </c>
      <c r="V67" s="95" t="s">
        <v>441</v>
      </c>
      <c r="W67" s="96" t="s">
        <v>1786</v>
      </c>
      <c r="X67" s="78"/>
      <c r="Y67" s="46">
        <f t="shared" si="3"/>
        <v>825690</v>
      </c>
      <c r="Z67" s="78"/>
      <c r="AA67" s="97">
        <v>825690</v>
      </c>
    </row>
    <row r="68" spans="1:27" ht="15">
      <c r="A68" s="95" t="s">
        <v>469</v>
      </c>
      <c r="B68" s="96" t="s">
        <v>1794</v>
      </c>
      <c r="C68" s="78"/>
      <c r="D68" s="46">
        <f t="shared" si="0"/>
        <v>702356</v>
      </c>
      <c r="E68" s="97">
        <v>281300</v>
      </c>
      <c r="F68" s="97">
        <v>421056</v>
      </c>
      <c r="H68" s="95" t="s">
        <v>490</v>
      </c>
      <c r="I68" s="96" t="s">
        <v>2287</v>
      </c>
      <c r="J68" s="78"/>
      <c r="K68" s="46">
        <f t="shared" si="1"/>
        <v>20400</v>
      </c>
      <c r="L68" s="78"/>
      <c r="M68" s="97">
        <v>20400</v>
      </c>
      <c r="O68" s="95" t="s">
        <v>444</v>
      </c>
      <c r="P68" s="96" t="s">
        <v>1787</v>
      </c>
      <c r="Q68" s="97">
        <v>11000</v>
      </c>
      <c r="R68" s="46">
        <f t="shared" si="2"/>
        <v>1039280</v>
      </c>
      <c r="S68" s="97">
        <v>353900</v>
      </c>
      <c r="T68" s="97">
        <v>685380</v>
      </c>
      <c r="V68" s="95" t="s">
        <v>444</v>
      </c>
      <c r="W68" s="96" t="s">
        <v>1787</v>
      </c>
      <c r="X68" s="97">
        <v>6706700</v>
      </c>
      <c r="Y68" s="46">
        <f t="shared" si="3"/>
        <v>2159485</v>
      </c>
      <c r="Z68" s="78"/>
      <c r="AA68" s="97">
        <v>2159485</v>
      </c>
    </row>
    <row r="69" spans="1:27" ht="15">
      <c r="A69" s="95" t="s">
        <v>472</v>
      </c>
      <c r="B69" s="96" t="s">
        <v>1795</v>
      </c>
      <c r="C69" s="97">
        <v>11500</v>
      </c>
      <c r="D69" s="46">
        <f t="shared" si="0"/>
        <v>283845</v>
      </c>
      <c r="E69" s="97">
        <v>28700</v>
      </c>
      <c r="F69" s="97">
        <v>255145</v>
      </c>
      <c r="H69" s="95" t="s">
        <v>496</v>
      </c>
      <c r="I69" s="96" t="s">
        <v>1800</v>
      </c>
      <c r="J69" s="97">
        <v>58501</v>
      </c>
      <c r="K69" s="46">
        <f t="shared" si="1"/>
        <v>362163</v>
      </c>
      <c r="L69" s="78"/>
      <c r="M69" s="97">
        <v>362163</v>
      </c>
      <c r="O69" s="95" t="s">
        <v>447</v>
      </c>
      <c r="P69" s="96" t="s">
        <v>1788</v>
      </c>
      <c r="Q69" s="78"/>
      <c r="R69" s="46">
        <f t="shared" si="2"/>
        <v>2766814</v>
      </c>
      <c r="S69" s="97">
        <v>438000</v>
      </c>
      <c r="T69" s="97">
        <v>2328814</v>
      </c>
      <c r="V69" s="95" t="s">
        <v>447</v>
      </c>
      <c r="W69" s="96" t="s">
        <v>1788</v>
      </c>
      <c r="X69" s="78"/>
      <c r="Y69" s="46">
        <f t="shared" si="3"/>
        <v>1730072</v>
      </c>
      <c r="Z69" s="97">
        <v>377200</v>
      </c>
      <c r="AA69" s="97">
        <v>1352872</v>
      </c>
    </row>
    <row r="70" spans="1:27" ht="15">
      <c r="A70" s="95" t="s">
        <v>478</v>
      </c>
      <c r="B70" s="96" t="s">
        <v>1796</v>
      </c>
      <c r="C70" s="97">
        <v>505000</v>
      </c>
      <c r="D70" s="46">
        <f t="shared" si="0"/>
        <v>2701930</v>
      </c>
      <c r="E70" s="97">
        <v>1512250</v>
      </c>
      <c r="F70" s="97">
        <v>1189680</v>
      </c>
      <c r="H70" s="95" t="s">
        <v>499</v>
      </c>
      <c r="I70" s="96" t="s">
        <v>2181</v>
      </c>
      <c r="J70" s="78"/>
      <c r="K70" s="46">
        <f t="shared" si="1"/>
        <v>2600</v>
      </c>
      <c r="L70" s="78"/>
      <c r="M70" s="97">
        <v>2600</v>
      </c>
      <c r="O70" s="95" t="s">
        <v>450</v>
      </c>
      <c r="P70" s="96" t="s">
        <v>2268</v>
      </c>
      <c r="Q70" s="78"/>
      <c r="R70" s="46">
        <f t="shared" si="2"/>
        <v>1195716</v>
      </c>
      <c r="S70" s="97">
        <v>284402</v>
      </c>
      <c r="T70" s="97">
        <v>911314</v>
      </c>
      <c r="V70" s="95" t="s">
        <v>450</v>
      </c>
      <c r="W70" s="96" t="s">
        <v>2268</v>
      </c>
      <c r="X70" s="78"/>
      <c r="Y70" s="46">
        <f t="shared" si="3"/>
        <v>878145</v>
      </c>
      <c r="Z70" s="78"/>
      <c r="AA70" s="97">
        <v>878145</v>
      </c>
    </row>
    <row r="71" spans="1:27" ht="15">
      <c r="A71" s="95" t="s">
        <v>481</v>
      </c>
      <c r="B71" s="96" t="s">
        <v>1797</v>
      </c>
      <c r="C71" s="78"/>
      <c r="D71" s="46">
        <f aca="true" t="shared" si="4" ref="D71:D134">E71+F71</f>
        <v>495623</v>
      </c>
      <c r="E71" s="97">
        <v>271150</v>
      </c>
      <c r="F71" s="97">
        <v>224473</v>
      </c>
      <c r="H71" s="95" t="s">
        <v>502</v>
      </c>
      <c r="I71" s="96" t="s">
        <v>1801</v>
      </c>
      <c r="J71" s="78"/>
      <c r="K71" s="46">
        <f aca="true" t="shared" si="5" ref="K71:K134">L71+M71</f>
        <v>699233</v>
      </c>
      <c r="L71" s="78"/>
      <c r="M71" s="97">
        <v>699233</v>
      </c>
      <c r="O71" s="95" t="s">
        <v>454</v>
      </c>
      <c r="P71" s="96" t="s">
        <v>1789</v>
      </c>
      <c r="Q71" s="97">
        <v>667100</v>
      </c>
      <c r="R71" s="46">
        <f aca="true" t="shared" si="6" ref="R71:R134">S71+T71</f>
        <v>1624076</v>
      </c>
      <c r="S71" s="97">
        <v>576080</v>
      </c>
      <c r="T71" s="97">
        <v>1047996</v>
      </c>
      <c r="V71" s="95" t="s">
        <v>454</v>
      </c>
      <c r="W71" s="96" t="s">
        <v>1789</v>
      </c>
      <c r="X71" s="97">
        <v>488050</v>
      </c>
      <c r="Y71" s="46">
        <f aca="true" t="shared" si="7" ref="Y71:Y134">Z71+AA71</f>
        <v>1302475</v>
      </c>
      <c r="Z71" s="78"/>
      <c r="AA71" s="97">
        <v>1302475</v>
      </c>
    </row>
    <row r="72" spans="1:27" ht="15">
      <c r="A72" s="95" t="s">
        <v>484</v>
      </c>
      <c r="B72" s="96" t="s">
        <v>1798</v>
      </c>
      <c r="C72" s="97">
        <v>5900</v>
      </c>
      <c r="D72" s="46">
        <f t="shared" si="4"/>
        <v>670127</v>
      </c>
      <c r="E72" s="97">
        <v>427300</v>
      </c>
      <c r="F72" s="97">
        <v>242827</v>
      </c>
      <c r="H72" s="95" t="s">
        <v>504</v>
      </c>
      <c r="I72" s="96" t="s">
        <v>1802</v>
      </c>
      <c r="J72" s="97">
        <v>21000</v>
      </c>
      <c r="K72" s="46">
        <f t="shared" si="5"/>
        <v>971555</v>
      </c>
      <c r="L72" s="78"/>
      <c r="M72" s="97">
        <v>971555</v>
      </c>
      <c r="O72" s="95" t="s">
        <v>457</v>
      </c>
      <c r="P72" s="96" t="s">
        <v>1790</v>
      </c>
      <c r="Q72" s="97">
        <v>69543</v>
      </c>
      <c r="R72" s="46">
        <f t="shared" si="6"/>
        <v>2524912</v>
      </c>
      <c r="S72" s="97">
        <v>769015</v>
      </c>
      <c r="T72" s="97">
        <v>1755897</v>
      </c>
      <c r="V72" s="95" t="s">
        <v>457</v>
      </c>
      <c r="W72" s="96" t="s">
        <v>1790</v>
      </c>
      <c r="X72" s="78"/>
      <c r="Y72" s="46">
        <f t="shared" si="7"/>
        <v>920795</v>
      </c>
      <c r="Z72" s="78"/>
      <c r="AA72" s="97">
        <v>920795</v>
      </c>
    </row>
    <row r="73" spans="1:27" ht="15">
      <c r="A73" s="95" t="s">
        <v>487</v>
      </c>
      <c r="B73" s="96" t="s">
        <v>1799</v>
      </c>
      <c r="C73" s="97">
        <v>478000</v>
      </c>
      <c r="D73" s="46">
        <f t="shared" si="4"/>
        <v>156740</v>
      </c>
      <c r="E73" s="78"/>
      <c r="F73" s="97">
        <v>156740</v>
      </c>
      <c r="H73" s="95" t="s">
        <v>507</v>
      </c>
      <c r="I73" s="96" t="s">
        <v>1803</v>
      </c>
      <c r="J73" s="97">
        <v>2300</v>
      </c>
      <c r="K73" s="46">
        <f t="shared" si="5"/>
        <v>348979</v>
      </c>
      <c r="L73" s="78"/>
      <c r="M73" s="97">
        <v>348979</v>
      </c>
      <c r="O73" s="95" t="s">
        <v>460</v>
      </c>
      <c r="P73" s="96" t="s">
        <v>1791</v>
      </c>
      <c r="Q73" s="97">
        <v>8934750</v>
      </c>
      <c r="R73" s="46">
        <f t="shared" si="6"/>
        <v>1225611</v>
      </c>
      <c r="S73" s="78"/>
      <c r="T73" s="97">
        <v>1225611</v>
      </c>
      <c r="V73" s="95" t="s">
        <v>460</v>
      </c>
      <c r="W73" s="96" t="s">
        <v>1791</v>
      </c>
      <c r="X73" s="78"/>
      <c r="Y73" s="46">
        <f t="shared" si="7"/>
        <v>1065479</v>
      </c>
      <c r="Z73" s="78"/>
      <c r="AA73" s="97">
        <v>1065479</v>
      </c>
    </row>
    <row r="74" spans="1:27" ht="15">
      <c r="A74" s="95" t="s">
        <v>490</v>
      </c>
      <c r="B74" s="96" t="s">
        <v>2287</v>
      </c>
      <c r="C74" s="78"/>
      <c r="D74" s="46">
        <f t="shared" si="4"/>
        <v>14120</v>
      </c>
      <c r="E74" s="78"/>
      <c r="F74" s="97">
        <v>14120</v>
      </c>
      <c r="H74" s="95" t="s">
        <v>510</v>
      </c>
      <c r="I74" s="96" t="s">
        <v>2165</v>
      </c>
      <c r="J74" s="78"/>
      <c r="K74" s="46">
        <f t="shared" si="5"/>
        <v>613300</v>
      </c>
      <c r="L74" s="78"/>
      <c r="M74" s="97">
        <v>613300</v>
      </c>
      <c r="O74" s="95" t="s">
        <v>463</v>
      </c>
      <c r="P74" s="96" t="s">
        <v>1792</v>
      </c>
      <c r="Q74" s="97">
        <v>11319000</v>
      </c>
      <c r="R74" s="46">
        <f t="shared" si="6"/>
        <v>8211143</v>
      </c>
      <c r="S74" s="97">
        <v>4677241</v>
      </c>
      <c r="T74" s="97">
        <v>3533902</v>
      </c>
      <c r="V74" s="95" t="s">
        <v>463</v>
      </c>
      <c r="W74" s="96" t="s">
        <v>1792</v>
      </c>
      <c r="X74" s="97">
        <v>773501</v>
      </c>
      <c r="Y74" s="46">
        <f t="shared" si="7"/>
        <v>46176990</v>
      </c>
      <c r="Z74" s="97">
        <v>326000</v>
      </c>
      <c r="AA74" s="97">
        <v>45850990</v>
      </c>
    </row>
    <row r="75" spans="1:27" ht="15">
      <c r="A75" s="95" t="s">
        <v>496</v>
      </c>
      <c r="B75" s="96" t="s">
        <v>1800</v>
      </c>
      <c r="C75" s="97">
        <v>159700</v>
      </c>
      <c r="D75" s="46">
        <f t="shared" si="4"/>
        <v>521005</v>
      </c>
      <c r="E75" s="97">
        <v>264750</v>
      </c>
      <c r="F75" s="97">
        <v>256255</v>
      </c>
      <c r="H75" s="95" t="s">
        <v>516</v>
      </c>
      <c r="I75" s="96" t="s">
        <v>1805</v>
      </c>
      <c r="J75" s="78"/>
      <c r="K75" s="46">
        <f t="shared" si="5"/>
        <v>64725</v>
      </c>
      <c r="L75" s="78"/>
      <c r="M75" s="97">
        <v>64725</v>
      </c>
      <c r="O75" s="95" t="s">
        <v>466</v>
      </c>
      <c r="P75" s="96" t="s">
        <v>1793</v>
      </c>
      <c r="Q75" s="97">
        <v>31771400</v>
      </c>
      <c r="R75" s="46">
        <f t="shared" si="6"/>
        <v>1158090</v>
      </c>
      <c r="S75" s="97">
        <v>55000</v>
      </c>
      <c r="T75" s="97">
        <v>1103090</v>
      </c>
      <c r="V75" s="95" t="s">
        <v>466</v>
      </c>
      <c r="W75" s="96" t="s">
        <v>1793</v>
      </c>
      <c r="X75" s="97">
        <v>5540500</v>
      </c>
      <c r="Y75" s="46">
        <f t="shared" si="7"/>
        <v>587464</v>
      </c>
      <c r="Z75" s="78"/>
      <c r="AA75" s="97">
        <v>587464</v>
      </c>
    </row>
    <row r="76" spans="1:27" ht="15">
      <c r="A76" s="95" t="s">
        <v>499</v>
      </c>
      <c r="B76" s="96" t="s">
        <v>2181</v>
      </c>
      <c r="C76" s="78"/>
      <c r="D76" s="46">
        <f t="shared" si="4"/>
        <v>24200</v>
      </c>
      <c r="E76" s="78"/>
      <c r="F76" s="97">
        <v>24200</v>
      </c>
      <c r="H76" s="95" t="s">
        <v>519</v>
      </c>
      <c r="I76" s="96" t="s">
        <v>1806</v>
      </c>
      <c r="J76" s="78"/>
      <c r="K76" s="46">
        <f t="shared" si="5"/>
        <v>1500</v>
      </c>
      <c r="L76" s="78"/>
      <c r="M76" s="97">
        <v>1500</v>
      </c>
      <c r="O76" s="95" t="s">
        <v>469</v>
      </c>
      <c r="P76" s="96" t="s">
        <v>1794</v>
      </c>
      <c r="Q76" s="97">
        <v>1123501</v>
      </c>
      <c r="R76" s="46">
        <f t="shared" si="6"/>
        <v>4870204</v>
      </c>
      <c r="S76" s="97">
        <v>1647574</v>
      </c>
      <c r="T76" s="97">
        <v>3222630</v>
      </c>
      <c r="V76" s="95" t="s">
        <v>469</v>
      </c>
      <c r="W76" s="96" t="s">
        <v>1794</v>
      </c>
      <c r="X76" s="97">
        <v>8223348</v>
      </c>
      <c r="Y76" s="46">
        <f t="shared" si="7"/>
        <v>8261985</v>
      </c>
      <c r="Z76" s="97">
        <v>231000</v>
      </c>
      <c r="AA76" s="97">
        <v>8030985</v>
      </c>
    </row>
    <row r="77" spans="1:27" ht="15">
      <c r="A77" s="95" t="s">
        <v>502</v>
      </c>
      <c r="B77" s="96" t="s">
        <v>1801</v>
      </c>
      <c r="C77" s="78"/>
      <c r="D77" s="46">
        <f t="shared" si="4"/>
        <v>11860</v>
      </c>
      <c r="E77" s="78"/>
      <c r="F77" s="97">
        <v>11860</v>
      </c>
      <c r="H77" s="95" t="s">
        <v>525</v>
      </c>
      <c r="I77" s="96" t="s">
        <v>1808</v>
      </c>
      <c r="J77" s="78"/>
      <c r="K77" s="46">
        <f t="shared" si="5"/>
        <v>43390</v>
      </c>
      <c r="L77" s="78"/>
      <c r="M77" s="97">
        <v>43390</v>
      </c>
      <c r="O77" s="95" t="s">
        <v>472</v>
      </c>
      <c r="P77" s="96" t="s">
        <v>1795</v>
      </c>
      <c r="Q77" s="97">
        <v>387200</v>
      </c>
      <c r="R77" s="46">
        <f t="shared" si="6"/>
        <v>1324159</v>
      </c>
      <c r="S77" s="97">
        <v>199150</v>
      </c>
      <c r="T77" s="97">
        <v>1125009</v>
      </c>
      <c r="V77" s="95" t="s">
        <v>472</v>
      </c>
      <c r="W77" s="96" t="s">
        <v>1795</v>
      </c>
      <c r="X77" s="97">
        <v>771929</v>
      </c>
      <c r="Y77" s="46">
        <f t="shared" si="7"/>
        <v>3340228</v>
      </c>
      <c r="Z77" s="78"/>
      <c r="AA77" s="97">
        <v>3340228</v>
      </c>
    </row>
    <row r="78" spans="1:27" ht="15">
      <c r="A78" s="95" t="s">
        <v>504</v>
      </c>
      <c r="B78" s="96" t="s">
        <v>1802</v>
      </c>
      <c r="C78" s="97">
        <v>1218051</v>
      </c>
      <c r="D78" s="46">
        <f t="shared" si="4"/>
        <v>1896191</v>
      </c>
      <c r="E78" s="97">
        <v>388591</v>
      </c>
      <c r="F78" s="97">
        <v>1507600</v>
      </c>
      <c r="H78" s="95" t="s">
        <v>528</v>
      </c>
      <c r="I78" s="96" t="s">
        <v>1809</v>
      </c>
      <c r="J78" s="78"/>
      <c r="K78" s="46">
        <f t="shared" si="5"/>
        <v>75680</v>
      </c>
      <c r="L78" s="78"/>
      <c r="M78" s="97">
        <v>75680</v>
      </c>
      <c r="O78" s="95" t="s">
        <v>475</v>
      </c>
      <c r="P78" s="96" t="s">
        <v>2318</v>
      </c>
      <c r="Q78" s="78"/>
      <c r="R78" s="46">
        <f t="shared" si="6"/>
        <v>1099782</v>
      </c>
      <c r="S78" s="78"/>
      <c r="T78" s="97">
        <v>1099782</v>
      </c>
      <c r="V78" s="95" t="s">
        <v>475</v>
      </c>
      <c r="W78" s="96" t="s">
        <v>2318</v>
      </c>
      <c r="X78" s="78"/>
      <c r="Y78" s="46">
        <f t="shared" si="7"/>
        <v>649700</v>
      </c>
      <c r="Z78" s="78"/>
      <c r="AA78" s="97">
        <v>649700</v>
      </c>
    </row>
    <row r="79" spans="1:27" ht="15">
      <c r="A79" s="95" t="s">
        <v>507</v>
      </c>
      <c r="B79" s="96" t="s">
        <v>1803</v>
      </c>
      <c r="C79" s="97">
        <v>287400</v>
      </c>
      <c r="D79" s="46">
        <f t="shared" si="4"/>
        <v>929099</v>
      </c>
      <c r="E79" s="97">
        <v>354240</v>
      </c>
      <c r="F79" s="97">
        <v>574859</v>
      </c>
      <c r="H79" s="95" t="s">
        <v>531</v>
      </c>
      <c r="I79" s="96" t="s">
        <v>1810</v>
      </c>
      <c r="J79" s="97">
        <v>470000</v>
      </c>
      <c r="K79" s="46">
        <f t="shared" si="5"/>
        <v>1752701</v>
      </c>
      <c r="L79" s="97">
        <v>123350</v>
      </c>
      <c r="M79" s="97">
        <v>1629351</v>
      </c>
      <c r="O79" s="95" t="s">
        <v>478</v>
      </c>
      <c r="P79" s="96" t="s">
        <v>1796</v>
      </c>
      <c r="Q79" s="97">
        <v>12959510</v>
      </c>
      <c r="R79" s="46">
        <f t="shared" si="6"/>
        <v>14149142</v>
      </c>
      <c r="S79" s="97">
        <v>6553080</v>
      </c>
      <c r="T79" s="97">
        <v>7596062</v>
      </c>
      <c r="V79" s="95" t="s">
        <v>478</v>
      </c>
      <c r="W79" s="96" t="s">
        <v>1796</v>
      </c>
      <c r="X79" s="97">
        <v>190200</v>
      </c>
      <c r="Y79" s="46">
        <f t="shared" si="7"/>
        <v>4203491</v>
      </c>
      <c r="Z79" s="97">
        <v>52000</v>
      </c>
      <c r="AA79" s="97">
        <v>4151491</v>
      </c>
    </row>
    <row r="80" spans="1:27" ht="15">
      <c r="A80" s="95" t="s">
        <v>513</v>
      </c>
      <c r="B80" s="96" t="s">
        <v>1804</v>
      </c>
      <c r="C80" s="78"/>
      <c r="D80" s="46">
        <f t="shared" si="4"/>
        <v>371809</v>
      </c>
      <c r="E80" s="97">
        <v>129000</v>
      </c>
      <c r="F80" s="97">
        <v>242809</v>
      </c>
      <c r="H80" s="95" t="s">
        <v>534</v>
      </c>
      <c r="I80" s="96" t="s">
        <v>1811</v>
      </c>
      <c r="J80" s="78"/>
      <c r="K80" s="46">
        <f t="shared" si="5"/>
        <v>137339</v>
      </c>
      <c r="L80" s="78"/>
      <c r="M80" s="97">
        <v>137339</v>
      </c>
      <c r="O80" s="95" t="s">
        <v>481</v>
      </c>
      <c r="P80" s="96" t="s">
        <v>1797</v>
      </c>
      <c r="Q80" s="78"/>
      <c r="R80" s="46">
        <f t="shared" si="6"/>
        <v>3479607</v>
      </c>
      <c r="S80" s="97">
        <v>2428500</v>
      </c>
      <c r="T80" s="97">
        <v>1051107</v>
      </c>
      <c r="V80" s="95" t="s">
        <v>481</v>
      </c>
      <c r="W80" s="96" t="s">
        <v>1797</v>
      </c>
      <c r="X80" s="78"/>
      <c r="Y80" s="46">
        <f t="shared" si="7"/>
        <v>426075</v>
      </c>
      <c r="Z80" s="78"/>
      <c r="AA80" s="97">
        <v>426075</v>
      </c>
    </row>
    <row r="81" spans="1:27" ht="15">
      <c r="A81" s="95" t="s">
        <v>516</v>
      </c>
      <c r="B81" s="96" t="s">
        <v>1805</v>
      </c>
      <c r="C81" s="78"/>
      <c r="D81" s="46">
        <f t="shared" si="4"/>
        <v>358625</v>
      </c>
      <c r="E81" s="97">
        <v>95000</v>
      </c>
      <c r="F81" s="97">
        <v>263625</v>
      </c>
      <c r="H81" s="95" t="s">
        <v>538</v>
      </c>
      <c r="I81" s="96" t="s">
        <v>2247</v>
      </c>
      <c r="J81" s="97">
        <v>200000</v>
      </c>
      <c r="K81" s="46">
        <f t="shared" si="5"/>
        <v>4250</v>
      </c>
      <c r="L81" s="78"/>
      <c r="M81" s="97">
        <v>4250</v>
      </c>
      <c r="O81" s="95" t="s">
        <v>484</v>
      </c>
      <c r="P81" s="96" t="s">
        <v>1798</v>
      </c>
      <c r="Q81" s="97">
        <v>964300</v>
      </c>
      <c r="R81" s="46">
        <f t="shared" si="6"/>
        <v>2860033</v>
      </c>
      <c r="S81" s="97">
        <v>762150</v>
      </c>
      <c r="T81" s="97">
        <v>2097883</v>
      </c>
      <c r="V81" s="95" t="s">
        <v>484</v>
      </c>
      <c r="W81" s="96" t="s">
        <v>1798</v>
      </c>
      <c r="X81" s="78"/>
      <c r="Y81" s="46">
        <f t="shared" si="7"/>
        <v>960863</v>
      </c>
      <c r="Z81" s="97">
        <v>2700</v>
      </c>
      <c r="AA81" s="97">
        <v>958163</v>
      </c>
    </row>
    <row r="82" spans="1:27" ht="15">
      <c r="A82" s="95" t="s">
        <v>519</v>
      </c>
      <c r="B82" s="96" t="s">
        <v>1806</v>
      </c>
      <c r="C82" s="78"/>
      <c r="D82" s="46">
        <f t="shared" si="4"/>
        <v>45030</v>
      </c>
      <c r="E82" s="78"/>
      <c r="F82" s="97">
        <v>45030</v>
      </c>
      <c r="H82" s="95" t="s">
        <v>541</v>
      </c>
      <c r="I82" s="96" t="s">
        <v>2312</v>
      </c>
      <c r="J82" s="78"/>
      <c r="K82" s="46">
        <f t="shared" si="5"/>
        <v>42666</v>
      </c>
      <c r="L82" s="78"/>
      <c r="M82" s="97">
        <v>42666</v>
      </c>
      <c r="O82" s="95" t="s">
        <v>487</v>
      </c>
      <c r="P82" s="96" t="s">
        <v>1799</v>
      </c>
      <c r="Q82" s="97">
        <v>2833500</v>
      </c>
      <c r="R82" s="46">
        <f t="shared" si="6"/>
        <v>860142</v>
      </c>
      <c r="S82" s="97">
        <v>231025</v>
      </c>
      <c r="T82" s="97">
        <v>629117</v>
      </c>
      <c r="V82" s="95" t="s">
        <v>487</v>
      </c>
      <c r="W82" s="96" t="s">
        <v>1799</v>
      </c>
      <c r="X82" s="78"/>
      <c r="Y82" s="46">
        <f t="shared" si="7"/>
        <v>1581722</v>
      </c>
      <c r="Z82" s="78"/>
      <c r="AA82" s="97">
        <v>1581722</v>
      </c>
    </row>
    <row r="83" spans="1:27" ht="15">
      <c r="A83" s="95" t="s">
        <v>522</v>
      </c>
      <c r="B83" s="96" t="s">
        <v>1807</v>
      </c>
      <c r="C83" s="78"/>
      <c r="D83" s="46">
        <f t="shared" si="4"/>
        <v>528911</v>
      </c>
      <c r="E83" s="97">
        <v>407050</v>
      </c>
      <c r="F83" s="97">
        <v>121861</v>
      </c>
      <c r="H83" s="95" t="s">
        <v>544</v>
      </c>
      <c r="I83" s="96" t="s">
        <v>1812</v>
      </c>
      <c r="J83" s="78"/>
      <c r="K83" s="46">
        <f t="shared" si="5"/>
        <v>18950</v>
      </c>
      <c r="L83" s="78"/>
      <c r="M83" s="97">
        <v>18950</v>
      </c>
      <c r="O83" s="95" t="s">
        <v>490</v>
      </c>
      <c r="P83" s="96" t="s">
        <v>2287</v>
      </c>
      <c r="Q83" s="78"/>
      <c r="R83" s="46">
        <f t="shared" si="6"/>
        <v>27059</v>
      </c>
      <c r="S83" s="78"/>
      <c r="T83" s="97">
        <v>27059</v>
      </c>
      <c r="V83" s="95" t="s">
        <v>490</v>
      </c>
      <c r="W83" s="96" t="s">
        <v>2287</v>
      </c>
      <c r="X83" s="97">
        <v>0</v>
      </c>
      <c r="Y83" s="46">
        <f t="shared" si="7"/>
        <v>330356</v>
      </c>
      <c r="Z83" s="78"/>
      <c r="AA83" s="97">
        <v>330356</v>
      </c>
    </row>
    <row r="84" spans="1:27" ht="15">
      <c r="A84" s="95" t="s">
        <v>525</v>
      </c>
      <c r="B84" s="96" t="s">
        <v>1808</v>
      </c>
      <c r="C84" s="78"/>
      <c r="D84" s="46">
        <f t="shared" si="4"/>
        <v>357042</v>
      </c>
      <c r="E84" s="97">
        <v>119230</v>
      </c>
      <c r="F84" s="97">
        <v>237812</v>
      </c>
      <c r="H84" s="95" t="s">
        <v>547</v>
      </c>
      <c r="I84" s="96" t="s">
        <v>1813</v>
      </c>
      <c r="J84" s="78"/>
      <c r="K84" s="46">
        <f t="shared" si="5"/>
        <v>572781</v>
      </c>
      <c r="L84" s="78"/>
      <c r="M84" s="97">
        <v>572781</v>
      </c>
      <c r="O84" s="95" t="s">
        <v>493</v>
      </c>
      <c r="P84" s="96" t="s">
        <v>2288</v>
      </c>
      <c r="Q84" s="97">
        <v>717800</v>
      </c>
      <c r="R84" s="46">
        <f t="shared" si="6"/>
        <v>2475994</v>
      </c>
      <c r="S84" s="97">
        <v>676550</v>
      </c>
      <c r="T84" s="97">
        <v>1799444</v>
      </c>
      <c r="V84" s="95" t="s">
        <v>493</v>
      </c>
      <c r="W84" s="96" t="s">
        <v>2288</v>
      </c>
      <c r="X84" s="97">
        <v>210500</v>
      </c>
      <c r="Y84" s="46">
        <f t="shared" si="7"/>
        <v>7937380</v>
      </c>
      <c r="Z84" s="97">
        <v>15328</v>
      </c>
      <c r="AA84" s="97">
        <v>7922052</v>
      </c>
    </row>
    <row r="85" spans="1:27" ht="15">
      <c r="A85" s="95" t="s">
        <v>528</v>
      </c>
      <c r="B85" s="96" t="s">
        <v>1809</v>
      </c>
      <c r="C85" s="97">
        <v>34100</v>
      </c>
      <c r="D85" s="46">
        <f t="shared" si="4"/>
        <v>412743</v>
      </c>
      <c r="E85" s="78"/>
      <c r="F85" s="97">
        <v>412743</v>
      </c>
      <c r="H85" s="95" t="s">
        <v>550</v>
      </c>
      <c r="I85" s="96" t="s">
        <v>2289</v>
      </c>
      <c r="J85" s="78"/>
      <c r="K85" s="46">
        <f t="shared" si="5"/>
        <v>13200</v>
      </c>
      <c r="L85" s="78"/>
      <c r="M85" s="97">
        <v>13200</v>
      </c>
      <c r="O85" s="95" t="s">
        <v>496</v>
      </c>
      <c r="P85" s="96" t="s">
        <v>1800</v>
      </c>
      <c r="Q85" s="97">
        <v>1041902</v>
      </c>
      <c r="R85" s="46">
        <f t="shared" si="6"/>
        <v>3414860</v>
      </c>
      <c r="S85" s="97">
        <v>1896751</v>
      </c>
      <c r="T85" s="97">
        <v>1518109</v>
      </c>
      <c r="V85" s="95" t="s">
        <v>496</v>
      </c>
      <c r="W85" s="96" t="s">
        <v>1800</v>
      </c>
      <c r="X85" s="97">
        <v>78501</v>
      </c>
      <c r="Y85" s="46">
        <f t="shared" si="7"/>
        <v>4308982</v>
      </c>
      <c r="Z85" s="97">
        <v>1100</v>
      </c>
      <c r="AA85" s="97">
        <v>4307882</v>
      </c>
    </row>
    <row r="86" spans="1:27" ht="15">
      <c r="A86" s="95" t="s">
        <v>531</v>
      </c>
      <c r="B86" s="96" t="s">
        <v>1810</v>
      </c>
      <c r="C86" s="78"/>
      <c r="D86" s="46">
        <f t="shared" si="4"/>
        <v>12500</v>
      </c>
      <c r="E86" s="78"/>
      <c r="F86" s="97">
        <v>12500</v>
      </c>
      <c r="H86" s="95" t="s">
        <v>553</v>
      </c>
      <c r="I86" s="96" t="s">
        <v>1814</v>
      </c>
      <c r="J86" s="78"/>
      <c r="K86" s="46">
        <f t="shared" si="5"/>
        <v>936563</v>
      </c>
      <c r="L86" s="78"/>
      <c r="M86" s="97">
        <v>936563</v>
      </c>
      <c r="O86" s="95" t="s">
        <v>499</v>
      </c>
      <c r="P86" s="96" t="s">
        <v>2181</v>
      </c>
      <c r="Q86" s="97">
        <v>2481395</v>
      </c>
      <c r="R86" s="46">
        <f t="shared" si="6"/>
        <v>1459763</v>
      </c>
      <c r="S86" s="97">
        <v>195500</v>
      </c>
      <c r="T86" s="97">
        <v>1264263</v>
      </c>
      <c r="V86" s="95" t="s">
        <v>499</v>
      </c>
      <c r="W86" s="96" t="s">
        <v>2181</v>
      </c>
      <c r="X86" s="97">
        <v>74500</v>
      </c>
      <c r="Y86" s="46">
        <f t="shared" si="7"/>
        <v>1338569</v>
      </c>
      <c r="Z86" s="78"/>
      <c r="AA86" s="97">
        <v>1338569</v>
      </c>
    </row>
    <row r="87" spans="1:27" ht="15">
      <c r="A87" s="95" t="s">
        <v>534</v>
      </c>
      <c r="B87" s="96" t="s">
        <v>1811</v>
      </c>
      <c r="C87" s="97">
        <v>560000</v>
      </c>
      <c r="D87" s="46">
        <f t="shared" si="4"/>
        <v>1402694</v>
      </c>
      <c r="E87" s="97">
        <v>1071652</v>
      </c>
      <c r="F87" s="97">
        <v>331042</v>
      </c>
      <c r="H87" s="95" t="s">
        <v>556</v>
      </c>
      <c r="I87" s="96" t="s">
        <v>1815</v>
      </c>
      <c r="J87" s="97">
        <v>1404700</v>
      </c>
      <c r="K87" s="46">
        <f t="shared" si="5"/>
        <v>283414</v>
      </c>
      <c r="L87" s="78"/>
      <c r="M87" s="97">
        <v>283414</v>
      </c>
      <c r="O87" s="95" t="s">
        <v>502</v>
      </c>
      <c r="P87" s="96" t="s">
        <v>1801</v>
      </c>
      <c r="Q87" s="78"/>
      <c r="R87" s="46">
        <f t="shared" si="6"/>
        <v>148270</v>
      </c>
      <c r="S87" s="78"/>
      <c r="T87" s="97">
        <v>148270</v>
      </c>
      <c r="V87" s="95" t="s">
        <v>502</v>
      </c>
      <c r="W87" s="96" t="s">
        <v>1801</v>
      </c>
      <c r="X87" s="78"/>
      <c r="Y87" s="46">
        <f t="shared" si="7"/>
        <v>1734176</v>
      </c>
      <c r="Z87" s="78"/>
      <c r="AA87" s="97">
        <v>1734176</v>
      </c>
    </row>
    <row r="88" spans="1:27" ht="15">
      <c r="A88" s="95" t="s">
        <v>538</v>
      </c>
      <c r="B88" s="96" t="s">
        <v>2247</v>
      </c>
      <c r="C88" s="78"/>
      <c r="D88" s="46">
        <f t="shared" si="4"/>
        <v>53700</v>
      </c>
      <c r="E88" s="78"/>
      <c r="F88" s="97">
        <v>53700</v>
      </c>
      <c r="H88" s="95" t="s">
        <v>559</v>
      </c>
      <c r="I88" s="96" t="s">
        <v>1816</v>
      </c>
      <c r="J88" s="97">
        <v>118000</v>
      </c>
      <c r="K88" s="46">
        <f t="shared" si="5"/>
        <v>83495</v>
      </c>
      <c r="L88" s="78"/>
      <c r="M88" s="97">
        <v>83495</v>
      </c>
      <c r="O88" s="95" t="s">
        <v>504</v>
      </c>
      <c r="P88" s="96" t="s">
        <v>1802</v>
      </c>
      <c r="Q88" s="97">
        <v>2517158</v>
      </c>
      <c r="R88" s="46">
        <f t="shared" si="6"/>
        <v>13525144</v>
      </c>
      <c r="S88" s="97">
        <v>3508306</v>
      </c>
      <c r="T88" s="97">
        <v>10016838</v>
      </c>
      <c r="V88" s="95" t="s">
        <v>504</v>
      </c>
      <c r="W88" s="96" t="s">
        <v>1802</v>
      </c>
      <c r="X88" s="97">
        <v>7373501</v>
      </c>
      <c r="Y88" s="46">
        <f t="shared" si="7"/>
        <v>9869021</v>
      </c>
      <c r="Z88" s="97">
        <v>243518</v>
      </c>
      <c r="AA88" s="97">
        <v>9625503</v>
      </c>
    </row>
    <row r="89" spans="1:27" ht="15">
      <c r="A89" s="95" t="s">
        <v>541</v>
      </c>
      <c r="B89" s="96" t="s">
        <v>2312</v>
      </c>
      <c r="C89" s="78"/>
      <c r="D89" s="46">
        <f t="shared" si="4"/>
        <v>115480</v>
      </c>
      <c r="E89" s="97">
        <v>30000</v>
      </c>
      <c r="F89" s="97">
        <v>85480</v>
      </c>
      <c r="H89" s="95" t="s">
        <v>562</v>
      </c>
      <c r="I89" s="96" t="s">
        <v>2255</v>
      </c>
      <c r="J89" s="78"/>
      <c r="K89" s="46">
        <f t="shared" si="5"/>
        <v>1000</v>
      </c>
      <c r="L89" s="78"/>
      <c r="M89" s="97">
        <v>1000</v>
      </c>
      <c r="O89" s="95" t="s">
        <v>507</v>
      </c>
      <c r="P89" s="96" t="s">
        <v>1803</v>
      </c>
      <c r="Q89" s="97">
        <v>10122921</v>
      </c>
      <c r="R89" s="46">
        <f t="shared" si="6"/>
        <v>4931666</v>
      </c>
      <c r="S89" s="97">
        <v>1211940</v>
      </c>
      <c r="T89" s="97">
        <v>3719726</v>
      </c>
      <c r="V89" s="95" t="s">
        <v>507</v>
      </c>
      <c r="W89" s="96" t="s">
        <v>1803</v>
      </c>
      <c r="X89" s="97">
        <v>165950</v>
      </c>
      <c r="Y89" s="46">
        <f t="shared" si="7"/>
        <v>1375431</v>
      </c>
      <c r="Z89" s="97">
        <v>81200</v>
      </c>
      <c r="AA89" s="97">
        <v>1294231</v>
      </c>
    </row>
    <row r="90" spans="1:27" ht="15">
      <c r="A90" s="95" t="s">
        <v>544</v>
      </c>
      <c r="B90" s="96" t="s">
        <v>1812</v>
      </c>
      <c r="C90" s="78"/>
      <c r="D90" s="46">
        <f t="shared" si="4"/>
        <v>77311</v>
      </c>
      <c r="E90" s="78"/>
      <c r="F90" s="97">
        <v>77311</v>
      </c>
      <c r="H90" s="95" t="s">
        <v>565</v>
      </c>
      <c r="I90" s="96" t="s">
        <v>1817</v>
      </c>
      <c r="J90" s="97">
        <v>2301</v>
      </c>
      <c r="K90" s="46">
        <f t="shared" si="5"/>
        <v>314105</v>
      </c>
      <c r="L90" s="97">
        <v>101000</v>
      </c>
      <c r="M90" s="97">
        <v>213105</v>
      </c>
      <c r="O90" s="95" t="s">
        <v>513</v>
      </c>
      <c r="P90" s="96" t="s">
        <v>1804</v>
      </c>
      <c r="Q90" s="97">
        <v>2655493</v>
      </c>
      <c r="R90" s="46">
        <f t="shared" si="6"/>
        <v>3891348</v>
      </c>
      <c r="S90" s="97">
        <v>1720508</v>
      </c>
      <c r="T90" s="97">
        <v>2170840</v>
      </c>
      <c r="V90" s="95" t="s">
        <v>510</v>
      </c>
      <c r="W90" s="96" t="s">
        <v>2165</v>
      </c>
      <c r="X90" s="78"/>
      <c r="Y90" s="46">
        <f t="shared" si="7"/>
        <v>2786078</v>
      </c>
      <c r="Z90" s="78"/>
      <c r="AA90" s="97">
        <v>2786078</v>
      </c>
    </row>
    <row r="91" spans="1:27" ht="15">
      <c r="A91" s="95" t="s">
        <v>547</v>
      </c>
      <c r="B91" s="96" t="s">
        <v>1813</v>
      </c>
      <c r="C91" s="97">
        <v>2000</v>
      </c>
      <c r="D91" s="46">
        <f t="shared" si="4"/>
        <v>837738</v>
      </c>
      <c r="E91" s="97">
        <v>11000</v>
      </c>
      <c r="F91" s="97">
        <v>826738</v>
      </c>
      <c r="H91" s="95" t="s">
        <v>568</v>
      </c>
      <c r="I91" s="96" t="s">
        <v>1818</v>
      </c>
      <c r="J91" s="78"/>
      <c r="K91" s="46">
        <f t="shared" si="5"/>
        <v>46700</v>
      </c>
      <c r="L91" s="78"/>
      <c r="M91" s="97">
        <v>46700</v>
      </c>
      <c r="O91" s="95" t="s">
        <v>516</v>
      </c>
      <c r="P91" s="96" t="s">
        <v>1805</v>
      </c>
      <c r="Q91" s="97">
        <v>299693</v>
      </c>
      <c r="R91" s="46">
        <f t="shared" si="6"/>
        <v>2635811</v>
      </c>
      <c r="S91" s="97">
        <v>1053000</v>
      </c>
      <c r="T91" s="97">
        <v>1582811</v>
      </c>
      <c r="V91" s="95" t="s">
        <v>513</v>
      </c>
      <c r="W91" s="96" t="s">
        <v>1804</v>
      </c>
      <c r="X91" s="78"/>
      <c r="Y91" s="46">
        <f t="shared" si="7"/>
        <v>410877</v>
      </c>
      <c r="Z91" s="78"/>
      <c r="AA91" s="97">
        <v>410877</v>
      </c>
    </row>
    <row r="92" spans="1:27" ht="15">
      <c r="A92" s="95" t="s">
        <v>550</v>
      </c>
      <c r="B92" s="96" t="s">
        <v>2289</v>
      </c>
      <c r="C92" s="78"/>
      <c r="D92" s="46">
        <f t="shared" si="4"/>
        <v>271757</v>
      </c>
      <c r="E92" s="78"/>
      <c r="F92" s="97">
        <v>271757</v>
      </c>
      <c r="H92" s="95" t="s">
        <v>571</v>
      </c>
      <c r="I92" s="96" t="s">
        <v>1819</v>
      </c>
      <c r="J92" s="78"/>
      <c r="K92" s="46">
        <f t="shared" si="5"/>
        <v>25500</v>
      </c>
      <c r="L92" s="78"/>
      <c r="M92" s="97">
        <v>25500</v>
      </c>
      <c r="O92" s="95" t="s">
        <v>519</v>
      </c>
      <c r="P92" s="96" t="s">
        <v>1806</v>
      </c>
      <c r="Q92" s="97">
        <v>750000</v>
      </c>
      <c r="R92" s="46">
        <f t="shared" si="6"/>
        <v>1337501</v>
      </c>
      <c r="S92" s="97">
        <v>312500</v>
      </c>
      <c r="T92" s="97">
        <v>1025001</v>
      </c>
      <c r="V92" s="95" t="s">
        <v>516</v>
      </c>
      <c r="W92" s="96" t="s">
        <v>1805</v>
      </c>
      <c r="X92" s="78"/>
      <c r="Y92" s="46">
        <f t="shared" si="7"/>
        <v>505192</v>
      </c>
      <c r="Z92" s="97">
        <v>191200</v>
      </c>
      <c r="AA92" s="97">
        <v>313992</v>
      </c>
    </row>
    <row r="93" spans="1:27" ht="15">
      <c r="A93" s="95" t="s">
        <v>553</v>
      </c>
      <c r="B93" s="96" t="s">
        <v>1814</v>
      </c>
      <c r="C93" s="78"/>
      <c r="D93" s="46">
        <f t="shared" si="4"/>
        <v>356282</v>
      </c>
      <c r="E93" s="78"/>
      <c r="F93" s="97">
        <v>356282</v>
      </c>
      <c r="H93" s="95" t="s">
        <v>574</v>
      </c>
      <c r="I93" s="96" t="s">
        <v>1820</v>
      </c>
      <c r="J93" s="78"/>
      <c r="K93" s="46">
        <f t="shared" si="5"/>
        <v>2037784</v>
      </c>
      <c r="L93" s="78"/>
      <c r="M93" s="97">
        <v>2037784</v>
      </c>
      <c r="O93" s="95" t="s">
        <v>522</v>
      </c>
      <c r="P93" s="96" t="s">
        <v>1807</v>
      </c>
      <c r="Q93" s="97">
        <v>1278200</v>
      </c>
      <c r="R93" s="46">
        <f t="shared" si="6"/>
        <v>3570553</v>
      </c>
      <c r="S93" s="97">
        <v>1733838</v>
      </c>
      <c r="T93" s="97">
        <v>1836715</v>
      </c>
      <c r="V93" s="95" t="s">
        <v>519</v>
      </c>
      <c r="W93" s="96" t="s">
        <v>1806</v>
      </c>
      <c r="X93" s="78"/>
      <c r="Y93" s="46">
        <f t="shared" si="7"/>
        <v>215530</v>
      </c>
      <c r="Z93" s="78"/>
      <c r="AA93" s="97">
        <v>215530</v>
      </c>
    </row>
    <row r="94" spans="1:27" ht="15">
      <c r="A94" s="95" t="s">
        <v>556</v>
      </c>
      <c r="B94" s="96" t="s">
        <v>1815</v>
      </c>
      <c r="C94" s="97">
        <v>279000</v>
      </c>
      <c r="D94" s="46">
        <f t="shared" si="4"/>
        <v>165781</v>
      </c>
      <c r="E94" s="78"/>
      <c r="F94" s="97">
        <v>165781</v>
      </c>
      <c r="H94" s="95" t="s">
        <v>577</v>
      </c>
      <c r="I94" s="96" t="s">
        <v>2266</v>
      </c>
      <c r="J94" s="97">
        <v>1200</v>
      </c>
      <c r="K94" s="46">
        <f t="shared" si="5"/>
        <v>0</v>
      </c>
      <c r="L94" s="78"/>
      <c r="M94" s="78"/>
      <c r="O94" s="95" t="s">
        <v>525</v>
      </c>
      <c r="P94" s="96" t="s">
        <v>1808</v>
      </c>
      <c r="Q94" s="97">
        <v>176550</v>
      </c>
      <c r="R94" s="46">
        <f t="shared" si="6"/>
        <v>2402632</v>
      </c>
      <c r="S94" s="97">
        <v>751680</v>
      </c>
      <c r="T94" s="97">
        <v>1650952</v>
      </c>
      <c r="V94" s="95" t="s">
        <v>522</v>
      </c>
      <c r="W94" s="96" t="s">
        <v>1807</v>
      </c>
      <c r="X94" s="78"/>
      <c r="Y94" s="46">
        <f t="shared" si="7"/>
        <v>206301</v>
      </c>
      <c r="Z94" s="78"/>
      <c r="AA94" s="97">
        <v>206301</v>
      </c>
    </row>
    <row r="95" spans="1:27" ht="15">
      <c r="A95" s="95" t="s">
        <v>559</v>
      </c>
      <c r="B95" s="96" t="s">
        <v>1816</v>
      </c>
      <c r="C95" s="97">
        <v>853000</v>
      </c>
      <c r="D95" s="46">
        <f t="shared" si="4"/>
        <v>368607</v>
      </c>
      <c r="E95" s="78"/>
      <c r="F95" s="97">
        <v>368607</v>
      </c>
      <c r="H95" s="95" t="s">
        <v>580</v>
      </c>
      <c r="I95" s="96" t="s">
        <v>1821</v>
      </c>
      <c r="J95" s="97">
        <v>13000</v>
      </c>
      <c r="K95" s="46">
        <f t="shared" si="5"/>
        <v>64575</v>
      </c>
      <c r="L95" s="78"/>
      <c r="M95" s="97">
        <v>64575</v>
      </c>
      <c r="O95" s="95" t="s">
        <v>528</v>
      </c>
      <c r="P95" s="96" t="s">
        <v>1809</v>
      </c>
      <c r="Q95" s="97">
        <v>2282608</v>
      </c>
      <c r="R95" s="46">
        <f t="shared" si="6"/>
        <v>1849343</v>
      </c>
      <c r="S95" s="97">
        <v>340450</v>
      </c>
      <c r="T95" s="97">
        <v>1508893</v>
      </c>
      <c r="V95" s="95" t="s">
        <v>525</v>
      </c>
      <c r="W95" s="96" t="s">
        <v>1808</v>
      </c>
      <c r="X95" s="97">
        <v>22500</v>
      </c>
      <c r="Y95" s="46">
        <f t="shared" si="7"/>
        <v>25129379</v>
      </c>
      <c r="Z95" s="97">
        <v>21787500</v>
      </c>
      <c r="AA95" s="97">
        <v>3341879</v>
      </c>
    </row>
    <row r="96" spans="1:27" ht="15">
      <c r="A96" s="95" t="s">
        <v>562</v>
      </c>
      <c r="B96" s="96" t="s">
        <v>2255</v>
      </c>
      <c r="C96" s="78"/>
      <c r="D96" s="46">
        <f t="shared" si="4"/>
        <v>306374</v>
      </c>
      <c r="E96" s="78"/>
      <c r="F96" s="97">
        <v>306374</v>
      </c>
      <c r="H96" s="95" t="s">
        <v>583</v>
      </c>
      <c r="I96" s="96" t="s">
        <v>1822</v>
      </c>
      <c r="J96" s="97">
        <v>343020</v>
      </c>
      <c r="K96" s="46">
        <f t="shared" si="5"/>
        <v>1050</v>
      </c>
      <c r="L96" s="78"/>
      <c r="M96" s="97">
        <v>1050</v>
      </c>
      <c r="O96" s="95" t="s">
        <v>531</v>
      </c>
      <c r="P96" s="96" t="s">
        <v>1810</v>
      </c>
      <c r="Q96" s="97">
        <v>999200</v>
      </c>
      <c r="R96" s="46">
        <f t="shared" si="6"/>
        <v>67748</v>
      </c>
      <c r="S96" s="78"/>
      <c r="T96" s="97">
        <v>67748</v>
      </c>
      <c r="V96" s="95" t="s">
        <v>528</v>
      </c>
      <c r="W96" s="96" t="s">
        <v>1809</v>
      </c>
      <c r="X96" s="78"/>
      <c r="Y96" s="46">
        <f t="shared" si="7"/>
        <v>1405531</v>
      </c>
      <c r="Z96" s="78"/>
      <c r="AA96" s="97">
        <v>1405531</v>
      </c>
    </row>
    <row r="97" spans="1:27" ht="15">
      <c r="A97" s="95" t="s">
        <v>565</v>
      </c>
      <c r="B97" s="96" t="s">
        <v>1817</v>
      </c>
      <c r="C97" s="78"/>
      <c r="D97" s="46">
        <f t="shared" si="4"/>
        <v>566804</v>
      </c>
      <c r="E97" s="97">
        <v>156000</v>
      </c>
      <c r="F97" s="97">
        <v>410804</v>
      </c>
      <c r="H97" s="95" t="s">
        <v>586</v>
      </c>
      <c r="I97" s="96" t="s">
        <v>1823</v>
      </c>
      <c r="J97" s="97">
        <v>784250</v>
      </c>
      <c r="K97" s="46">
        <f t="shared" si="5"/>
        <v>49907</v>
      </c>
      <c r="L97" s="78"/>
      <c r="M97" s="97">
        <v>49907</v>
      </c>
      <c r="O97" s="95" t="s">
        <v>534</v>
      </c>
      <c r="P97" s="96" t="s">
        <v>1811</v>
      </c>
      <c r="Q97" s="97">
        <v>35463500</v>
      </c>
      <c r="R97" s="46">
        <f t="shared" si="6"/>
        <v>9789666</v>
      </c>
      <c r="S97" s="97">
        <v>5551127</v>
      </c>
      <c r="T97" s="97">
        <v>4238539</v>
      </c>
      <c r="V97" s="95" t="s">
        <v>531</v>
      </c>
      <c r="W97" s="96" t="s">
        <v>1810</v>
      </c>
      <c r="X97" s="97">
        <v>2996201</v>
      </c>
      <c r="Y97" s="46">
        <f t="shared" si="7"/>
        <v>7184016</v>
      </c>
      <c r="Z97" s="97">
        <v>654700</v>
      </c>
      <c r="AA97" s="97">
        <v>6529316</v>
      </c>
    </row>
    <row r="98" spans="1:27" ht="15">
      <c r="A98" s="95" t="s">
        <v>568</v>
      </c>
      <c r="B98" s="96" t="s">
        <v>1818</v>
      </c>
      <c r="C98" s="97">
        <v>1852500</v>
      </c>
      <c r="D98" s="46">
        <f t="shared" si="4"/>
        <v>212423</v>
      </c>
      <c r="E98" s="78"/>
      <c r="F98" s="97">
        <v>212423</v>
      </c>
      <c r="H98" s="95" t="s">
        <v>589</v>
      </c>
      <c r="I98" s="96" t="s">
        <v>1824</v>
      </c>
      <c r="J98" s="78"/>
      <c r="K98" s="46">
        <f t="shared" si="5"/>
        <v>691964</v>
      </c>
      <c r="L98" s="78"/>
      <c r="M98" s="97">
        <v>691964</v>
      </c>
      <c r="O98" s="95" t="s">
        <v>538</v>
      </c>
      <c r="P98" s="96" t="s">
        <v>2247</v>
      </c>
      <c r="Q98" s="97">
        <v>218000</v>
      </c>
      <c r="R98" s="46">
        <f t="shared" si="6"/>
        <v>371713</v>
      </c>
      <c r="S98" s="97">
        <v>125600</v>
      </c>
      <c r="T98" s="97">
        <v>246113</v>
      </c>
      <c r="V98" s="95" t="s">
        <v>534</v>
      </c>
      <c r="W98" s="96" t="s">
        <v>1811</v>
      </c>
      <c r="X98" s="97">
        <v>95000</v>
      </c>
      <c r="Y98" s="46">
        <f t="shared" si="7"/>
        <v>2702916</v>
      </c>
      <c r="Z98" s="97">
        <v>73150</v>
      </c>
      <c r="AA98" s="97">
        <v>2629766</v>
      </c>
    </row>
    <row r="99" spans="1:27" ht="15">
      <c r="A99" s="95" t="s">
        <v>571</v>
      </c>
      <c r="B99" s="96" t="s">
        <v>1819</v>
      </c>
      <c r="C99" s="78"/>
      <c r="D99" s="46">
        <f t="shared" si="4"/>
        <v>410592</v>
      </c>
      <c r="E99" s="78"/>
      <c r="F99" s="97">
        <v>410592</v>
      </c>
      <c r="H99" s="95" t="s">
        <v>592</v>
      </c>
      <c r="I99" s="96" t="s">
        <v>1825</v>
      </c>
      <c r="J99" s="78"/>
      <c r="K99" s="46">
        <f t="shared" si="5"/>
        <v>1773944</v>
      </c>
      <c r="L99" s="78"/>
      <c r="M99" s="97">
        <v>1773944</v>
      </c>
      <c r="O99" s="95" t="s">
        <v>541</v>
      </c>
      <c r="P99" s="96" t="s">
        <v>2312</v>
      </c>
      <c r="Q99" s="78"/>
      <c r="R99" s="46">
        <f t="shared" si="6"/>
        <v>371311</v>
      </c>
      <c r="S99" s="97">
        <v>30000</v>
      </c>
      <c r="T99" s="97">
        <v>341311</v>
      </c>
      <c r="V99" s="95" t="s">
        <v>538</v>
      </c>
      <c r="W99" s="96" t="s">
        <v>2247</v>
      </c>
      <c r="X99" s="97">
        <v>285000</v>
      </c>
      <c r="Y99" s="46">
        <f t="shared" si="7"/>
        <v>20641</v>
      </c>
      <c r="Z99" s="78"/>
      <c r="AA99" s="97">
        <v>20641</v>
      </c>
    </row>
    <row r="100" spans="1:27" ht="15">
      <c r="A100" s="95" t="s">
        <v>574</v>
      </c>
      <c r="B100" s="96" t="s">
        <v>1820</v>
      </c>
      <c r="C100" s="97">
        <v>9180537</v>
      </c>
      <c r="D100" s="46">
        <f t="shared" si="4"/>
        <v>2520585</v>
      </c>
      <c r="E100" s="97">
        <v>162402</v>
      </c>
      <c r="F100" s="97">
        <v>2358183</v>
      </c>
      <c r="H100" s="95" t="s">
        <v>595</v>
      </c>
      <c r="I100" s="96" t="s">
        <v>1826</v>
      </c>
      <c r="J100" s="97">
        <v>5000</v>
      </c>
      <c r="K100" s="46">
        <f t="shared" si="5"/>
        <v>794309</v>
      </c>
      <c r="L100" s="78"/>
      <c r="M100" s="97">
        <v>794309</v>
      </c>
      <c r="O100" s="95" t="s">
        <v>544</v>
      </c>
      <c r="P100" s="96" t="s">
        <v>1812</v>
      </c>
      <c r="Q100" s="97">
        <v>515000</v>
      </c>
      <c r="R100" s="46">
        <f t="shared" si="6"/>
        <v>571518</v>
      </c>
      <c r="S100" s="78"/>
      <c r="T100" s="97">
        <v>571518</v>
      </c>
      <c r="V100" s="95" t="s">
        <v>541</v>
      </c>
      <c r="W100" s="96" t="s">
        <v>2312</v>
      </c>
      <c r="X100" s="78"/>
      <c r="Y100" s="46">
        <f t="shared" si="7"/>
        <v>51566</v>
      </c>
      <c r="Z100" s="78"/>
      <c r="AA100" s="97">
        <v>51566</v>
      </c>
    </row>
    <row r="101" spans="1:27" ht="15">
      <c r="A101" s="95" t="s">
        <v>577</v>
      </c>
      <c r="B101" s="96" t="s">
        <v>2266</v>
      </c>
      <c r="C101" s="78"/>
      <c r="D101" s="46">
        <f t="shared" si="4"/>
        <v>2500</v>
      </c>
      <c r="E101" s="78"/>
      <c r="F101" s="97">
        <v>2500</v>
      </c>
      <c r="H101" s="95" t="s">
        <v>598</v>
      </c>
      <c r="I101" s="96" t="s">
        <v>1827</v>
      </c>
      <c r="J101" s="97">
        <v>42240</v>
      </c>
      <c r="K101" s="46">
        <f t="shared" si="5"/>
        <v>0</v>
      </c>
      <c r="L101" s="78"/>
      <c r="M101" s="78"/>
      <c r="O101" s="95" t="s">
        <v>547</v>
      </c>
      <c r="P101" s="96" t="s">
        <v>1813</v>
      </c>
      <c r="Q101" s="97">
        <v>7400</v>
      </c>
      <c r="R101" s="46">
        <f t="shared" si="6"/>
        <v>2657364</v>
      </c>
      <c r="S101" s="97">
        <v>264325</v>
      </c>
      <c r="T101" s="97">
        <v>2393039</v>
      </c>
      <c r="V101" s="95" t="s">
        <v>544</v>
      </c>
      <c r="W101" s="96" t="s">
        <v>1812</v>
      </c>
      <c r="X101" s="97">
        <v>1</v>
      </c>
      <c r="Y101" s="46">
        <f t="shared" si="7"/>
        <v>107125</v>
      </c>
      <c r="Z101" s="78"/>
      <c r="AA101" s="97">
        <v>107125</v>
      </c>
    </row>
    <row r="102" spans="1:27" ht="15">
      <c r="A102" s="95" t="s">
        <v>580</v>
      </c>
      <c r="B102" s="96" t="s">
        <v>1821</v>
      </c>
      <c r="C102" s="97">
        <v>381331</v>
      </c>
      <c r="D102" s="46">
        <f t="shared" si="4"/>
        <v>383519</v>
      </c>
      <c r="E102" s="78"/>
      <c r="F102" s="97">
        <v>383519</v>
      </c>
      <c r="H102" s="95" t="s">
        <v>601</v>
      </c>
      <c r="I102" s="96" t="s">
        <v>2285</v>
      </c>
      <c r="J102" s="78"/>
      <c r="K102" s="46">
        <f t="shared" si="5"/>
        <v>679209</v>
      </c>
      <c r="L102" s="78"/>
      <c r="M102" s="97">
        <v>679209</v>
      </c>
      <c r="O102" s="95" t="s">
        <v>550</v>
      </c>
      <c r="P102" s="96" t="s">
        <v>2289</v>
      </c>
      <c r="Q102" s="78"/>
      <c r="R102" s="46">
        <f t="shared" si="6"/>
        <v>1270731</v>
      </c>
      <c r="S102" s="78"/>
      <c r="T102" s="97">
        <v>1270731</v>
      </c>
      <c r="V102" s="95" t="s">
        <v>547</v>
      </c>
      <c r="W102" s="96" t="s">
        <v>1813</v>
      </c>
      <c r="X102" s="97">
        <v>9763920</v>
      </c>
      <c r="Y102" s="46">
        <f t="shared" si="7"/>
        <v>12005393</v>
      </c>
      <c r="Z102" s="78"/>
      <c r="AA102" s="97">
        <v>12005393</v>
      </c>
    </row>
    <row r="103" spans="1:27" ht="15">
      <c r="A103" s="95" t="s">
        <v>583</v>
      </c>
      <c r="B103" s="96" t="s">
        <v>1822</v>
      </c>
      <c r="C103" s="97">
        <v>98500</v>
      </c>
      <c r="D103" s="46">
        <f t="shared" si="4"/>
        <v>104143</v>
      </c>
      <c r="E103" s="78"/>
      <c r="F103" s="97">
        <v>104143</v>
      </c>
      <c r="H103" s="95" t="s">
        <v>604</v>
      </c>
      <c r="I103" s="96" t="s">
        <v>1828</v>
      </c>
      <c r="J103" s="78"/>
      <c r="K103" s="46">
        <f t="shared" si="5"/>
        <v>37099</v>
      </c>
      <c r="L103" s="78"/>
      <c r="M103" s="97">
        <v>37099</v>
      </c>
      <c r="O103" s="95" t="s">
        <v>553</v>
      </c>
      <c r="P103" s="96" t="s">
        <v>1814</v>
      </c>
      <c r="Q103" s="97">
        <v>970172</v>
      </c>
      <c r="R103" s="46">
        <f t="shared" si="6"/>
        <v>2489966</v>
      </c>
      <c r="S103" s="78"/>
      <c r="T103" s="97">
        <v>2489966</v>
      </c>
      <c r="V103" s="95" t="s">
        <v>550</v>
      </c>
      <c r="W103" s="96" t="s">
        <v>2289</v>
      </c>
      <c r="X103" s="97">
        <v>48157</v>
      </c>
      <c r="Y103" s="46">
        <f t="shared" si="7"/>
        <v>294332</v>
      </c>
      <c r="Z103" s="78"/>
      <c r="AA103" s="97">
        <v>294332</v>
      </c>
    </row>
    <row r="104" spans="1:27" ht="15">
      <c r="A104" s="95" t="s">
        <v>586</v>
      </c>
      <c r="B104" s="96" t="s">
        <v>1823</v>
      </c>
      <c r="C104" s="97">
        <v>38501</v>
      </c>
      <c r="D104" s="46">
        <f t="shared" si="4"/>
        <v>558920</v>
      </c>
      <c r="E104" s="97">
        <v>92300</v>
      </c>
      <c r="F104" s="97">
        <v>466620</v>
      </c>
      <c r="H104" s="95" t="s">
        <v>607</v>
      </c>
      <c r="I104" s="96" t="s">
        <v>1829</v>
      </c>
      <c r="J104" s="97">
        <v>186870</v>
      </c>
      <c r="K104" s="46">
        <f t="shared" si="5"/>
        <v>4318399</v>
      </c>
      <c r="L104" s="78"/>
      <c r="M104" s="97">
        <v>4318399</v>
      </c>
      <c r="O104" s="95" t="s">
        <v>556</v>
      </c>
      <c r="P104" s="96" t="s">
        <v>1815</v>
      </c>
      <c r="Q104" s="97">
        <v>6675950</v>
      </c>
      <c r="R104" s="46">
        <f t="shared" si="6"/>
        <v>920904</v>
      </c>
      <c r="S104" s="78"/>
      <c r="T104" s="97">
        <v>920904</v>
      </c>
      <c r="V104" s="95" t="s">
        <v>553</v>
      </c>
      <c r="W104" s="96" t="s">
        <v>1814</v>
      </c>
      <c r="X104" s="97">
        <v>7562226</v>
      </c>
      <c r="Y104" s="46">
        <f t="shared" si="7"/>
        <v>11349264</v>
      </c>
      <c r="Z104" s="97">
        <v>220300</v>
      </c>
      <c r="AA104" s="97">
        <v>11128964</v>
      </c>
    </row>
    <row r="105" spans="1:27" ht="15">
      <c r="A105" s="95" t="s">
        <v>589</v>
      </c>
      <c r="B105" s="96" t="s">
        <v>1824</v>
      </c>
      <c r="C105" s="97">
        <v>12500</v>
      </c>
      <c r="D105" s="46">
        <f t="shared" si="4"/>
        <v>417961</v>
      </c>
      <c r="E105" s="78"/>
      <c r="F105" s="97">
        <v>417961</v>
      </c>
      <c r="H105" s="95" t="s">
        <v>610</v>
      </c>
      <c r="I105" s="96" t="s">
        <v>2200</v>
      </c>
      <c r="J105" s="78"/>
      <c r="K105" s="46">
        <f t="shared" si="5"/>
        <v>2345</v>
      </c>
      <c r="L105" s="78"/>
      <c r="M105" s="97">
        <v>2345</v>
      </c>
      <c r="O105" s="95" t="s">
        <v>559</v>
      </c>
      <c r="P105" s="96" t="s">
        <v>1816</v>
      </c>
      <c r="Q105" s="97">
        <v>5567065</v>
      </c>
      <c r="R105" s="46">
        <f t="shared" si="6"/>
        <v>2652974</v>
      </c>
      <c r="S105" s="97">
        <v>75100</v>
      </c>
      <c r="T105" s="97">
        <v>2577874</v>
      </c>
      <c r="V105" s="95" t="s">
        <v>556</v>
      </c>
      <c r="W105" s="96" t="s">
        <v>1815</v>
      </c>
      <c r="X105" s="97">
        <v>1615350</v>
      </c>
      <c r="Y105" s="46">
        <f t="shared" si="7"/>
        <v>517533</v>
      </c>
      <c r="Z105" s="78"/>
      <c r="AA105" s="97">
        <v>517533</v>
      </c>
    </row>
    <row r="106" spans="1:27" ht="15">
      <c r="A106" s="95" t="s">
        <v>592</v>
      </c>
      <c r="B106" s="96" t="s">
        <v>1825</v>
      </c>
      <c r="C106" s="78"/>
      <c r="D106" s="46">
        <f t="shared" si="4"/>
        <v>110912</v>
      </c>
      <c r="E106" s="97">
        <v>40000</v>
      </c>
      <c r="F106" s="97">
        <v>70912</v>
      </c>
      <c r="H106" s="95" t="s">
        <v>613</v>
      </c>
      <c r="I106" s="96" t="s">
        <v>2319</v>
      </c>
      <c r="J106" s="78"/>
      <c r="K106" s="46">
        <f t="shared" si="5"/>
        <v>451730</v>
      </c>
      <c r="L106" s="78"/>
      <c r="M106" s="97">
        <v>451730</v>
      </c>
      <c r="O106" s="95" t="s">
        <v>562</v>
      </c>
      <c r="P106" s="96" t="s">
        <v>2255</v>
      </c>
      <c r="Q106" s="78"/>
      <c r="R106" s="46">
        <f t="shared" si="6"/>
        <v>1141473</v>
      </c>
      <c r="S106" s="97">
        <v>31750</v>
      </c>
      <c r="T106" s="97">
        <v>1109723</v>
      </c>
      <c r="V106" s="95" t="s">
        <v>559</v>
      </c>
      <c r="W106" s="96" t="s">
        <v>1816</v>
      </c>
      <c r="X106" s="97">
        <v>653000</v>
      </c>
      <c r="Y106" s="46">
        <f t="shared" si="7"/>
        <v>2590623</v>
      </c>
      <c r="Z106" s="78"/>
      <c r="AA106" s="97">
        <v>2590623</v>
      </c>
    </row>
    <row r="107" spans="1:27" ht="15">
      <c r="A107" s="95" t="s">
        <v>595</v>
      </c>
      <c r="B107" s="96" t="s">
        <v>1826</v>
      </c>
      <c r="C107" s="97">
        <v>441295</v>
      </c>
      <c r="D107" s="46">
        <f t="shared" si="4"/>
        <v>717131</v>
      </c>
      <c r="E107" s="97">
        <v>39500</v>
      </c>
      <c r="F107" s="97">
        <v>677631</v>
      </c>
      <c r="H107" s="95" t="s">
        <v>616</v>
      </c>
      <c r="I107" s="96" t="s">
        <v>1830</v>
      </c>
      <c r="J107" s="78"/>
      <c r="K107" s="46">
        <f t="shared" si="5"/>
        <v>53700</v>
      </c>
      <c r="L107" s="78"/>
      <c r="M107" s="97">
        <v>53700</v>
      </c>
      <c r="O107" s="95" t="s">
        <v>565</v>
      </c>
      <c r="P107" s="96" t="s">
        <v>1817</v>
      </c>
      <c r="Q107" s="97">
        <v>823199</v>
      </c>
      <c r="R107" s="46">
        <f t="shared" si="6"/>
        <v>3439092</v>
      </c>
      <c r="S107" s="97">
        <v>267900</v>
      </c>
      <c r="T107" s="97">
        <v>3171192</v>
      </c>
      <c r="V107" s="95" t="s">
        <v>562</v>
      </c>
      <c r="W107" s="96" t="s">
        <v>2255</v>
      </c>
      <c r="X107" s="97">
        <v>14700</v>
      </c>
      <c r="Y107" s="46">
        <f t="shared" si="7"/>
        <v>265680</v>
      </c>
      <c r="Z107" s="78"/>
      <c r="AA107" s="97">
        <v>265680</v>
      </c>
    </row>
    <row r="108" spans="1:27" ht="15">
      <c r="A108" s="95" t="s">
        <v>598</v>
      </c>
      <c r="B108" s="96" t="s">
        <v>1827</v>
      </c>
      <c r="C108" s="78"/>
      <c r="D108" s="46">
        <f t="shared" si="4"/>
        <v>364254</v>
      </c>
      <c r="E108" s="97">
        <v>158102</v>
      </c>
      <c r="F108" s="97">
        <v>206152</v>
      </c>
      <c r="H108" s="95" t="s">
        <v>622</v>
      </c>
      <c r="I108" s="96" t="s">
        <v>1832</v>
      </c>
      <c r="J108" s="97">
        <v>50200</v>
      </c>
      <c r="K108" s="46">
        <f t="shared" si="5"/>
        <v>344300</v>
      </c>
      <c r="L108" s="78"/>
      <c r="M108" s="97">
        <v>344300</v>
      </c>
      <c r="O108" s="95" t="s">
        <v>568</v>
      </c>
      <c r="P108" s="96" t="s">
        <v>1818</v>
      </c>
      <c r="Q108" s="97">
        <v>7427000</v>
      </c>
      <c r="R108" s="46">
        <f t="shared" si="6"/>
        <v>588782</v>
      </c>
      <c r="S108" s="78"/>
      <c r="T108" s="97">
        <v>588782</v>
      </c>
      <c r="V108" s="95" t="s">
        <v>565</v>
      </c>
      <c r="W108" s="96" t="s">
        <v>1817</v>
      </c>
      <c r="X108" s="97">
        <v>8501</v>
      </c>
      <c r="Y108" s="46">
        <f t="shared" si="7"/>
        <v>3495183</v>
      </c>
      <c r="Z108" s="97">
        <v>101000</v>
      </c>
      <c r="AA108" s="97">
        <v>3394183</v>
      </c>
    </row>
    <row r="109" spans="1:27" ht="15">
      <c r="A109" s="95" t="s">
        <v>601</v>
      </c>
      <c r="B109" s="96" t="s">
        <v>2285</v>
      </c>
      <c r="C109" s="97">
        <v>3278200</v>
      </c>
      <c r="D109" s="46">
        <f t="shared" si="4"/>
        <v>1184990</v>
      </c>
      <c r="E109" s="97">
        <v>217700</v>
      </c>
      <c r="F109" s="97">
        <v>967290</v>
      </c>
      <c r="H109" s="95" t="s">
        <v>628</v>
      </c>
      <c r="I109" s="96" t="s">
        <v>1834</v>
      </c>
      <c r="J109" s="78"/>
      <c r="K109" s="46">
        <f t="shared" si="5"/>
        <v>4275</v>
      </c>
      <c r="L109" s="78"/>
      <c r="M109" s="97">
        <v>4275</v>
      </c>
      <c r="O109" s="95" t="s">
        <v>571</v>
      </c>
      <c r="P109" s="96" t="s">
        <v>1819</v>
      </c>
      <c r="Q109" s="97">
        <v>103626</v>
      </c>
      <c r="R109" s="46">
        <f t="shared" si="6"/>
        <v>1057361</v>
      </c>
      <c r="S109" s="97">
        <v>7250</v>
      </c>
      <c r="T109" s="97">
        <v>1050111</v>
      </c>
      <c r="V109" s="95" t="s">
        <v>568</v>
      </c>
      <c r="W109" s="96" t="s">
        <v>1818</v>
      </c>
      <c r="X109" s="78"/>
      <c r="Y109" s="46">
        <f t="shared" si="7"/>
        <v>238368</v>
      </c>
      <c r="Z109" s="78"/>
      <c r="AA109" s="97">
        <v>238368</v>
      </c>
    </row>
    <row r="110" spans="1:27" ht="15">
      <c r="A110" s="95" t="s">
        <v>604</v>
      </c>
      <c r="B110" s="96" t="s">
        <v>1828</v>
      </c>
      <c r="C110" s="78"/>
      <c r="D110" s="46">
        <f t="shared" si="4"/>
        <v>165599</v>
      </c>
      <c r="E110" s="78"/>
      <c r="F110" s="97">
        <v>165599</v>
      </c>
      <c r="H110" s="95" t="s">
        <v>631</v>
      </c>
      <c r="I110" s="96" t="s">
        <v>2290</v>
      </c>
      <c r="J110" s="97">
        <v>45000</v>
      </c>
      <c r="K110" s="46">
        <f t="shared" si="5"/>
        <v>260338</v>
      </c>
      <c r="L110" s="78"/>
      <c r="M110" s="97">
        <v>260338</v>
      </c>
      <c r="O110" s="95" t="s">
        <v>574</v>
      </c>
      <c r="P110" s="96" t="s">
        <v>1820</v>
      </c>
      <c r="Q110" s="97">
        <v>21329422</v>
      </c>
      <c r="R110" s="46">
        <f t="shared" si="6"/>
        <v>7086201</v>
      </c>
      <c r="S110" s="97">
        <v>325049</v>
      </c>
      <c r="T110" s="97">
        <v>6761152</v>
      </c>
      <c r="V110" s="95" t="s">
        <v>571</v>
      </c>
      <c r="W110" s="96" t="s">
        <v>1819</v>
      </c>
      <c r="X110" s="78"/>
      <c r="Y110" s="46">
        <f t="shared" si="7"/>
        <v>70825</v>
      </c>
      <c r="Z110" s="78"/>
      <c r="AA110" s="97">
        <v>70825</v>
      </c>
    </row>
    <row r="111" spans="1:27" ht="15">
      <c r="A111" s="95" t="s">
        <v>607</v>
      </c>
      <c r="B111" s="96" t="s">
        <v>1829</v>
      </c>
      <c r="C111" s="97">
        <v>2617624</v>
      </c>
      <c r="D111" s="46">
        <f t="shared" si="4"/>
        <v>1310643</v>
      </c>
      <c r="E111" s="97">
        <v>68901</v>
      </c>
      <c r="F111" s="97">
        <v>1241742</v>
      </c>
      <c r="H111" s="95" t="s">
        <v>634</v>
      </c>
      <c r="I111" s="96" t="s">
        <v>1835</v>
      </c>
      <c r="J111" s="78"/>
      <c r="K111" s="46">
        <f t="shared" si="5"/>
        <v>17000</v>
      </c>
      <c r="L111" s="78"/>
      <c r="M111" s="97">
        <v>17000</v>
      </c>
      <c r="O111" s="95" t="s">
        <v>577</v>
      </c>
      <c r="P111" s="96" t="s">
        <v>2266</v>
      </c>
      <c r="Q111" s="78"/>
      <c r="R111" s="46">
        <f t="shared" si="6"/>
        <v>65840</v>
      </c>
      <c r="S111" s="78"/>
      <c r="T111" s="97">
        <v>65840</v>
      </c>
      <c r="V111" s="95" t="s">
        <v>574</v>
      </c>
      <c r="W111" s="96" t="s">
        <v>1820</v>
      </c>
      <c r="X111" s="97">
        <v>1388046</v>
      </c>
      <c r="Y111" s="46">
        <f t="shared" si="7"/>
        <v>13362930</v>
      </c>
      <c r="Z111" s="97">
        <v>8000</v>
      </c>
      <c r="AA111" s="97">
        <v>13354930</v>
      </c>
    </row>
    <row r="112" spans="1:27" ht="15">
      <c r="A112" s="95" t="s">
        <v>610</v>
      </c>
      <c r="B112" s="96" t="s">
        <v>2200</v>
      </c>
      <c r="C112" s="78"/>
      <c r="D112" s="46">
        <f t="shared" si="4"/>
        <v>25280</v>
      </c>
      <c r="E112" s="78"/>
      <c r="F112" s="97">
        <v>25280</v>
      </c>
      <c r="H112" s="95" t="s">
        <v>637</v>
      </c>
      <c r="I112" s="96" t="s">
        <v>1836</v>
      </c>
      <c r="J112" s="78"/>
      <c r="K112" s="46">
        <f t="shared" si="5"/>
        <v>116000</v>
      </c>
      <c r="L112" s="78"/>
      <c r="M112" s="97">
        <v>116000</v>
      </c>
      <c r="O112" s="95" t="s">
        <v>580</v>
      </c>
      <c r="P112" s="96" t="s">
        <v>1821</v>
      </c>
      <c r="Q112" s="97">
        <v>7065631</v>
      </c>
      <c r="R112" s="46">
        <f t="shared" si="6"/>
        <v>2602771</v>
      </c>
      <c r="S112" s="97">
        <v>62700</v>
      </c>
      <c r="T112" s="97">
        <v>2540071</v>
      </c>
      <c r="V112" s="95" t="s">
        <v>577</v>
      </c>
      <c r="W112" s="96" t="s">
        <v>2266</v>
      </c>
      <c r="X112" s="97">
        <v>52600</v>
      </c>
      <c r="Y112" s="46">
        <f t="shared" si="7"/>
        <v>0</v>
      </c>
      <c r="Z112" s="78"/>
      <c r="AA112" s="78"/>
    </row>
    <row r="113" spans="1:27" ht="15">
      <c r="A113" s="95" t="s">
        <v>613</v>
      </c>
      <c r="B113" s="96" t="s">
        <v>2319</v>
      </c>
      <c r="C113" s="78"/>
      <c r="D113" s="46">
        <f t="shared" si="4"/>
        <v>87890</v>
      </c>
      <c r="E113" s="97">
        <v>44200</v>
      </c>
      <c r="F113" s="97">
        <v>43690</v>
      </c>
      <c r="H113" s="95" t="s">
        <v>640</v>
      </c>
      <c r="I113" s="96" t="s">
        <v>2291</v>
      </c>
      <c r="J113" s="78"/>
      <c r="K113" s="46">
        <f t="shared" si="5"/>
        <v>11975</v>
      </c>
      <c r="L113" s="78"/>
      <c r="M113" s="97">
        <v>11975</v>
      </c>
      <c r="O113" s="95" t="s">
        <v>583</v>
      </c>
      <c r="P113" s="96" t="s">
        <v>1822</v>
      </c>
      <c r="Q113" s="97">
        <v>273000</v>
      </c>
      <c r="R113" s="46">
        <f t="shared" si="6"/>
        <v>1175873</v>
      </c>
      <c r="S113" s="97">
        <v>372485</v>
      </c>
      <c r="T113" s="97">
        <v>803388</v>
      </c>
      <c r="V113" s="95" t="s">
        <v>580</v>
      </c>
      <c r="W113" s="96" t="s">
        <v>1821</v>
      </c>
      <c r="X113" s="97">
        <v>963075</v>
      </c>
      <c r="Y113" s="46">
        <f t="shared" si="7"/>
        <v>1605050</v>
      </c>
      <c r="Z113" s="78"/>
      <c r="AA113" s="97">
        <v>1605050</v>
      </c>
    </row>
    <row r="114" spans="1:27" ht="15">
      <c r="A114" s="95" t="s">
        <v>616</v>
      </c>
      <c r="B114" s="96" t="s">
        <v>1830</v>
      </c>
      <c r="C114" s="78"/>
      <c r="D114" s="46">
        <f t="shared" si="4"/>
        <v>193384</v>
      </c>
      <c r="E114" s="78"/>
      <c r="F114" s="97">
        <v>193384</v>
      </c>
      <c r="H114" s="95" t="s">
        <v>648</v>
      </c>
      <c r="I114" s="96" t="s">
        <v>1838</v>
      </c>
      <c r="J114" s="78"/>
      <c r="K114" s="46">
        <f t="shared" si="5"/>
        <v>242141</v>
      </c>
      <c r="L114" s="78"/>
      <c r="M114" s="97">
        <v>242141</v>
      </c>
      <c r="O114" s="95" t="s">
        <v>586</v>
      </c>
      <c r="P114" s="96" t="s">
        <v>1823</v>
      </c>
      <c r="Q114" s="97">
        <v>203601</v>
      </c>
      <c r="R114" s="46">
        <f t="shared" si="6"/>
        <v>2376191</v>
      </c>
      <c r="S114" s="97">
        <v>229304</v>
      </c>
      <c r="T114" s="97">
        <v>2146887</v>
      </c>
      <c r="V114" s="95" t="s">
        <v>583</v>
      </c>
      <c r="W114" s="96" t="s">
        <v>1822</v>
      </c>
      <c r="X114" s="97">
        <v>1144470</v>
      </c>
      <c r="Y114" s="46">
        <f t="shared" si="7"/>
        <v>248774</v>
      </c>
      <c r="Z114" s="78"/>
      <c r="AA114" s="97">
        <v>248774</v>
      </c>
    </row>
    <row r="115" spans="1:27" ht="15">
      <c r="A115" s="95" t="s">
        <v>619</v>
      </c>
      <c r="B115" s="96" t="s">
        <v>1831</v>
      </c>
      <c r="C115" s="78"/>
      <c r="D115" s="46">
        <f t="shared" si="4"/>
        <v>5585</v>
      </c>
      <c r="E115" s="78"/>
      <c r="F115" s="97">
        <v>5585</v>
      </c>
      <c r="H115" s="95" t="s">
        <v>658</v>
      </c>
      <c r="I115" s="96" t="s">
        <v>2201</v>
      </c>
      <c r="J115" s="78"/>
      <c r="K115" s="46">
        <f t="shared" si="5"/>
        <v>827392</v>
      </c>
      <c r="L115" s="97">
        <v>35607</v>
      </c>
      <c r="M115" s="97">
        <v>791785</v>
      </c>
      <c r="O115" s="95" t="s">
        <v>589</v>
      </c>
      <c r="P115" s="96" t="s">
        <v>1824</v>
      </c>
      <c r="Q115" s="97">
        <v>428000</v>
      </c>
      <c r="R115" s="46">
        <f t="shared" si="6"/>
        <v>1832187</v>
      </c>
      <c r="S115" s="78"/>
      <c r="T115" s="97">
        <v>1832187</v>
      </c>
      <c r="V115" s="95" t="s">
        <v>586</v>
      </c>
      <c r="W115" s="96" t="s">
        <v>1823</v>
      </c>
      <c r="X115" s="97">
        <v>912750</v>
      </c>
      <c r="Y115" s="46">
        <f t="shared" si="7"/>
        <v>3700020</v>
      </c>
      <c r="Z115" s="97">
        <v>5500</v>
      </c>
      <c r="AA115" s="97">
        <v>3694520</v>
      </c>
    </row>
    <row r="116" spans="1:27" ht="15">
      <c r="A116" s="95" t="s">
        <v>622</v>
      </c>
      <c r="B116" s="96" t="s">
        <v>1832</v>
      </c>
      <c r="C116" s="97">
        <v>11450</v>
      </c>
      <c r="D116" s="46">
        <f t="shared" si="4"/>
        <v>472698</v>
      </c>
      <c r="E116" s="78"/>
      <c r="F116" s="97">
        <v>472698</v>
      </c>
      <c r="H116" s="95" t="s">
        <v>664</v>
      </c>
      <c r="I116" s="96" t="s">
        <v>1839</v>
      </c>
      <c r="J116" s="78"/>
      <c r="K116" s="46">
        <f t="shared" si="5"/>
        <v>78200</v>
      </c>
      <c r="L116" s="78"/>
      <c r="M116" s="97">
        <v>78200</v>
      </c>
      <c r="O116" s="95" t="s">
        <v>592</v>
      </c>
      <c r="P116" s="96" t="s">
        <v>1825</v>
      </c>
      <c r="Q116" s="97">
        <v>149407</v>
      </c>
      <c r="R116" s="46">
        <f t="shared" si="6"/>
        <v>2053706</v>
      </c>
      <c r="S116" s="97">
        <v>84803</v>
      </c>
      <c r="T116" s="97">
        <v>1968903</v>
      </c>
      <c r="V116" s="95" t="s">
        <v>589</v>
      </c>
      <c r="W116" s="96" t="s">
        <v>1824</v>
      </c>
      <c r="X116" s="97">
        <v>1522500</v>
      </c>
      <c r="Y116" s="46">
        <f t="shared" si="7"/>
        <v>1356255</v>
      </c>
      <c r="Z116" s="78"/>
      <c r="AA116" s="97">
        <v>1356255</v>
      </c>
    </row>
    <row r="117" spans="1:27" ht="15">
      <c r="A117" s="95" t="s">
        <v>628</v>
      </c>
      <c r="B117" s="96" t="s">
        <v>1834</v>
      </c>
      <c r="C117" s="78"/>
      <c r="D117" s="46">
        <f t="shared" si="4"/>
        <v>39978</v>
      </c>
      <c r="E117" s="78"/>
      <c r="F117" s="97">
        <v>39978</v>
      </c>
      <c r="H117" s="95" t="s">
        <v>667</v>
      </c>
      <c r="I117" s="96" t="s">
        <v>1840</v>
      </c>
      <c r="J117" s="78"/>
      <c r="K117" s="46">
        <f t="shared" si="5"/>
        <v>956029</v>
      </c>
      <c r="L117" s="78"/>
      <c r="M117" s="97">
        <v>956029</v>
      </c>
      <c r="O117" s="95" t="s">
        <v>595</v>
      </c>
      <c r="P117" s="96" t="s">
        <v>1826</v>
      </c>
      <c r="Q117" s="97">
        <v>4026887</v>
      </c>
      <c r="R117" s="46">
        <f t="shared" si="6"/>
        <v>7149445</v>
      </c>
      <c r="S117" s="97">
        <v>2041520</v>
      </c>
      <c r="T117" s="97">
        <v>5107925</v>
      </c>
      <c r="V117" s="95" t="s">
        <v>592</v>
      </c>
      <c r="W117" s="96" t="s">
        <v>1825</v>
      </c>
      <c r="X117" s="97">
        <v>2816860</v>
      </c>
      <c r="Y117" s="46">
        <f t="shared" si="7"/>
        <v>3717213</v>
      </c>
      <c r="Z117" s="78"/>
      <c r="AA117" s="97">
        <v>3717213</v>
      </c>
    </row>
    <row r="118" spans="1:27" ht="15">
      <c r="A118" s="95" t="s">
        <v>631</v>
      </c>
      <c r="B118" s="96" t="s">
        <v>2290</v>
      </c>
      <c r="C118" s="78"/>
      <c r="D118" s="46">
        <f t="shared" si="4"/>
        <v>90550</v>
      </c>
      <c r="E118" s="78"/>
      <c r="F118" s="97">
        <v>90550</v>
      </c>
      <c r="H118" s="95" t="s">
        <v>670</v>
      </c>
      <c r="I118" s="96" t="s">
        <v>1841</v>
      </c>
      <c r="J118" s="78"/>
      <c r="K118" s="46">
        <f t="shared" si="5"/>
        <v>441100</v>
      </c>
      <c r="L118" s="78"/>
      <c r="M118" s="97">
        <v>441100</v>
      </c>
      <c r="O118" s="95" t="s">
        <v>598</v>
      </c>
      <c r="P118" s="96" t="s">
        <v>1827</v>
      </c>
      <c r="Q118" s="97">
        <v>149750</v>
      </c>
      <c r="R118" s="46">
        <f t="shared" si="6"/>
        <v>1305375</v>
      </c>
      <c r="S118" s="97">
        <v>280572</v>
      </c>
      <c r="T118" s="97">
        <v>1024803</v>
      </c>
      <c r="V118" s="95" t="s">
        <v>595</v>
      </c>
      <c r="W118" s="96" t="s">
        <v>1826</v>
      </c>
      <c r="X118" s="97">
        <v>54950</v>
      </c>
      <c r="Y118" s="46">
        <f t="shared" si="7"/>
        <v>5411493</v>
      </c>
      <c r="Z118" s="97">
        <v>60000</v>
      </c>
      <c r="AA118" s="97">
        <v>5351493</v>
      </c>
    </row>
    <row r="119" spans="1:27" ht="15">
      <c r="A119" s="95" t="s">
        <v>634</v>
      </c>
      <c r="B119" s="96" t="s">
        <v>1835</v>
      </c>
      <c r="C119" s="78"/>
      <c r="D119" s="46">
        <f t="shared" si="4"/>
        <v>268496</v>
      </c>
      <c r="E119" s="97">
        <v>84450</v>
      </c>
      <c r="F119" s="97">
        <v>184046</v>
      </c>
      <c r="H119" s="95" t="s">
        <v>673</v>
      </c>
      <c r="I119" s="96" t="s">
        <v>1842</v>
      </c>
      <c r="J119" s="78"/>
      <c r="K119" s="46">
        <f t="shared" si="5"/>
        <v>152147</v>
      </c>
      <c r="L119" s="78"/>
      <c r="M119" s="97">
        <v>152147</v>
      </c>
      <c r="O119" s="95" t="s">
        <v>601</v>
      </c>
      <c r="P119" s="96" t="s">
        <v>2285</v>
      </c>
      <c r="Q119" s="97">
        <v>6526400</v>
      </c>
      <c r="R119" s="46">
        <f t="shared" si="6"/>
        <v>8782497</v>
      </c>
      <c r="S119" s="97">
        <v>2169898</v>
      </c>
      <c r="T119" s="97">
        <v>6612599</v>
      </c>
      <c r="V119" s="95" t="s">
        <v>598</v>
      </c>
      <c r="W119" s="96" t="s">
        <v>1827</v>
      </c>
      <c r="X119" s="97">
        <v>109640</v>
      </c>
      <c r="Y119" s="46">
        <f t="shared" si="7"/>
        <v>0</v>
      </c>
      <c r="Z119" s="78"/>
      <c r="AA119" s="78"/>
    </row>
    <row r="120" spans="1:27" ht="15">
      <c r="A120" s="95" t="s">
        <v>637</v>
      </c>
      <c r="B120" s="96" t="s">
        <v>1836</v>
      </c>
      <c r="C120" s="78"/>
      <c r="D120" s="46">
        <f t="shared" si="4"/>
        <v>60990</v>
      </c>
      <c r="E120" s="78"/>
      <c r="F120" s="97">
        <v>60990</v>
      </c>
      <c r="H120" s="95" t="s">
        <v>676</v>
      </c>
      <c r="I120" s="96" t="s">
        <v>2339</v>
      </c>
      <c r="J120" s="78"/>
      <c r="K120" s="46">
        <f t="shared" si="5"/>
        <v>23350</v>
      </c>
      <c r="L120" s="78"/>
      <c r="M120" s="97">
        <v>23350</v>
      </c>
      <c r="O120" s="95" t="s">
        <v>604</v>
      </c>
      <c r="P120" s="96" t="s">
        <v>1828</v>
      </c>
      <c r="Q120" s="97">
        <v>660600</v>
      </c>
      <c r="R120" s="46">
        <f t="shared" si="6"/>
        <v>1524662</v>
      </c>
      <c r="S120" s="97">
        <v>83250</v>
      </c>
      <c r="T120" s="97">
        <v>1441412</v>
      </c>
      <c r="V120" s="95" t="s">
        <v>601</v>
      </c>
      <c r="W120" s="96" t="s">
        <v>2285</v>
      </c>
      <c r="X120" s="97">
        <v>3754190</v>
      </c>
      <c r="Y120" s="46">
        <f t="shared" si="7"/>
        <v>24562835</v>
      </c>
      <c r="Z120" s="97">
        <v>15390442</v>
      </c>
      <c r="AA120" s="97">
        <v>9172393</v>
      </c>
    </row>
    <row r="121" spans="1:27" ht="15">
      <c r="A121" s="95" t="s">
        <v>640</v>
      </c>
      <c r="B121" s="96" t="s">
        <v>2291</v>
      </c>
      <c r="C121" s="97">
        <v>177500</v>
      </c>
      <c r="D121" s="46">
        <f t="shared" si="4"/>
        <v>200346</v>
      </c>
      <c r="E121" s="78"/>
      <c r="F121" s="97">
        <v>200346</v>
      </c>
      <c r="H121" s="95" t="s">
        <v>679</v>
      </c>
      <c r="I121" s="96" t="s">
        <v>1843</v>
      </c>
      <c r="J121" s="97">
        <v>22808140</v>
      </c>
      <c r="K121" s="46">
        <f t="shared" si="5"/>
        <v>4327715</v>
      </c>
      <c r="L121" s="97">
        <v>401476</v>
      </c>
      <c r="M121" s="97">
        <v>3926239</v>
      </c>
      <c r="O121" s="95" t="s">
        <v>607</v>
      </c>
      <c r="P121" s="96" t="s">
        <v>1829</v>
      </c>
      <c r="Q121" s="97">
        <v>41050792</v>
      </c>
      <c r="R121" s="46">
        <f t="shared" si="6"/>
        <v>7542292</v>
      </c>
      <c r="S121" s="97">
        <v>279637</v>
      </c>
      <c r="T121" s="97">
        <v>7262655</v>
      </c>
      <c r="V121" s="95" t="s">
        <v>604</v>
      </c>
      <c r="W121" s="96" t="s">
        <v>1828</v>
      </c>
      <c r="X121" s="78"/>
      <c r="Y121" s="46">
        <f t="shared" si="7"/>
        <v>2904777</v>
      </c>
      <c r="Z121" s="78"/>
      <c r="AA121" s="97">
        <v>2904777</v>
      </c>
    </row>
    <row r="122" spans="1:27" ht="15">
      <c r="A122" s="95" t="s">
        <v>643</v>
      </c>
      <c r="B122" s="96" t="s">
        <v>1807</v>
      </c>
      <c r="C122" s="78"/>
      <c r="D122" s="46">
        <f t="shared" si="4"/>
        <v>43300</v>
      </c>
      <c r="E122" s="97">
        <v>33750</v>
      </c>
      <c r="F122" s="97">
        <v>9550</v>
      </c>
      <c r="H122" s="95" t="s">
        <v>682</v>
      </c>
      <c r="I122" s="96" t="s">
        <v>1844</v>
      </c>
      <c r="J122" s="97">
        <v>864098</v>
      </c>
      <c r="K122" s="46">
        <f t="shared" si="5"/>
        <v>21305419</v>
      </c>
      <c r="L122" s="78"/>
      <c r="M122" s="97">
        <v>21305419</v>
      </c>
      <c r="O122" s="95" t="s">
        <v>610</v>
      </c>
      <c r="P122" s="96" t="s">
        <v>2200</v>
      </c>
      <c r="Q122" s="78"/>
      <c r="R122" s="46">
        <f t="shared" si="6"/>
        <v>94208</v>
      </c>
      <c r="S122" s="97">
        <v>1500</v>
      </c>
      <c r="T122" s="97">
        <v>92708</v>
      </c>
      <c r="V122" s="95" t="s">
        <v>607</v>
      </c>
      <c r="W122" s="96" t="s">
        <v>1829</v>
      </c>
      <c r="X122" s="97">
        <v>763970</v>
      </c>
      <c r="Y122" s="46">
        <f t="shared" si="7"/>
        <v>40018993</v>
      </c>
      <c r="Z122" s="97">
        <v>7175800</v>
      </c>
      <c r="AA122" s="97">
        <v>32843193</v>
      </c>
    </row>
    <row r="123" spans="1:27" ht="15">
      <c r="A123" s="95" t="s">
        <v>648</v>
      </c>
      <c r="B123" s="96" t="s">
        <v>1838</v>
      </c>
      <c r="C123" s="78"/>
      <c r="D123" s="46">
        <f t="shared" si="4"/>
        <v>1282200</v>
      </c>
      <c r="E123" s="97">
        <v>30504</v>
      </c>
      <c r="F123" s="97">
        <v>1251696</v>
      </c>
      <c r="H123" s="95" t="s">
        <v>688</v>
      </c>
      <c r="I123" s="96" t="s">
        <v>2321</v>
      </c>
      <c r="J123" s="78"/>
      <c r="K123" s="46">
        <f t="shared" si="5"/>
        <v>431260</v>
      </c>
      <c r="L123" s="78"/>
      <c r="M123" s="97">
        <v>431260</v>
      </c>
      <c r="O123" s="95" t="s">
        <v>613</v>
      </c>
      <c r="P123" s="96" t="s">
        <v>2319</v>
      </c>
      <c r="Q123" s="97">
        <v>64000</v>
      </c>
      <c r="R123" s="46">
        <f t="shared" si="6"/>
        <v>596647</v>
      </c>
      <c r="S123" s="97">
        <v>162400</v>
      </c>
      <c r="T123" s="97">
        <v>434247</v>
      </c>
      <c r="V123" s="95" t="s">
        <v>610</v>
      </c>
      <c r="W123" s="96" t="s">
        <v>2200</v>
      </c>
      <c r="X123" s="97">
        <v>11400</v>
      </c>
      <c r="Y123" s="46">
        <f t="shared" si="7"/>
        <v>53395</v>
      </c>
      <c r="Z123" s="78"/>
      <c r="AA123" s="97">
        <v>53395</v>
      </c>
    </row>
    <row r="124" spans="1:27" ht="15">
      <c r="A124" s="95" t="s">
        <v>658</v>
      </c>
      <c r="B124" s="96" t="s">
        <v>2201</v>
      </c>
      <c r="C124" s="97">
        <v>88500</v>
      </c>
      <c r="D124" s="46">
        <f t="shared" si="4"/>
        <v>346215</v>
      </c>
      <c r="E124" s="97">
        <v>27175</v>
      </c>
      <c r="F124" s="97">
        <v>319040</v>
      </c>
      <c r="H124" s="95" t="s">
        <v>691</v>
      </c>
      <c r="I124" s="96" t="s">
        <v>1846</v>
      </c>
      <c r="J124" s="97">
        <v>189000</v>
      </c>
      <c r="K124" s="46">
        <f t="shared" si="5"/>
        <v>19685</v>
      </c>
      <c r="L124" s="78"/>
      <c r="M124" s="97">
        <v>19685</v>
      </c>
      <c r="O124" s="95" t="s">
        <v>616</v>
      </c>
      <c r="P124" s="96" t="s">
        <v>1830</v>
      </c>
      <c r="Q124" s="97">
        <v>208820</v>
      </c>
      <c r="R124" s="46">
        <f t="shared" si="6"/>
        <v>1103226</v>
      </c>
      <c r="S124" s="78"/>
      <c r="T124" s="97">
        <v>1103226</v>
      </c>
      <c r="V124" s="95" t="s">
        <v>613</v>
      </c>
      <c r="W124" s="96" t="s">
        <v>2319</v>
      </c>
      <c r="X124" s="97">
        <v>151682</v>
      </c>
      <c r="Y124" s="46">
        <f t="shared" si="7"/>
        <v>2707351</v>
      </c>
      <c r="Z124" s="78"/>
      <c r="AA124" s="97">
        <v>2707351</v>
      </c>
    </row>
    <row r="125" spans="1:27" ht="15">
      <c r="A125" s="95" t="s">
        <v>661</v>
      </c>
      <c r="B125" s="96" t="s">
        <v>2202</v>
      </c>
      <c r="C125" s="78"/>
      <c r="D125" s="46">
        <f t="shared" si="4"/>
        <v>35845</v>
      </c>
      <c r="E125" s="78"/>
      <c r="F125" s="97">
        <v>35845</v>
      </c>
      <c r="H125" s="95" t="s">
        <v>694</v>
      </c>
      <c r="I125" s="96" t="s">
        <v>1847</v>
      </c>
      <c r="J125" s="78"/>
      <c r="K125" s="46">
        <f t="shared" si="5"/>
        <v>2500</v>
      </c>
      <c r="L125" s="78"/>
      <c r="M125" s="97">
        <v>2500</v>
      </c>
      <c r="O125" s="95" t="s">
        <v>619</v>
      </c>
      <c r="P125" s="96" t="s">
        <v>1831</v>
      </c>
      <c r="Q125" s="78"/>
      <c r="R125" s="46">
        <f t="shared" si="6"/>
        <v>14225</v>
      </c>
      <c r="S125" s="78"/>
      <c r="T125" s="97">
        <v>14225</v>
      </c>
      <c r="V125" s="95" t="s">
        <v>616</v>
      </c>
      <c r="W125" s="96" t="s">
        <v>1830</v>
      </c>
      <c r="X125" s="78"/>
      <c r="Y125" s="46">
        <f t="shared" si="7"/>
        <v>667837</v>
      </c>
      <c r="Z125" s="78"/>
      <c r="AA125" s="97">
        <v>667837</v>
      </c>
    </row>
    <row r="126" spans="1:27" ht="15">
      <c r="A126" s="95" t="s">
        <v>664</v>
      </c>
      <c r="B126" s="96" t="s">
        <v>1839</v>
      </c>
      <c r="C126" s="78"/>
      <c r="D126" s="46">
        <f t="shared" si="4"/>
        <v>362353</v>
      </c>
      <c r="E126" s="97">
        <v>51000</v>
      </c>
      <c r="F126" s="97">
        <v>311353</v>
      </c>
      <c r="H126" s="95" t="s">
        <v>697</v>
      </c>
      <c r="I126" s="96" t="s">
        <v>1848</v>
      </c>
      <c r="J126" s="78"/>
      <c r="K126" s="46">
        <f t="shared" si="5"/>
        <v>923734</v>
      </c>
      <c r="L126" s="78"/>
      <c r="M126" s="97">
        <v>923734</v>
      </c>
      <c r="O126" s="95" t="s">
        <v>622</v>
      </c>
      <c r="P126" s="96" t="s">
        <v>1832</v>
      </c>
      <c r="Q126" s="97">
        <v>311884</v>
      </c>
      <c r="R126" s="46">
        <f t="shared" si="6"/>
        <v>3190785</v>
      </c>
      <c r="S126" s="97">
        <v>97950</v>
      </c>
      <c r="T126" s="97">
        <v>3092835</v>
      </c>
      <c r="V126" s="95" t="s">
        <v>619</v>
      </c>
      <c r="W126" s="96" t="s">
        <v>1831</v>
      </c>
      <c r="X126" s="97">
        <v>10000</v>
      </c>
      <c r="Y126" s="46">
        <f t="shared" si="7"/>
        <v>3750</v>
      </c>
      <c r="Z126" s="78"/>
      <c r="AA126" s="97">
        <v>3750</v>
      </c>
    </row>
    <row r="127" spans="1:27" ht="15">
      <c r="A127" s="95" t="s">
        <v>667</v>
      </c>
      <c r="B127" s="96" t="s">
        <v>1840</v>
      </c>
      <c r="C127" s="97">
        <v>144800</v>
      </c>
      <c r="D127" s="46">
        <f t="shared" si="4"/>
        <v>309319</v>
      </c>
      <c r="E127" s="78"/>
      <c r="F127" s="97">
        <v>309319</v>
      </c>
      <c r="H127" s="95" t="s">
        <v>703</v>
      </c>
      <c r="I127" s="96" t="s">
        <v>1849</v>
      </c>
      <c r="J127" s="97">
        <v>6000</v>
      </c>
      <c r="K127" s="46">
        <f t="shared" si="5"/>
        <v>66100</v>
      </c>
      <c r="L127" s="78"/>
      <c r="M127" s="97">
        <v>66100</v>
      </c>
      <c r="O127" s="95" t="s">
        <v>625</v>
      </c>
      <c r="P127" s="96" t="s">
        <v>1833</v>
      </c>
      <c r="Q127" s="97">
        <v>180075</v>
      </c>
      <c r="R127" s="46">
        <f t="shared" si="6"/>
        <v>703501</v>
      </c>
      <c r="S127" s="78"/>
      <c r="T127" s="97">
        <v>703501</v>
      </c>
      <c r="V127" s="95" t="s">
        <v>622</v>
      </c>
      <c r="W127" s="96" t="s">
        <v>1832</v>
      </c>
      <c r="X127" s="97">
        <v>6152805</v>
      </c>
      <c r="Y127" s="46">
        <f t="shared" si="7"/>
        <v>4202010</v>
      </c>
      <c r="Z127" s="78"/>
      <c r="AA127" s="97">
        <v>4202010</v>
      </c>
    </row>
    <row r="128" spans="1:27" ht="15">
      <c r="A128" s="95" t="s">
        <v>670</v>
      </c>
      <c r="B128" s="96" t="s">
        <v>1841</v>
      </c>
      <c r="C128" s="78"/>
      <c r="D128" s="46">
        <f t="shared" si="4"/>
        <v>275529</v>
      </c>
      <c r="E128" s="78"/>
      <c r="F128" s="97">
        <v>275529</v>
      </c>
      <c r="H128" s="95" t="s">
        <v>709</v>
      </c>
      <c r="I128" s="96" t="s">
        <v>1851</v>
      </c>
      <c r="J128" s="78"/>
      <c r="K128" s="46">
        <f t="shared" si="5"/>
        <v>13800</v>
      </c>
      <c r="L128" s="78"/>
      <c r="M128" s="97">
        <v>13800</v>
      </c>
      <c r="O128" s="95" t="s">
        <v>628</v>
      </c>
      <c r="P128" s="96" t="s">
        <v>1834</v>
      </c>
      <c r="Q128" s="78"/>
      <c r="R128" s="46">
        <f t="shared" si="6"/>
        <v>826449</v>
      </c>
      <c r="S128" s="97">
        <v>142050</v>
      </c>
      <c r="T128" s="97">
        <v>684399</v>
      </c>
      <c r="V128" s="95" t="s">
        <v>625</v>
      </c>
      <c r="W128" s="96" t="s">
        <v>1833</v>
      </c>
      <c r="X128" s="97">
        <v>93200</v>
      </c>
      <c r="Y128" s="46">
        <f t="shared" si="7"/>
        <v>83754</v>
      </c>
      <c r="Z128" s="78"/>
      <c r="AA128" s="97">
        <v>83754</v>
      </c>
    </row>
    <row r="129" spans="1:27" ht="15">
      <c r="A129" s="95" t="s">
        <v>673</v>
      </c>
      <c r="B129" s="96" t="s">
        <v>1842</v>
      </c>
      <c r="C129" s="78"/>
      <c r="D129" s="46">
        <f t="shared" si="4"/>
        <v>62066</v>
      </c>
      <c r="E129" s="78"/>
      <c r="F129" s="97">
        <v>62066</v>
      </c>
      <c r="H129" s="95" t="s">
        <v>712</v>
      </c>
      <c r="I129" s="96" t="s">
        <v>2313</v>
      </c>
      <c r="J129" s="78"/>
      <c r="K129" s="46">
        <f t="shared" si="5"/>
        <v>15000</v>
      </c>
      <c r="L129" s="78"/>
      <c r="M129" s="97">
        <v>15000</v>
      </c>
      <c r="O129" s="95" t="s">
        <v>631</v>
      </c>
      <c r="P129" s="96" t="s">
        <v>2290</v>
      </c>
      <c r="Q129" s="97">
        <v>226850</v>
      </c>
      <c r="R129" s="46">
        <f t="shared" si="6"/>
        <v>1071791</v>
      </c>
      <c r="S129" s="97">
        <v>79476</v>
      </c>
      <c r="T129" s="97">
        <v>992315</v>
      </c>
      <c r="V129" s="95" t="s">
        <v>628</v>
      </c>
      <c r="W129" s="96" t="s">
        <v>1834</v>
      </c>
      <c r="X129" s="97">
        <v>2950</v>
      </c>
      <c r="Y129" s="46">
        <f t="shared" si="7"/>
        <v>248895</v>
      </c>
      <c r="Z129" s="78"/>
      <c r="AA129" s="97">
        <v>248895</v>
      </c>
    </row>
    <row r="130" spans="1:27" ht="15">
      <c r="A130" s="95" t="s">
        <v>676</v>
      </c>
      <c r="B130" s="96" t="s">
        <v>2339</v>
      </c>
      <c r="C130" s="78"/>
      <c r="D130" s="46">
        <f t="shared" si="4"/>
        <v>43190</v>
      </c>
      <c r="E130" s="78"/>
      <c r="F130" s="97">
        <v>43190</v>
      </c>
      <c r="H130" s="95" t="s">
        <v>715</v>
      </c>
      <c r="I130" s="96" t="s">
        <v>2203</v>
      </c>
      <c r="J130" s="78"/>
      <c r="K130" s="46">
        <f t="shared" si="5"/>
        <v>8900</v>
      </c>
      <c r="L130" s="78"/>
      <c r="M130" s="97">
        <v>8900</v>
      </c>
      <c r="O130" s="95" t="s">
        <v>634</v>
      </c>
      <c r="P130" s="96" t="s">
        <v>1835</v>
      </c>
      <c r="Q130" s="78"/>
      <c r="R130" s="46">
        <f t="shared" si="6"/>
        <v>2207262</v>
      </c>
      <c r="S130" s="97">
        <v>199475</v>
      </c>
      <c r="T130" s="97">
        <v>2007787</v>
      </c>
      <c r="V130" s="95" t="s">
        <v>631</v>
      </c>
      <c r="W130" s="96" t="s">
        <v>2290</v>
      </c>
      <c r="X130" s="97">
        <v>114055</v>
      </c>
      <c r="Y130" s="46">
        <f t="shared" si="7"/>
        <v>488992</v>
      </c>
      <c r="Z130" s="78"/>
      <c r="AA130" s="97">
        <v>488992</v>
      </c>
    </row>
    <row r="131" spans="1:27" ht="15">
      <c r="A131" s="95" t="s">
        <v>679</v>
      </c>
      <c r="B131" s="96" t="s">
        <v>1843</v>
      </c>
      <c r="C131" s="97">
        <v>7484158</v>
      </c>
      <c r="D131" s="46">
        <f t="shared" si="4"/>
        <v>1415225</v>
      </c>
      <c r="E131" s="78"/>
      <c r="F131" s="97">
        <v>1415225</v>
      </c>
      <c r="H131" s="95" t="s">
        <v>721</v>
      </c>
      <c r="I131" s="96" t="s">
        <v>1853</v>
      </c>
      <c r="J131" s="97">
        <v>6500</v>
      </c>
      <c r="K131" s="46">
        <f t="shared" si="5"/>
        <v>36750</v>
      </c>
      <c r="L131" s="78"/>
      <c r="M131" s="97">
        <v>36750</v>
      </c>
      <c r="O131" s="95" t="s">
        <v>637</v>
      </c>
      <c r="P131" s="96" t="s">
        <v>1836</v>
      </c>
      <c r="Q131" s="97">
        <v>366451</v>
      </c>
      <c r="R131" s="46">
        <f t="shared" si="6"/>
        <v>376029</v>
      </c>
      <c r="S131" s="78"/>
      <c r="T131" s="97">
        <v>376029</v>
      </c>
      <c r="V131" s="95" t="s">
        <v>634</v>
      </c>
      <c r="W131" s="96" t="s">
        <v>1835</v>
      </c>
      <c r="X131" s="97">
        <v>394387</v>
      </c>
      <c r="Y131" s="46">
        <f t="shared" si="7"/>
        <v>922664</v>
      </c>
      <c r="Z131" s="78"/>
      <c r="AA131" s="97">
        <v>922664</v>
      </c>
    </row>
    <row r="132" spans="1:27" ht="15">
      <c r="A132" s="95" t="s">
        <v>682</v>
      </c>
      <c r="B132" s="96" t="s">
        <v>1844</v>
      </c>
      <c r="C132" s="97">
        <v>140600</v>
      </c>
      <c r="D132" s="46">
        <f t="shared" si="4"/>
        <v>2095613</v>
      </c>
      <c r="E132" s="97">
        <v>233550</v>
      </c>
      <c r="F132" s="97">
        <v>1862063</v>
      </c>
      <c r="H132" s="95" t="s">
        <v>724</v>
      </c>
      <c r="I132" s="96" t="s">
        <v>2269</v>
      </c>
      <c r="J132" s="97">
        <v>865000</v>
      </c>
      <c r="K132" s="46">
        <f t="shared" si="5"/>
        <v>343800</v>
      </c>
      <c r="L132" s="78"/>
      <c r="M132" s="97">
        <v>343800</v>
      </c>
      <c r="O132" s="95" t="s">
        <v>640</v>
      </c>
      <c r="P132" s="96" t="s">
        <v>2291</v>
      </c>
      <c r="Q132" s="97">
        <v>2298600</v>
      </c>
      <c r="R132" s="46">
        <f t="shared" si="6"/>
        <v>1873592</v>
      </c>
      <c r="S132" s="97">
        <v>40200</v>
      </c>
      <c r="T132" s="97">
        <v>1833392</v>
      </c>
      <c r="V132" s="95" t="s">
        <v>637</v>
      </c>
      <c r="W132" s="96" t="s">
        <v>1836</v>
      </c>
      <c r="X132" s="97">
        <v>82405</v>
      </c>
      <c r="Y132" s="46">
        <f t="shared" si="7"/>
        <v>385808</v>
      </c>
      <c r="Z132" s="78"/>
      <c r="AA132" s="97">
        <v>385808</v>
      </c>
    </row>
    <row r="133" spans="1:27" ht="15">
      <c r="A133" s="95" t="s">
        <v>685</v>
      </c>
      <c r="B133" s="96" t="s">
        <v>1845</v>
      </c>
      <c r="C133" s="78"/>
      <c r="D133" s="46">
        <f t="shared" si="4"/>
        <v>34035</v>
      </c>
      <c r="E133" s="78"/>
      <c r="F133" s="97">
        <v>34035</v>
      </c>
      <c r="H133" s="95" t="s">
        <v>730</v>
      </c>
      <c r="I133" s="96" t="s">
        <v>2292</v>
      </c>
      <c r="J133" s="78"/>
      <c r="K133" s="46">
        <f t="shared" si="5"/>
        <v>7200</v>
      </c>
      <c r="L133" s="78"/>
      <c r="M133" s="97">
        <v>7200</v>
      </c>
      <c r="O133" s="95" t="s">
        <v>643</v>
      </c>
      <c r="P133" s="96" t="s">
        <v>1807</v>
      </c>
      <c r="Q133" s="97">
        <v>552</v>
      </c>
      <c r="R133" s="46">
        <f t="shared" si="6"/>
        <v>138347</v>
      </c>
      <c r="S133" s="97">
        <v>69850</v>
      </c>
      <c r="T133" s="97">
        <v>68497</v>
      </c>
      <c r="V133" s="95" t="s">
        <v>640</v>
      </c>
      <c r="W133" s="96" t="s">
        <v>2291</v>
      </c>
      <c r="X133" s="97">
        <v>210449</v>
      </c>
      <c r="Y133" s="46">
        <f t="shared" si="7"/>
        <v>196813</v>
      </c>
      <c r="Z133" s="78"/>
      <c r="AA133" s="97">
        <v>196813</v>
      </c>
    </row>
    <row r="134" spans="1:27" ht="15">
      <c r="A134" s="95" t="s">
        <v>688</v>
      </c>
      <c r="B134" s="96" t="s">
        <v>2321</v>
      </c>
      <c r="C134" s="78"/>
      <c r="D134" s="46">
        <f t="shared" si="4"/>
        <v>39685</v>
      </c>
      <c r="E134" s="78"/>
      <c r="F134" s="97">
        <v>39685</v>
      </c>
      <c r="H134" s="95" t="s">
        <v>733</v>
      </c>
      <c r="I134" s="96" t="s">
        <v>1854</v>
      </c>
      <c r="J134" s="78"/>
      <c r="K134" s="46">
        <f t="shared" si="5"/>
        <v>415463</v>
      </c>
      <c r="L134" s="97">
        <v>400000</v>
      </c>
      <c r="M134" s="97">
        <v>15463</v>
      </c>
      <c r="O134" s="95" t="s">
        <v>645</v>
      </c>
      <c r="P134" s="96" t="s">
        <v>1837</v>
      </c>
      <c r="Q134" s="97">
        <v>3500</v>
      </c>
      <c r="R134" s="46">
        <f t="shared" si="6"/>
        <v>788718</v>
      </c>
      <c r="S134" s="97">
        <v>35575</v>
      </c>
      <c r="T134" s="97">
        <v>753143</v>
      </c>
      <c r="V134" s="95" t="s">
        <v>643</v>
      </c>
      <c r="W134" s="96" t="s">
        <v>1807</v>
      </c>
      <c r="X134" s="97">
        <v>1000</v>
      </c>
      <c r="Y134" s="46">
        <f t="shared" si="7"/>
        <v>100100</v>
      </c>
      <c r="Z134" s="78"/>
      <c r="AA134" s="97">
        <v>100100</v>
      </c>
    </row>
    <row r="135" spans="1:27" ht="15">
      <c r="A135" s="95" t="s">
        <v>691</v>
      </c>
      <c r="B135" s="96" t="s">
        <v>1846</v>
      </c>
      <c r="C135" s="78"/>
      <c r="D135" s="46">
        <f aca="true" t="shared" si="8" ref="D135:D198">E135+F135</f>
        <v>527363</v>
      </c>
      <c r="E135" s="97">
        <v>67590</v>
      </c>
      <c r="F135" s="97">
        <v>459773</v>
      </c>
      <c r="H135" s="95" t="s">
        <v>739</v>
      </c>
      <c r="I135" s="96" t="s">
        <v>2259</v>
      </c>
      <c r="J135" s="78"/>
      <c r="K135" s="46">
        <f aca="true" t="shared" si="9" ref="K135:K198">L135+M135</f>
        <v>270842</v>
      </c>
      <c r="L135" s="97">
        <v>13804</v>
      </c>
      <c r="M135" s="97">
        <v>257038</v>
      </c>
      <c r="O135" s="95" t="s">
        <v>648</v>
      </c>
      <c r="P135" s="96" t="s">
        <v>1838</v>
      </c>
      <c r="Q135" s="97">
        <v>250260</v>
      </c>
      <c r="R135" s="46">
        <f aca="true" t="shared" si="10" ref="R135:R198">S135+T135</f>
        <v>8055274</v>
      </c>
      <c r="S135" s="97">
        <v>78954</v>
      </c>
      <c r="T135" s="97">
        <v>7976320</v>
      </c>
      <c r="V135" s="95" t="s">
        <v>645</v>
      </c>
      <c r="W135" s="96" t="s">
        <v>1837</v>
      </c>
      <c r="X135" s="78"/>
      <c r="Y135" s="46">
        <f aca="true" t="shared" si="11" ref="Y135:Y198">Z135+AA135</f>
        <v>2424002</v>
      </c>
      <c r="Z135" s="78"/>
      <c r="AA135" s="97">
        <v>2424002</v>
      </c>
    </row>
    <row r="136" spans="1:27" ht="15">
      <c r="A136" s="95" t="s">
        <v>694</v>
      </c>
      <c r="B136" s="96" t="s">
        <v>1847</v>
      </c>
      <c r="C136" s="78"/>
      <c r="D136" s="46">
        <f t="shared" si="8"/>
        <v>61890</v>
      </c>
      <c r="E136" s="78"/>
      <c r="F136" s="97">
        <v>61890</v>
      </c>
      <c r="H136" s="95" t="s">
        <v>745</v>
      </c>
      <c r="I136" s="96" t="s">
        <v>1856</v>
      </c>
      <c r="J136" s="78"/>
      <c r="K136" s="46">
        <f t="shared" si="9"/>
        <v>164217</v>
      </c>
      <c r="L136" s="78"/>
      <c r="M136" s="97">
        <v>164217</v>
      </c>
      <c r="O136" s="95" t="s">
        <v>651</v>
      </c>
      <c r="P136" s="96" t="s">
        <v>2320</v>
      </c>
      <c r="Q136" s="78"/>
      <c r="R136" s="46">
        <f t="shared" si="10"/>
        <v>57550</v>
      </c>
      <c r="S136" s="78"/>
      <c r="T136" s="97">
        <v>57550</v>
      </c>
      <c r="V136" s="95" t="s">
        <v>648</v>
      </c>
      <c r="W136" s="96" t="s">
        <v>1838</v>
      </c>
      <c r="X136" s="78"/>
      <c r="Y136" s="46">
        <f t="shared" si="11"/>
        <v>2676511</v>
      </c>
      <c r="Z136" s="78"/>
      <c r="AA136" s="97">
        <v>2676511</v>
      </c>
    </row>
    <row r="137" spans="1:27" ht="15">
      <c r="A137" s="95" t="s">
        <v>697</v>
      </c>
      <c r="B137" s="96" t="s">
        <v>1848</v>
      </c>
      <c r="C137" s="78"/>
      <c r="D137" s="46">
        <f t="shared" si="8"/>
        <v>260737</v>
      </c>
      <c r="E137" s="97">
        <v>22200</v>
      </c>
      <c r="F137" s="97">
        <v>238537</v>
      </c>
      <c r="H137" s="95" t="s">
        <v>748</v>
      </c>
      <c r="I137" s="96" t="s">
        <v>1857</v>
      </c>
      <c r="J137" s="78"/>
      <c r="K137" s="46">
        <f t="shared" si="9"/>
        <v>171800</v>
      </c>
      <c r="L137" s="78"/>
      <c r="M137" s="97">
        <v>171800</v>
      </c>
      <c r="O137" s="95" t="s">
        <v>654</v>
      </c>
      <c r="P137" s="96" t="s">
        <v>2248</v>
      </c>
      <c r="Q137" s="78"/>
      <c r="R137" s="46">
        <f t="shared" si="10"/>
        <v>19470</v>
      </c>
      <c r="S137" s="78"/>
      <c r="T137" s="97">
        <v>19470</v>
      </c>
      <c r="V137" s="95" t="s">
        <v>651</v>
      </c>
      <c r="W137" s="96" t="s">
        <v>2320</v>
      </c>
      <c r="X137" s="78"/>
      <c r="Y137" s="46">
        <f t="shared" si="11"/>
        <v>40000</v>
      </c>
      <c r="Z137" s="78"/>
      <c r="AA137" s="97">
        <v>40000</v>
      </c>
    </row>
    <row r="138" spans="1:27" ht="15">
      <c r="A138" s="95" t="s">
        <v>703</v>
      </c>
      <c r="B138" s="96" t="s">
        <v>1849</v>
      </c>
      <c r="C138" s="78"/>
      <c r="D138" s="46">
        <f t="shared" si="8"/>
        <v>692201</v>
      </c>
      <c r="E138" s="97">
        <v>103511</v>
      </c>
      <c r="F138" s="97">
        <v>588690</v>
      </c>
      <c r="H138" s="95" t="s">
        <v>751</v>
      </c>
      <c r="I138" s="96" t="s">
        <v>1858</v>
      </c>
      <c r="J138" s="78"/>
      <c r="K138" s="46">
        <f t="shared" si="9"/>
        <v>93250</v>
      </c>
      <c r="L138" s="78"/>
      <c r="M138" s="97">
        <v>93250</v>
      </c>
      <c r="O138" s="95" t="s">
        <v>658</v>
      </c>
      <c r="P138" s="96" t="s">
        <v>2201</v>
      </c>
      <c r="Q138" s="97">
        <v>88501</v>
      </c>
      <c r="R138" s="46">
        <f t="shared" si="10"/>
        <v>1832385</v>
      </c>
      <c r="S138" s="97">
        <v>256491</v>
      </c>
      <c r="T138" s="97">
        <v>1575894</v>
      </c>
      <c r="V138" s="95" t="s">
        <v>654</v>
      </c>
      <c r="W138" s="96" t="s">
        <v>2248</v>
      </c>
      <c r="X138" s="78"/>
      <c r="Y138" s="46">
        <f t="shared" si="11"/>
        <v>93375</v>
      </c>
      <c r="Z138" s="78"/>
      <c r="AA138" s="97">
        <v>93375</v>
      </c>
    </row>
    <row r="139" spans="1:27" ht="15">
      <c r="A139" s="95" t="s">
        <v>706</v>
      </c>
      <c r="B139" s="96" t="s">
        <v>1850</v>
      </c>
      <c r="C139" s="78"/>
      <c r="D139" s="46">
        <f t="shared" si="8"/>
        <v>68660</v>
      </c>
      <c r="E139" s="78"/>
      <c r="F139" s="97">
        <v>68660</v>
      </c>
      <c r="H139" s="95" t="s">
        <v>757</v>
      </c>
      <c r="I139" s="96" t="s">
        <v>2333</v>
      </c>
      <c r="J139" s="97">
        <v>98000</v>
      </c>
      <c r="K139" s="46">
        <f t="shared" si="9"/>
        <v>823963</v>
      </c>
      <c r="L139" s="78"/>
      <c r="M139" s="97">
        <v>823963</v>
      </c>
      <c r="O139" s="95" t="s">
        <v>661</v>
      </c>
      <c r="P139" s="96" t="s">
        <v>2202</v>
      </c>
      <c r="Q139" s="78"/>
      <c r="R139" s="46">
        <f t="shared" si="10"/>
        <v>93175</v>
      </c>
      <c r="S139" s="78"/>
      <c r="T139" s="97">
        <v>93175</v>
      </c>
      <c r="V139" s="95" t="s">
        <v>658</v>
      </c>
      <c r="W139" s="96" t="s">
        <v>2201</v>
      </c>
      <c r="X139" s="97">
        <v>1370100</v>
      </c>
      <c r="Y139" s="46">
        <f t="shared" si="11"/>
        <v>2034761</v>
      </c>
      <c r="Z139" s="97">
        <v>35607</v>
      </c>
      <c r="AA139" s="97">
        <v>1999154</v>
      </c>
    </row>
    <row r="140" spans="1:27" ht="15">
      <c r="A140" s="95" t="s">
        <v>709</v>
      </c>
      <c r="B140" s="96" t="s">
        <v>1851</v>
      </c>
      <c r="C140" s="97">
        <v>2500</v>
      </c>
      <c r="D140" s="46">
        <f t="shared" si="8"/>
        <v>457266</v>
      </c>
      <c r="E140" s="97">
        <v>196400</v>
      </c>
      <c r="F140" s="97">
        <v>260866</v>
      </c>
      <c r="H140" s="95" t="s">
        <v>763</v>
      </c>
      <c r="I140" s="96" t="s">
        <v>1860</v>
      </c>
      <c r="J140" s="78"/>
      <c r="K140" s="46">
        <f t="shared" si="9"/>
        <v>2424153</v>
      </c>
      <c r="L140" s="97">
        <v>643600</v>
      </c>
      <c r="M140" s="97">
        <v>1780553</v>
      </c>
      <c r="O140" s="95" t="s">
        <v>664</v>
      </c>
      <c r="P140" s="96" t="s">
        <v>1839</v>
      </c>
      <c r="Q140" s="97">
        <v>420455</v>
      </c>
      <c r="R140" s="46">
        <f t="shared" si="10"/>
        <v>1141201</v>
      </c>
      <c r="S140" s="97">
        <v>158326</v>
      </c>
      <c r="T140" s="97">
        <v>982875</v>
      </c>
      <c r="V140" s="95" t="s">
        <v>664</v>
      </c>
      <c r="W140" s="96" t="s">
        <v>1839</v>
      </c>
      <c r="X140" s="78"/>
      <c r="Y140" s="46">
        <f t="shared" si="11"/>
        <v>275214</v>
      </c>
      <c r="Z140" s="78"/>
      <c r="AA140" s="97">
        <v>275214</v>
      </c>
    </row>
    <row r="141" spans="1:27" ht="15">
      <c r="A141" s="95" t="s">
        <v>715</v>
      </c>
      <c r="B141" s="96" t="s">
        <v>2203</v>
      </c>
      <c r="C141" s="78"/>
      <c r="D141" s="46">
        <f t="shared" si="8"/>
        <v>109950</v>
      </c>
      <c r="E141" s="97">
        <v>67800</v>
      </c>
      <c r="F141" s="97">
        <v>42150</v>
      </c>
      <c r="H141" s="95" t="s">
        <v>770</v>
      </c>
      <c r="I141" s="96" t="s">
        <v>1861</v>
      </c>
      <c r="J141" s="97">
        <v>13600</v>
      </c>
      <c r="K141" s="46">
        <f t="shared" si="9"/>
        <v>108118</v>
      </c>
      <c r="L141" s="97">
        <v>9500</v>
      </c>
      <c r="M141" s="97">
        <v>98618</v>
      </c>
      <c r="O141" s="95" t="s">
        <v>667</v>
      </c>
      <c r="P141" s="96" t="s">
        <v>1840</v>
      </c>
      <c r="Q141" s="97">
        <v>294800</v>
      </c>
      <c r="R141" s="46">
        <f t="shared" si="10"/>
        <v>1876497</v>
      </c>
      <c r="S141" s="78"/>
      <c r="T141" s="97">
        <v>1876497</v>
      </c>
      <c r="V141" s="95" t="s">
        <v>667</v>
      </c>
      <c r="W141" s="96" t="s">
        <v>1840</v>
      </c>
      <c r="X141" s="97">
        <v>50000</v>
      </c>
      <c r="Y141" s="46">
        <f t="shared" si="11"/>
        <v>5397823</v>
      </c>
      <c r="Z141" s="78"/>
      <c r="AA141" s="97">
        <v>5397823</v>
      </c>
    </row>
    <row r="142" spans="1:27" ht="15">
      <c r="A142" s="95" t="s">
        <v>718</v>
      </c>
      <c r="B142" s="96" t="s">
        <v>1852</v>
      </c>
      <c r="C142" s="78"/>
      <c r="D142" s="46">
        <f t="shared" si="8"/>
        <v>45821</v>
      </c>
      <c r="E142" s="78"/>
      <c r="F142" s="97">
        <v>45821</v>
      </c>
      <c r="H142" s="95" t="s">
        <v>773</v>
      </c>
      <c r="I142" s="96" t="s">
        <v>1862</v>
      </c>
      <c r="J142" s="78"/>
      <c r="K142" s="46">
        <f t="shared" si="9"/>
        <v>3450</v>
      </c>
      <c r="L142" s="78"/>
      <c r="M142" s="97">
        <v>3450</v>
      </c>
      <c r="O142" s="95" t="s">
        <v>670</v>
      </c>
      <c r="P142" s="96" t="s">
        <v>1841</v>
      </c>
      <c r="Q142" s="97">
        <v>38004</v>
      </c>
      <c r="R142" s="46">
        <f t="shared" si="10"/>
        <v>7829918</v>
      </c>
      <c r="S142" s="97">
        <v>110715</v>
      </c>
      <c r="T142" s="97">
        <v>7719203</v>
      </c>
      <c r="V142" s="95" t="s">
        <v>670</v>
      </c>
      <c r="W142" s="96" t="s">
        <v>1841</v>
      </c>
      <c r="X142" s="97">
        <v>478200</v>
      </c>
      <c r="Y142" s="46">
        <f t="shared" si="11"/>
        <v>1372226</v>
      </c>
      <c r="Z142" s="78"/>
      <c r="AA142" s="97">
        <v>1372226</v>
      </c>
    </row>
    <row r="143" spans="1:27" ht="15">
      <c r="A143" s="95" t="s">
        <v>721</v>
      </c>
      <c r="B143" s="96" t="s">
        <v>1853</v>
      </c>
      <c r="C143" s="78"/>
      <c r="D143" s="46">
        <f t="shared" si="8"/>
        <v>256435</v>
      </c>
      <c r="E143" s="78"/>
      <c r="F143" s="97">
        <v>256435</v>
      </c>
      <c r="H143" s="95" t="s">
        <v>779</v>
      </c>
      <c r="I143" s="96" t="s">
        <v>1863</v>
      </c>
      <c r="J143" s="78"/>
      <c r="K143" s="46">
        <f t="shared" si="9"/>
        <v>36850</v>
      </c>
      <c r="L143" s="78"/>
      <c r="M143" s="97">
        <v>36850</v>
      </c>
      <c r="O143" s="95" t="s">
        <v>673</v>
      </c>
      <c r="P143" s="96" t="s">
        <v>1842</v>
      </c>
      <c r="Q143" s="97">
        <v>3953427</v>
      </c>
      <c r="R143" s="46">
        <f t="shared" si="10"/>
        <v>748432</v>
      </c>
      <c r="S143" s="78"/>
      <c r="T143" s="97">
        <v>748432</v>
      </c>
      <c r="V143" s="95" t="s">
        <v>673</v>
      </c>
      <c r="W143" s="96" t="s">
        <v>1842</v>
      </c>
      <c r="X143" s="97">
        <v>51450</v>
      </c>
      <c r="Y143" s="46">
        <f t="shared" si="11"/>
        <v>1337861</v>
      </c>
      <c r="Z143" s="97">
        <v>6500</v>
      </c>
      <c r="AA143" s="97">
        <v>1331361</v>
      </c>
    </row>
    <row r="144" spans="1:27" ht="15">
      <c r="A144" s="95" t="s">
        <v>724</v>
      </c>
      <c r="B144" s="96" t="s">
        <v>2269</v>
      </c>
      <c r="C144" s="78"/>
      <c r="D144" s="46">
        <f t="shared" si="8"/>
        <v>78071</v>
      </c>
      <c r="E144" s="78"/>
      <c r="F144" s="97">
        <v>78071</v>
      </c>
      <c r="H144" s="95" t="s">
        <v>782</v>
      </c>
      <c r="I144" s="96" t="s">
        <v>1864</v>
      </c>
      <c r="J144" s="97">
        <v>5000</v>
      </c>
      <c r="K144" s="46">
        <f t="shared" si="9"/>
        <v>2244152</v>
      </c>
      <c r="L144" s="78"/>
      <c r="M144" s="97">
        <v>2244152</v>
      </c>
      <c r="O144" s="95" t="s">
        <v>676</v>
      </c>
      <c r="P144" s="96" t="s">
        <v>2339</v>
      </c>
      <c r="Q144" s="78"/>
      <c r="R144" s="46">
        <f t="shared" si="10"/>
        <v>100993</v>
      </c>
      <c r="S144" s="78"/>
      <c r="T144" s="97">
        <v>100993</v>
      </c>
      <c r="V144" s="95" t="s">
        <v>676</v>
      </c>
      <c r="W144" s="96" t="s">
        <v>2339</v>
      </c>
      <c r="X144" s="78"/>
      <c r="Y144" s="46">
        <f t="shared" si="11"/>
        <v>124350</v>
      </c>
      <c r="Z144" s="78"/>
      <c r="AA144" s="97">
        <v>124350</v>
      </c>
    </row>
    <row r="145" spans="1:27" ht="15">
      <c r="A145" s="95" t="s">
        <v>727</v>
      </c>
      <c r="B145" s="96" t="s">
        <v>2283</v>
      </c>
      <c r="C145" s="78"/>
      <c r="D145" s="46">
        <f t="shared" si="8"/>
        <v>77290</v>
      </c>
      <c r="E145" s="78"/>
      <c r="F145" s="97">
        <v>77290</v>
      </c>
      <c r="H145" s="95" t="s">
        <v>785</v>
      </c>
      <c r="I145" s="96" t="s">
        <v>1865</v>
      </c>
      <c r="J145" s="78"/>
      <c r="K145" s="46">
        <f t="shared" si="9"/>
        <v>167838</v>
      </c>
      <c r="L145" s="97">
        <v>100</v>
      </c>
      <c r="M145" s="97">
        <v>167738</v>
      </c>
      <c r="O145" s="95" t="s">
        <v>679</v>
      </c>
      <c r="P145" s="96" t="s">
        <v>1843</v>
      </c>
      <c r="Q145" s="97">
        <v>8066558</v>
      </c>
      <c r="R145" s="46">
        <f t="shared" si="10"/>
        <v>4591968</v>
      </c>
      <c r="S145" s="78"/>
      <c r="T145" s="97">
        <v>4591968</v>
      </c>
      <c r="V145" s="95" t="s">
        <v>679</v>
      </c>
      <c r="W145" s="96" t="s">
        <v>1843</v>
      </c>
      <c r="X145" s="97">
        <v>112417238</v>
      </c>
      <c r="Y145" s="46">
        <f t="shared" si="11"/>
        <v>30165920</v>
      </c>
      <c r="Z145" s="97">
        <v>515676</v>
      </c>
      <c r="AA145" s="97">
        <v>29650244</v>
      </c>
    </row>
    <row r="146" spans="1:27" ht="15">
      <c r="A146" s="95" t="s">
        <v>730</v>
      </c>
      <c r="B146" s="96" t="s">
        <v>2292</v>
      </c>
      <c r="C146" s="78"/>
      <c r="D146" s="46">
        <f t="shared" si="8"/>
        <v>135604</v>
      </c>
      <c r="E146" s="78"/>
      <c r="F146" s="97">
        <v>135604</v>
      </c>
      <c r="H146" s="95" t="s">
        <v>788</v>
      </c>
      <c r="I146" s="96" t="s">
        <v>1866</v>
      </c>
      <c r="J146" s="78"/>
      <c r="K146" s="46">
        <f t="shared" si="9"/>
        <v>63162</v>
      </c>
      <c r="L146" s="97">
        <v>1</v>
      </c>
      <c r="M146" s="97">
        <v>63161</v>
      </c>
      <c r="O146" s="95" t="s">
        <v>682</v>
      </c>
      <c r="P146" s="96" t="s">
        <v>1844</v>
      </c>
      <c r="Q146" s="97">
        <v>327100</v>
      </c>
      <c r="R146" s="46">
        <f t="shared" si="10"/>
        <v>12142623</v>
      </c>
      <c r="S146" s="97">
        <v>1235711</v>
      </c>
      <c r="T146" s="97">
        <v>10906912</v>
      </c>
      <c r="V146" s="95" t="s">
        <v>682</v>
      </c>
      <c r="W146" s="96" t="s">
        <v>1844</v>
      </c>
      <c r="X146" s="97">
        <v>19905223</v>
      </c>
      <c r="Y146" s="46">
        <f t="shared" si="11"/>
        <v>136115148</v>
      </c>
      <c r="Z146" s="97">
        <v>95643309</v>
      </c>
      <c r="AA146" s="97">
        <v>40471839</v>
      </c>
    </row>
    <row r="147" spans="1:27" ht="15">
      <c r="A147" s="95" t="s">
        <v>733</v>
      </c>
      <c r="B147" s="96" t="s">
        <v>1854</v>
      </c>
      <c r="C147" s="78"/>
      <c r="D147" s="46">
        <f t="shared" si="8"/>
        <v>160654</v>
      </c>
      <c r="E147" s="78"/>
      <c r="F147" s="97">
        <v>160654</v>
      </c>
      <c r="H147" s="95" t="s">
        <v>791</v>
      </c>
      <c r="I147" s="96" t="s">
        <v>1867</v>
      </c>
      <c r="J147" s="97">
        <v>36000</v>
      </c>
      <c r="K147" s="46">
        <f t="shared" si="9"/>
        <v>142130</v>
      </c>
      <c r="L147" s="78"/>
      <c r="M147" s="97">
        <v>142130</v>
      </c>
      <c r="O147" s="95" t="s">
        <v>685</v>
      </c>
      <c r="P147" s="96" t="s">
        <v>1845</v>
      </c>
      <c r="Q147" s="97">
        <v>14027</v>
      </c>
      <c r="R147" s="46">
        <f t="shared" si="10"/>
        <v>229362</v>
      </c>
      <c r="S147" s="97">
        <v>23575</v>
      </c>
      <c r="T147" s="97">
        <v>205787</v>
      </c>
      <c r="V147" s="95" t="s">
        <v>685</v>
      </c>
      <c r="W147" s="96" t="s">
        <v>1845</v>
      </c>
      <c r="X147" s="97">
        <v>18000</v>
      </c>
      <c r="Y147" s="46">
        <f t="shared" si="11"/>
        <v>10403</v>
      </c>
      <c r="Z147" s="78"/>
      <c r="AA147" s="97">
        <v>10403</v>
      </c>
    </row>
    <row r="148" spans="1:27" ht="15">
      <c r="A148" s="95" t="s">
        <v>739</v>
      </c>
      <c r="B148" s="96" t="s">
        <v>2259</v>
      </c>
      <c r="C148" s="78"/>
      <c r="D148" s="46">
        <f t="shared" si="8"/>
        <v>114552</v>
      </c>
      <c r="E148" s="78"/>
      <c r="F148" s="97">
        <v>114552</v>
      </c>
      <c r="H148" s="95" t="s">
        <v>794</v>
      </c>
      <c r="I148" s="96" t="s">
        <v>1868</v>
      </c>
      <c r="J148" s="78"/>
      <c r="K148" s="46">
        <f t="shared" si="9"/>
        <v>6150</v>
      </c>
      <c r="L148" s="78"/>
      <c r="M148" s="97">
        <v>6150</v>
      </c>
      <c r="O148" s="95" t="s">
        <v>688</v>
      </c>
      <c r="P148" s="96" t="s">
        <v>2321</v>
      </c>
      <c r="Q148" s="78"/>
      <c r="R148" s="46">
        <f t="shared" si="10"/>
        <v>653478</v>
      </c>
      <c r="S148" s="97">
        <v>28725</v>
      </c>
      <c r="T148" s="97">
        <v>624753</v>
      </c>
      <c r="V148" s="95" t="s">
        <v>688</v>
      </c>
      <c r="W148" s="96" t="s">
        <v>2321</v>
      </c>
      <c r="X148" s="78"/>
      <c r="Y148" s="46">
        <f t="shared" si="11"/>
        <v>448888</v>
      </c>
      <c r="Z148" s="78"/>
      <c r="AA148" s="97">
        <v>448888</v>
      </c>
    </row>
    <row r="149" spans="1:27" ht="15">
      <c r="A149" s="95" t="s">
        <v>745</v>
      </c>
      <c r="B149" s="96" t="s">
        <v>1856</v>
      </c>
      <c r="C149" s="78"/>
      <c r="D149" s="46">
        <f t="shared" si="8"/>
        <v>335894</v>
      </c>
      <c r="E149" s="78"/>
      <c r="F149" s="97">
        <v>335894</v>
      </c>
      <c r="H149" s="95" t="s">
        <v>797</v>
      </c>
      <c r="I149" s="96" t="s">
        <v>1869</v>
      </c>
      <c r="J149" s="78"/>
      <c r="K149" s="46">
        <f t="shared" si="9"/>
        <v>81544</v>
      </c>
      <c r="L149" s="78"/>
      <c r="M149" s="97">
        <v>81544</v>
      </c>
      <c r="O149" s="95" t="s">
        <v>691</v>
      </c>
      <c r="P149" s="96" t="s">
        <v>1846</v>
      </c>
      <c r="Q149" s="78"/>
      <c r="R149" s="46">
        <f t="shared" si="10"/>
        <v>2796911</v>
      </c>
      <c r="S149" s="97">
        <v>106440</v>
      </c>
      <c r="T149" s="97">
        <v>2690471</v>
      </c>
      <c r="V149" s="95" t="s">
        <v>691</v>
      </c>
      <c r="W149" s="96" t="s">
        <v>1846</v>
      </c>
      <c r="X149" s="97">
        <v>189000</v>
      </c>
      <c r="Y149" s="46">
        <f t="shared" si="11"/>
        <v>1166324</v>
      </c>
      <c r="Z149" s="97">
        <v>11000</v>
      </c>
      <c r="AA149" s="97">
        <v>1155324</v>
      </c>
    </row>
    <row r="150" spans="1:27" ht="15">
      <c r="A150" s="95" t="s">
        <v>748</v>
      </c>
      <c r="B150" s="96" t="s">
        <v>1857</v>
      </c>
      <c r="C150" s="78"/>
      <c r="D150" s="46">
        <f t="shared" si="8"/>
        <v>69902</v>
      </c>
      <c r="E150" s="78"/>
      <c r="F150" s="97">
        <v>69902</v>
      </c>
      <c r="H150" s="95" t="s">
        <v>800</v>
      </c>
      <c r="I150" s="96" t="s">
        <v>1870</v>
      </c>
      <c r="J150" s="97">
        <v>1137950</v>
      </c>
      <c r="K150" s="46">
        <f t="shared" si="9"/>
        <v>266817</v>
      </c>
      <c r="L150" s="78"/>
      <c r="M150" s="97">
        <v>266817</v>
      </c>
      <c r="O150" s="95" t="s">
        <v>694</v>
      </c>
      <c r="P150" s="96" t="s">
        <v>1847</v>
      </c>
      <c r="Q150" s="97">
        <v>171000</v>
      </c>
      <c r="R150" s="46">
        <f t="shared" si="10"/>
        <v>269463</v>
      </c>
      <c r="S150" s="97">
        <v>3600</v>
      </c>
      <c r="T150" s="97">
        <v>265863</v>
      </c>
      <c r="V150" s="95" t="s">
        <v>694</v>
      </c>
      <c r="W150" s="96" t="s">
        <v>1847</v>
      </c>
      <c r="X150" s="97">
        <v>30000</v>
      </c>
      <c r="Y150" s="46">
        <f t="shared" si="11"/>
        <v>541641</v>
      </c>
      <c r="Z150" s="97">
        <v>424596</v>
      </c>
      <c r="AA150" s="97">
        <v>117045</v>
      </c>
    </row>
    <row r="151" spans="1:27" ht="15">
      <c r="A151" s="95" t="s">
        <v>751</v>
      </c>
      <c r="B151" s="96" t="s">
        <v>1858</v>
      </c>
      <c r="C151" s="78"/>
      <c r="D151" s="46">
        <f t="shared" si="8"/>
        <v>84008</v>
      </c>
      <c r="E151" s="78"/>
      <c r="F151" s="97">
        <v>84008</v>
      </c>
      <c r="H151" s="95" t="s">
        <v>803</v>
      </c>
      <c r="I151" s="96" t="s">
        <v>1871</v>
      </c>
      <c r="J151" s="78"/>
      <c r="K151" s="46">
        <f t="shared" si="9"/>
        <v>2800</v>
      </c>
      <c r="L151" s="78"/>
      <c r="M151" s="97">
        <v>2800</v>
      </c>
      <c r="O151" s="95" t="s">
        <v>697</v>
      </c>
      <c r="P151" s="96" t="s">
        <v>1848</v>
      </c>
      <c r="Q151" s="78"/>
      <c r="R151" s="46">
        <f t="shared" si="10"/>
        <v>2371577</v>
      </c>
      <c r="S151" s="97">
        <v>22200</v>
      </c>
      <c r="T151" s="97">
        <v>2349377</v>
      </c>
      <c r="V151" s="95" t="s">
        <v>697</v>
      </c>
      <c r="W151" s="96" t="s">
        <v>1848</v>
      </c>
      <c r="X151" s="97">
        <v>2500000</v>
      </c>
      <c r="Y151" s="46">
        <f t="shared" si="11"/>
        <v>6969980</v>
      </c>
      <c r="Z151" s="97">
        <v>366000</v>
      </c>
      <c r="AA151" s="97">
        <v>6603980</v>
      </c>
    </row>
    <row r="152" spans="1:27" ht="15">
      <c r="A152" s="95" t="s">
        <v>757</v>
      </c>
      <c r="B152" s="96" t="s">
        <v>2333</v>
      </c>
      <c r="C152" s="78"/>
      <c r="D152" s="46">
        <f t="shared" si="8"/>
        <v>689413</v>
      </c>
      <c r="E152" s="97">
        <v>13000</v>
      </c>
      <c r="F152" s="97">
        <v>676413</v>
      </c>
      <c r="H152" s="95" t="s">
        <v>809</v>
      </c>
      <c r="I152" s="96" t="s">
        <v>1873</v>
      </c>
      <c r="J152" s="97">
        <v>94151</v>
      </c>
      <c r="K152" s="46">
        <f t="shared" si="9"/>
        <v>393581</v>
      </c>
      <c r="L152" s="78"/>
      <c r="M152" s="97">
        <v>393581</v>
      </c>
      <c r="O152" s="95" t="s">
        <v>700</v>
      </c>
      <c r="P152" s="96" t="s">
        <v>2249</v>
      </c>
      <c r="Q152" s="97">
        <v>3292710</v>
      </c>
      <c r="R152" s="46">
        <f t="shared" si="10"/>
        <v>9148133</v>
      </c>
      <c r="S152" s="97">
        <v>193810</v>
      </c>
      <c r="T152" s="97">
        <v>8954323</v>
      </c>
      <c r="V152" s="95" t="s">
        <v>700</v>
      </c>
      <c r="W152" s="96" t="s">
        <v>2249</v>
      </c>
      <c r="X152" s="97">
        <v>6342496</v>
      </c>
      <c r="Y152" s="46">
        <f t="shared" si="11"/>
        <v>8082984</v>
      </c>
      <c r="Z152" s="97">
        <v>8000</v>
      </c>
      <c r="AA152" s="97">
        <v>8074984</v>
      </c>
    </row>
    <row r="153" spans="1:27" ht="15">
      <c r="A153" s="95" t="s">
        <v>763</v>
      </c>
      <c r="B153" s="96" t="s">
        <v>1860</v>
      </c>
      <c r="C153" s="97">
        <v>448500</v>
      </c>
      <c r="D153" s="46">
        <f t="shared" si="8"/>
        <v>683128</v>
      </c>
      <c r="E153" s="78"/>
      <c r="F153" s="97">
        <v>683128</v>
      </c>
      <c r="H153" s="95" t="s">
        <v>812</v>
      </c>
      <c r="I153" s="96" t="s">
        <v>1874</v>
      </c>
      <c r="J153" s="78"/>
      <c r="K153" s="46">
        <f t="shared" si="9"/>
        <v>4625</v>
      </c>
      <c r="L153" s="78"/>
      <c r="M153" s="97">
        <v>4625</v>
      </c>
      <c r="O153" s="95" t="s">
        <v>703</v>
      </c>
      <c r="P153" s="96" t="s">
        <v>1849</v>
      </c>
      <c r="Q153" s="78"/>
      <c r="R153" s="46">
        <f t="shared" si="10"/>
        <v>3254938</v>
      </c>
      <c r="S153" s="97">
        <v>576301</v>
      </c>
      <c r="T153" s="97">
        <v>2678637</v>
      </c>
      <c r="V153" s="95" t="s">
        <v>703</v>
      </c>
      <c r="W153" s="96" t="s">
        <v>1849</v>
      </c>
      <c r="X153" s="97">
        <v>40700</v>
      </c>
      <c r="Y153" s="46">
        <f t="shared" si="11"/>
        <v>2069205</v>
      </c>
      <c r="Z153" s="78"/>
      <c r="AA153" s="97">
        <v>2069205</v>
      </c>
    </row>
    <row r="154" spans="1:27" ht="15">
      <c r="A154" s="95" t="s">
        <v>770</v>
      </c>
      <c r="B154" s="96" t="s">
        <v>1861</v>
      </c>
      <c r="C154" s="97">
        <v>4681918</v>
      </c>
      <c r="D154" s="46">
        <f t="shared" si="8"/>
        <v>189488</v>
      </c>
      <c r="E154" s="78"/>
      <c r="F154" s="97">
        <v>189488</v>
      </c>
      <c r="H154" s="95" t="s">
        <v>815</v>
      </c>
      <c r="I154" s="96" t="s">
        <v>1875</v>
      </c>
      <c r="J154" s="97">
        <v>44970</v>
      </c>
      <c r="K154" s="46">
        <f t="shared" si="9"/>
        <v>430344</v>
      </c>
      <c r="L154" s="78"/>
      <c r="M154" s="97">
        <v>430344</v>
      </c>
      <c r="O154" s="95" t="s">
        <v>706</v>
      </c>
      <c r="P154" s="96" t="s">
        <v>1850</v>
      </c>
      <c r="Q154" s="97">
        <v>3496514</v>
      </c>
      <c r="R154" s="46">
        <f t="shared" si="10"/>
        <v>6635922</v>
      </c>
      <c r="S154" s="97">
        <v>2728121</v>
      </c>
      <c r="T154" s="97">
        <v>3907801</v>
      </c>
      <c r="V154" s="95" t="s">
        <v>706</v>
      </c>
      <c r="W154" s="96" t="s">
        <v>1850</v>
      </c>
      <c r="X154" s="78"/>
      <c r="Y154" s="46">
        <f t="shared" si="11"/>
        <v>785243</v>
      </c>
      <c r="Z154" s="78"/>
      <c r="AA154" s="97">
        <v>785243</v>
      </c>
    </row>
    <row r="155" spans="1:27" ht="15">
      <c r="A155" s="95" t="s">
        <v>773</v>
      </c>
      <c r="B155" s="96" t="s">
        <v>1862</v>
      </c>
      <c r="C155" s="97">
        <v>925825</v>
      </c>
      <c r="D155" s="46">
        <f t="shared" si="8"/>
        <v>2345137</v>
      </c>
      <c r="E155" s="97">
        <v>433900</v>
      </c>
      <c r="F155" s="97">
        <v>1911237</v>
      </c>
      <c r="H155" s="95" t="s">
        <v>819</v>
      </c>
      <c r="I155" s="96" t="s">
        <v>1876</v>
      </c>
      <c r="J155" s="78"/>
      <c r="K155" s="46">
        <f t="shared" si="9"/>
        <v>787887</v>
      </c>
      <c r="L155" s="78"/>
      <c r="M155" s="97">
        <v>787887</v>
      </c>
      <c r="O155" s="95" t="s">
        <v>709</v>
      </c>
      <c r="P155" s="96" t="s">
        <v>1851</v>
      </c>
      <c r="Q155" s="97">
        <v>281600</v>
      </c>
      <c r="R155" s="46">
        <f t="shared" si="10"/>
        <v>1595877</v>
      </c>
      <c r="S155" s="97">
        <v>342600</v>
      </c>
      <c r="T155" s="97">
        <v>1253277</v>
      </c>
      <c r="V155" s="95" t="s">
        <v>709</v>
      </c>
      <c r="W155" s="96" t="s">
        <v>1851</v>
      </c>
      <c r="X155" s="97">
        <v>75800</v>
      </c>
      <c r="Y155" s="46">
        <f t="shared" si="11"/>
        <v>754255</v>
      </c>
      <c r="Z155" s="97">
        <v>152600</v>
      </c>
      <c r="AA155" s="97">
        <v>601655</v>
      </c>
    </row>
    <row r="156" spans="1:27" ht="15">
      <c r="A156" s="95" t="s">
        <v>776</v>
      </c>
      <c r="B156" s="96" t="s">
        <v>2250</v>
      </c>
      <c r="C156" s="78"/>
      <c r="D156" s="46">
        <f t="shared" si="8"/>
        <v>214991</v>
      </c>
      <c r="E156" s="97">
        <v>28500</v>
      </c>
      <c r="F156" s="97">
        <v>186491</v>
      </c>
      <c r="H156" s="95" t="s">
        <v>822</v>
      </c>
      <c r="I156" s="96" t="s">
        <v>1877</v>
      </c>
      <c r="J156" s="78"/>
      <c r="K156" s="46">
        <f t="shared" si="9"/>
        <v>10500</v>
      </c>
      <c r="L156" s="78"/>
      <c r="M156" s="97">
        <v>10500</v>
      </c>
      <c r="O156" s="95" t="s">
        <v>712</v>
      </c>
      <c r="P156" s="96" t="s">
        <v>2313</v>
      </c>
      <c r="Q156" s="78"/>
      <c r="R156" s="46">
        <f t="shared" si="10"/>
        <v>56925</v>
      </c>
      <c r="S156" s="78"/>
      <c r="T156" s="97">
        <v>56925</v>
      </c>
      <c r="V156" s="95" t="s">
        <v>712</v>
      </c>
      <c r="W156" s="96" t="s">
        <v>2313</v>
      </c>
      <c r="X156" s="97">
        <v>123000</v>
      </c>
      <c r="Y156" s="46">
        <f t="shared" si="11"/>
        <v>29818</v>
      </c>
      <c r="Z156" s="78"/>
      <c r="AA156" s="97">
        <v>29818</v>
      </c>
    </row>
    <row r="157" spans="1:27" ht="15">
      <c r="A157" s="95" t="s">
        <v>779</v>
      </c>
      <c r="B157" s="96" t="s">
        <v>1863</v>
      </c>
      <c r="C157" s="78"/>
      <c r="D157" s="46">
        <f t="shared" si="8"/>
        <v>220753</v>
      </c>
      <c r="E157" s="78"/>
      <c r="F157" s="97">
        <v>220753</v>
      </c>
      <c r="H157" s="95" t="s">
        <v>825</v>
      </c>
      <c r="I157" s="96" t="s">
        <v>1878</v>
      </c>
      <c r="J157" s="97">
        <v>74500</v>
      </c>
      <c r="K157" s="46">
        <f t="shared" si="9"/>
        <v>19838</v>
      </c>
      <c r="L157" s="78"/>
      <c r="M157" s="97">
        <v>19838</v>
      </c>
      <c r="O157" s="95" t="s">
        <v>715</v>
      </c>
      <c r="P157" s="96" t="s">
        <v>2203</v>
      </c>
      <c r="Q157" s="78"/>
      <c r="R157" s="46">
        <f t="shared" si="10"/>
        <v>988369</v>
      </c>
      <c r="S157" s="97">
        <v>507800</v>
      </c>
      <c r="T157" s="97">
        <v>480569</v>
      </c>
      <c r="V157" s="95" t="s">
        <v>715</v>
      </c>
      <c r="W157" s="96" t="s">
        <v>2203</v>
      </c>
      <c r="X157" s="97">
        <v>23000</v>
      </c>
      <c r="Y157" s="46">
        <f t="shared" si="11"/>
        <v>978800</v>
      </c>
      <c r="Z157" s="78"/>
      <c r="AA157" s="97">
        <v>978800</v>
      </c>
    </row>
    <row r="158" spans="1:27" ht="15">
      <c r="A158" s="95" t="s">
        <v>782</v>
      </c>
      <c r="B158" s="96" t="s">
        <v>1864</v>
      </c>
      <c r="C158" s="97">
        <v>1127850</v>
      </c>
      <c r="D158" s="46">
        <f t="shared" si="8"/>
        <v>738843</v>
      </c>
      <c r="E158" s="97">
        <v>75175</v>
      </c>
      <c r="F158" s="97">
        <v>663668</v>
      </c>
      <c r="H158" s="95" t="s">
        <v>831</v>
      </c>
      <c r="I158" s="96" t="s">
        <v>2166</v>
      </c>
      <c r="J158" s="78"/>
      <c r="K158" s="46">
        <f t="shared" si="9"/>
        <v>58295</v>
      </c>
      <c r="L158" s="78"/>
      <c r="M158" s="97">
        <v>58295</v>
      </c>
      <c r="O158" s="95" t="s">
        <v>718</v>
      </c>
      <c r="P158" s="96" t="s">
        <v>1852</v>
      </c>
      <c r="Q158" s="78"/>
      <c r="R158" s="46">
        <f t="shared" si="10"/>
        <v>205750</v>
      </c>
      <c r="S158" s="97">
        <v>25700</v>
      </c>
      <c r="T158" s="97">
        <v>180050</v>
      </c>
      <c r="V158" s="95" t="s">
        <v>718</v>
      </c>
      <c r="W158" s="96" t="s">
        <v>1852</v>
      </c>
      <c r="X158" s="78"/>
      <c r="Y158" s="46">
        <f t="shared" si="11"/>
        <v>24644</v>
      </c>
      <c r="Z158" s="78"/>
      <c r="AA158" s="97">
        <v>24644</v>
      </c>
    </row>
    <row r="159" spans="1:27" ht="15">
      <c r="A159" s="95" t="s">
        <v>785</v>
      </c>
      <c r="B159" s="96" t="s">
        <v>1865</v>
      </c>
      <c r="C159" s="97">
        <v>10636500</v>
      </c>
      <c r="D159" s="46">
        <f t="shared" si="8"/>
        <v>935960</v>
      </c>
      <c r="E159" s="97">
        <v>104200</v>
      </c>
      <c r="F159" s="97">
        <v>831760</v>
      </c>
      <c r="H159" s="95" t="s">
        <v>834</v>
      </c>
      <c r="I159" s="96" t="s">
        <v>1880</v>
      </c>
      <c r="J159" s="78"/>
      <c r="K159" s="46">
        <f t="shared" si="9"/>
        <v>300</v>
      </c>
      <c r="L159" s="78"/>
      <c r="M159" s="97">
        <v>300</v>
      </c>
      <c r="O159" s="95" t="s">
        <v>721</v>
      </c>
      <c r="P159" s="96" t="s">
        <v>1853</v>
      </c>
      <c r="Q159" s="78"/>
      <c r="R159" s="46">
        <f t="shared" si="10"/>
        <v>1791677</v>
      </c>
      <c r="S159" s="97">
        <v>10800</v>
      </c>
      <c r="T159" s="97">
        <v>1780877</v>
      </c>
      <c r="V159" s="95" t="s">
        <v>721</v>
      </c>
      <c r="W159" s="96" t="s">
        <v>1853</v>
      </c>
      <c r="X159" s="97">
        <v>36100</v>
      </c>
      <c r="Y159" s="46">
        <f t="shared" si="11"/>
        <v>1722648</v>
      </c>
      <c r="Z159" s="97">
        <v>23500</v>
      </c>
      <c r="AA159" s="97">
        <v>1699148</v>
      </c>
    </row>
    <row r="160" spans="1:27" ht="15">
      <c r="A160" s="95" t="s">
        <v>788</v>
      </c>
      <c r="B160" s="96" t="s">
        <v>1866</v>
      </c>
      <c r="C160" s="97">
        <v>1048701</v>
      </c>
      <c r="D160" s="46">
        <f t="shared" si="8"/>
        <v>886434</v>
      </c>
      <c r="E160" s="97">
        <v>133401</v>
      </c>
      <c r="F160" s="97">
        <v>753033</v>
      </c>
      <c r="H160" s="95" t="s">
        <v>837</v>
      </c>
      <c r="I160" s="96" t="s">
        <v>1881</v>
      </c>
      <c r="J160" s="97">
        <v>17000</v>
      </c>
      <c r="K160" s="46">
        <f t="shared" si="9"/>
        <v>40152</v>
      </c>
      <c r="L160" s="78"/>
      <c r="M160" s="97">
        <v>40152</v>
      </c>
      <c r="O160" s="95" t="s">
        <v>724</v>
      </c>
      <c r="P160" s="96" t="s">
        <v>2269</v>
      </c>
      <c r="Q160" s="78"/>
      <c r="R160" s="46">
        <f t="shared" si="10"/>
        <v>285449</v>
      </c>
      <c r="S160" s="78"/>
      <c r="T160" s="97">
        <v>285449</v>
      </c>
      <c r="V160" s="95" t="s">
        <v>724</v>
      </c>
      <c r="W160" s="96" t="s">
        <v>2269</v>
      </c>
      <c r="X160" s="97">
        <v>865000</v>
      </c>
      <c r="Y160" s="46">
        <f t="shared" si="11"/>
        <v>486475</v>
      </c>
      <c r="Z160" s="78"/>
      <c r="AA160" s="97">
        <v>486475</v>
      </c>
    </row>
    <row r="161" spans="1:27" ht="15">
      <c r="A161" s="95" t="s">
        <v>791</v>
      </c>
      <c r="B161" s="96" t="s">
        <v>1867</v>
      </c>
      <c r="C161" s="97">
        <v>7461907</v>
      </c>
      <c r="D161" s="46">
        <f t="shared" si="8"/>
        <v>639398</v>
      </c>
      <c r="E161" s="97">
        <v>68000</v>
      </c>
      <c r="F161" s="97">
        <v>571398</v>
      </c>
      <c r="H161" s="95" t="s">
        <v>840</v>
      </c>
      <c r="I161" s="96" t="s">
        <v>1882</v>
      </c>
      <c r="J161" s="78"/>
      <c r="K161" s="46">
        <f t="shared" si="9"/>
        <v>500</v>
      </c>
      <c r="L161" s="78"/>
      <c r="M161" s="97">
        <v>500</v>
      </c>
      <c r="O161" s="95" t="s">
        <v>727</v>
      </c>
      <c r="P161" s="96" t="s">
        <v>2283</v>
      </c>
      <c r="Q161" s="78"/>
      <c r="R161" s="46">
        <f t="shared" si="10"/>
        <v>736677</v>
      </c>
      <c r="S161" s="78"/>
      <c r="T161" s="97">
        <v>736677</v>
      </c>
      <c r="V161" s="95" t="s">
        <v>727</v>
      </c>
      <c r="W161" s="96" t="s">
        <v>2283</v>
      </c>
      <c r="X161" s="78"/>
      <c r="Y161" s="46">
        <f t="shared" si="11"/>
        <v>236227</v>
      </c>
      <c r="Z161" s="97">
        <v>102477</v>
      </c>
      <c r="AA161" s="97">
        <v>133750</v>
      </c>
    </row>
    <row r="162" spans="1:27" ht="15">
      <c r="A162" s="95" t="s">
        <v>794</v>
      </c>
      <c r="B162" s="96" t="s">
        <v>1868</v>
      </c>
      <c r="C162" s="97">
        <v>2436653</v>
      </c>
      <c r="D162" s="46">
        <f t="shared" si="8"/>
        <v>270271</v>
      </c>
      <c r="E162" s="78"/>
      <c r="F162" s="97">
        <v>270271</v>
      </c>
      <c r="H162" s="95" t="s">
        <v>843</v>
      </c>
      <c r="I162" s="96" t="s">
        <v>1883</v>
      </c>
      <c r="J162" s="97">
        <v>8000</v>
      </c>
      <c r="K162" s="46">
        <f t="shared" si="9"/>
        <v>8850</v>
      </c>
      <c r="L162" s="78"/>
      <c r="M162" s="97">
        <v>8850</v>
      </c>
      <c r="O162" s="95" t="s">
        <v>730</v>
      </c>
      <c r="P162" s="96" t="s">
        <v>2292</v>
      </c>
      <c r="Q162" s="78"/>
      <c r="R162" s="46">
        <f t="shared" si="10"/>
        <v>600388</v>
      </c>
      <c r="S162" s="78"/>
      <c r="T162" s="97">
        <v>600388</v>
      </c>
      <c r="V162" s="95" t="s">
        <v>730</v>
      </c>
      <c r="W162" s="96" t="s">
        <v>2292</v>
      </c>
      <c r="X162" s="78"/>
      <c r="Y162" s="46">
        <f t="shared" si="11"/>
        <v>250852</v>
      </c>
      <c r="Z162" s="78"/>
      <c r="AA162" s="97">
        <v>250852</v>
      </c>
    </row>
    <row r="163" spans="1:27" ht="15">
      <c r="A163" s="95" t="s">
        <v>797</v>
      </c>
      <c r="B163" s="96" t="s">
        <v>1869</v>
      </c>
      <c r="C163" s="78"/>
      <c r="D163" s="46">
        <f t="shared" si="8"/>
        <v>218028</v>
      </c>
      <c r="E163" s="78"/>
      <c r="F163" s="97">
        <v>218028</v>
      </c>
      <c r="H163" s="95" t="s">
        <v>846</v>
      </c>
      <c r="I163" s="96" t="s">
        <v>1884</v>
      </c>
      <c r="J163" s="78"/>
      <c r="K163" s="46">
        <f t="shared" si="9"/>
        <v>255084</v>
      </c>
      <c r="L163" s="78"/>
      <c r="M163" s="97">
        <v>255084</v>
      </c>
      <c r="O163" s="95" t="s">
        <v>733</v>
      </c>
      <c r="P163" s="96" t="s">
        <v>1854</v>
      </c>
      <c r="Q163" s="78"/>
      <c r="R163" s="46">
        <f t="shared" si="10"/>
        <v>701905</v>
      </c>
      <c r="S163" s="97">
        <v>44283</v>
      </c>
      <c r="T163" s="97">
        <v>657622</v>
      </c>
      <c r="V163" s="95" t="s">
        <v>733</v>
      </c>
      <c r="W163" s="96" t="s">
        <v>1854</v>
      </c>
      <c r="X163" s="78"/>
      <c r="Y163" s="46">
        <f t="shared" si="11"/>
        <v>610821</v>
      </c>
      <c r="Z163" s="97">
        <v>400000</v>
      </c>
      <c r="AA163" s="97">
        <v>210821</v>
      </c>
    </row>
    <row r="164" spans="1:27" ht="15">
      <c r="A164" s="95" t="s">
        <v>800</v>
      </c>
      <c r="B164" s="96" t="s">
        <v>1870</v>
      </c>
      <c r="C164" s="97">
        <v>2120900</v>
      </c>
      <c r="D164" s="46">
        <f t="shared" si="8"/>
        <v>269300</v>
      </c>
      <c r="E164" s="97">
        <v>82900</v>
      </c>
      <c r="F164" s="97">
        <v>186400</v>
      </c>
      <c r="H164" s="95" t="s">
        <v>852</v>
      </c>
      <c r="I164" s="96" t="s">
        <v>1885</v>
      </c>
      <c r="J164" s="78"/>
      <c r="K164" s="46">
        <f t="shared" si="9"/>
        <v>11340</v>
      </c>
      <c r="L164" s="78"/>
      <c r="M164" s="97">
        <v>11340</v>
      </c>
      <c r="O164" s="95" t="s">
        <v>736</v>
      </c>
      <c r="P164" s="96" t="s">
        <v>1855</v>
      </c>
      <c r="Q164" s="97">
        <v>10238476</v>
      </c>
      <c r="R164" s="46">
        <f t="shared" si="10"/>
        <v>11764457</v>
      </c>
      <c r="S164" s="97">
        <v>31343</v>
      </c>
      <c r="T164" s="97">
        <v>11733114</v>
      </c>
      <c r="V164" s="95" t="s">
        <v>736</v>
      </c>
      <c r="W164" s="96" t="s">
        <v>1855</v>
      </c>
      <c r="X164" s="97">
        <v>2223482</v>
      </c>
      <c r="Y164" s="46">
        <f t="shared" si="11"/>
        <v>8219258</v>
      </c>
      <c r="Z164" s="97">
        <v>2258000</v>
      </c>
      <c r="AA164" s="97">
        <v>5961258</v>
      </c>
    </row>
    <row r="165" spans="1:27" ht="15">
      <c r="A165" s="95" t="s">
        <v>803</v>
      </c>
      <c r="B165" s="96" t="s">
        <v>1871</v>
      </c>
      <c r="C165" s="97">
        <v>2031235</v>
      </c>
      <c r="D165" s="46">
        <f t="shared" si="8"/>
        <v>2841</v>
      </c>
      <c r="E165" s="78"/>
      <c r="F165" s="97">
        <v>2841</v>
      </c>
      <c r="H165" s="95" t="s">
        <v>855</v>
      </c>
      <c r="I165" s="96" t="s">
        <v>1886</v>
      </c>
      <c r="J165" s="78"/>
      <c r="K165" s="46">
        <f t="shared" si="9"/>
        <v>157750</v>
      </c>
      <c r="L165" s="78"/>
      <c r="M165" s="97">
        <v>157750</v>
      </c>
      <c r="O165" s="95" t="s">
        <v>739</v>
      </c>
      <c r="P165" s="96" t="s">
        <v>2259</v>
      </c>
      <c r="Q165" s="97">
        <v>135500</v>
      </c>
      <c r="R165" s="46">
        <f t="shared" si="10"/>
        <v>1860680</v>
      </c>
      <c r="S165" s="97">
        <v>78200</v>
      </c>
      <c r="T165" s="97">
        <v>1782480</v>
      </c>
      <c r="V165" s="95" t="s">
        <v>739</v>
      </c>
      <c r="W165" s="96" t="s">
        <v>2259</v>
      </c>
      <c r="X165" s="97">
        <v>19000</v>
      </c>
      <c r="Y165" s="46">
        <f t="shared" si="11"/>
        <v>1095189</v>
      </c>
      <c r="Z165" s="97">
        <v>26804</v>
      </c>
      <c r="AA165" s="97">
        <v>1068385</v>
      </c>
    </row>
    <row r="166" spans="1:27" ht="15">
      <c r="A166" s="95" t="s">
        <v>806</v>
      </c>
      <c r="B166" s="96" t="s">
        <v>1872</v>
      </c>
      <c r="C166" s="78"/>
      <c r="D166" s="46">
        <f t="shared" si="8"/>
        <v>29150</v>
      </c>
      <c r="E166" s="78"/>
      <c r="F166" s="97">
        <v>29150</v>
      </c>
      <c r="H166" s="95" t="s">
        <v>858</v>
      </c>
      <c r="I166" s="96" t="s">
        <v>1887</v>
      </c>
      <c r="J166" s="97">
        <v>672480</v>
      </c>
      <c r="K166" s="46">
        <f t="shared" si="9"/>
        <v>1616098</v>
      </c>
      <c r="L166" s="97">
        <v>0</v>
      </c>
      <c r="M166" s="97">
        <v>1616098</v>
      </c>
      <c r="O166" s="95" t="s">
        <v>742</v>
      </c>
      <c r="P166" s="96" t="s">
        <v>2337</v>
      </c>
      <c r="Q166" s="78"/>
      <c r="R166" s="46">
        <f t="shared" si="10"/>
        <v>6155</v>
      </c>
      <c r="S166" s="78"/>
      <c r="T166" s="97">
        <v>6155</v>
      </c>
      <c r="V166" s="95" t="s">
        <v>742</v>
      </c>
      <c r="W166" s="96" t="s">
        <v>2337</v>
      </c>
      <c r="X166" s="78"/>
      <c r="Y166" s="46">
        <f t="shared" si="11"/>
        <v>7000</v>
      </c>
      <c r="Z166" s="78"/>
      <c r="AA166" s="97">
        <v>7000</v>
      </c>
    </row>
    <row r="167" spans="1:27" ht="15">
      <c r="A167" s="95" t="s">
        <v>809</v>
      </c>
      <c r="B167" s="96" t="s">
        <v>1873</v>
      </c>
      <c r="C167" s="97">
        <v>20670</v>
      </c>
      <c r="D167" s="46">
        <f t="shared" si="8"/>
        <v>260007</v>
      </c>
      <c r="E167" s="97">
        <v>31800</v>
      </c>
      <c r="F167" s="97">
        <v>228207</v>
      </c>
      <c r="H167" s="95" t="s">
        <v>862</v>
      </c>
      <c r="I167" s="96" t="s">
        <v>2271</v>
      </c>
      <c r="J167" s="78"/>
      <c r="K167" s="46">
        <f t="shared" si="9"/>
        <v>4965</v>
      </c>
      <c r="L167" s="78"/>
      <c r="M167" s="97">
        <v>4965</v>
      </c>
      <c r="O167" s="95" t="s">
        <v>745</v>
      </c>
      <c r="P167" s="96" t="s">
        <v>1856</v>
      </c>
      <c r="Q167" s="97">
        <v>354000</v>
      </c>
      <c r="R167" s="46">
        <f t="shared" si="10"/>
        <v>1612558</v>
      </c>
      <c r="S167" s="78"/>
      <c r="T167" s="97">
        <v>1612558</v>
      </c>
      <c r="V167" s="95" t="s">
        <v>745</v>
      </c>
      <c r="W167" s="96" t="s">
        <v>1856</v>
      </c>
      <c r="X167" s="78"/>
      <c r="Y167" s="46">
        <f t="shared" si="11"/>
        <v>1301273</v>
      </c>
      <c r="Z167" s="78"/>
      <c r="AA167" s="97">
        <v>1301273</v>
      </c>
    </row>
    <row r="168" spans="1:27" ht="15">
      <c r="A168" s="95" t="s">
        <v>812</v>
      </c>
      <c r="B168" s="96" t="s">
        <v>1874</v>
      </c>
      <c r="C168" s="97">
        <v>633450</v>
      </c>
      <c r="D168" s="46">
        <f t="shared" si="8"/>
        <v>157904</v>
      </c>
      <c r="E168" s="97">
        <v>36450</v>
      </c>
      <c r="F168" s="97">
        <v>121454</v>
      </c>
      <c r="H168" s="95" t="s">
        <v>865</v>
      </c>
      <c r="I168" s="96" t="s">
        <v>2260</v>
      </c>
      <c r="J168" s="78"/>
      <c r="K168" s="46">
        <f t="shared" si="9"/>
        <v>446830</v>
      </c>
      <c r="L168" s="78"/>
      <c r="M168" s="97">
        <v>446830</v>
      </c>
      <c r="O168" s="95" t="s">
        <v>748</v>
      </c>
      <c r="P168" s="96" t="s">
        <v>1857</v>
      </c>
      <c r="Q168" s="78"/>
      <c r="R168" s="46">
        <f t="shared" si="10"/>
        <v>759419</v>
      </c>
      <c r="S168" s="97">
        <v>25000</v>
      </c>
      <c r="T168" s="97">
        <v>734419</v>
      </c>
      <c r="V168" s="95" t="s">
        <v>748</v>
      </c>
      <c r="W168" s="96" t="s">
        <v>1857</v>
      </c>
      <c r="X168" s="78"/>
      <c r="Y168" s="46">
        <f t="shared" si="11"/>
        <v>1407529</v>
      </c>
      <c r="Z168" s="78"/>
      <c r="AA168" s="97">
        <v>1407529</v>
      </c>
    </row>
    <row r="169" spans="1:27" ht="15">
      <c r="A169" s="95" t="s">
        <v>815</v>
      </c>
      <c r="B169" s="96" t="s">
        <v>1875</v>
      </c>
      <c r="C169" s="97">
        <v>121250</v>
      </c>
      <c r="D169" s="46">
        <f t="shared" si="8"/>
        <v>33550</v>
      </c>
      <c r="E169" s="78"/>
      <c r="F169" s="97">
        <v>33550</v>
      </c>
      <c r="H169" s="95" t="s">
        <v>868</v>
      </c>
      <c r="I169" s="96" t="s">
        <v>1888</v>
      </c>
      <c r="J169" s="78"/>
      <c r="K169" s="46">
        <f t="shared" si="9"/>
        <v>818000</v>
      </c>
      <c r="L169" s="78"/>
      <c r="M169" s="97">
        <v>818000</v>
      </c>
      <c r="O169" s="95" t="s">
        <v>751</v>
      </c>
      <c r="P169" s="96" t="s">
        <v>1858</v>
      </c>
      <c r="Q169" s="78"/>
      <c r="R169" s="46">
        <f t="shared" si="10"/>
        <v>579372</v>
      </c>
      <c r="S169" s="97">
        <v>7550</v>
      </c>
      <c r="T169" s="97">
        <v>571822</v>
      </c>
      <c r="V169" s="95" t="s">
        <v>751</v>
      </c>
      <c r="W169" s="96" t="s">
        <v>1858</v>
      </c>
      <c r="X169" s="78"/>
      <c r="Y169" s="46">
        <f t="shared" si="11"/>
        <v>570540</v>
      </c>
      <c r="Z169" s="78"/>
      <c r="AA169" s="97">
        <v>570540</v>
      </c>
    </row>
    <row r="170" spans="1:27" ht="15">
      <c r="A170" s="95" t="s">
        <v>819</v>
      </c>
      <c r="B170" s="96" t="s">
        <v>1876</v>
      </c>
      <c r="C170" s="78"/>
      <c r="D170" s="46">
        <f t="shared" si="8"/>
        <v>190166</v>
      </c>
      <c r="E170" s="78"/>
      <c r="F170" s="97">
        <v>190166</v>
      </c>
      <c r="H170" s="95" t="s">
        <v>871</v>
      </c>
      <c r="I170" s="96" t="s">
        <v>1889</v>
      </c>
      <c r="J170" s="78"/>
      <c r="K170" s="46">
        <f t="shared" si="9"/>
        <v>256100</v>
      </c>
      <c r="L170" s="78"/>
      <c r="M170" s="97">
        <v>256100</v>
      </c>
      <c r="O170" s="95" t="s">
        <v>757</v>
      </c>
      <c r="P170" s="96" t="s">
        <v>2333</v>
      </c>
      <c r="Q170" s="97">
        <v>696872</v>
      </c>
      <c r="R170" s="46">
        <f t="shared" si="10"/>
        <v>3809683</v>
      </c>
      <c r="S170" s="97">
        <v>386435</v>
      </c>
      <c r="T170" s="97">
        <v>3423248</v>
      </c>
      <c r="V170" s="95" t="s">
        <v>757</v>
      </c>
      <c r="W170" s="96" t="s">
        <v>2333</v>
      </c>
      <c r="X170" s="97">
        <v>160200</v>
      </c>
      <c r="Y170" s="46">
        <f t="shared" si="11"/>
        <v>6466908</v>
      </c>
      <c r="Z170" s="97">
        <v>16250</v>
      </c>
      <c r="AA170" s="97">
        <v>6450658</v>
      </c>
    </row>
    <row r="171" spans="1:27" ht="15">
      <c r="A171" s="95" t="s">
        <v>822</v>
      </c>
      <c r="B171" s="96" t="s">
        <v>1877</v>
      </c>
      <c r="C171" s="78"/>
      <c r="D171" s="46">
        <f t="shared" si="8"/>
        <v>84860</v>
      </c>
      <c r="E171" s="78"/>
      <c r="F171" s="97">
        <v>84860</v>
      </c>
      <c r="H171" s="95" t="s">
        <v>874</v>
      </c>
      <c r="I171" s="96" t="s">
        <v>1890</v>
      </c>
      <c r="J171" s="78"/>
      <c r="K171" s="46">
        <f t="shared" si="9"/>
        <v>38886</v>
      </c>
      <c r="L171" s="78"/>
      <c r="M171" s="97">
        <v>38886</v>
      </c>
      <c r="O171" s="95" t="s">
        <v>760</v>
      </c>
      <c r="P171" s="96" t="s">
        <v>1859</v>
      </c>
      <c r="Q171" s="97">
        <v>67050</v>
      </c>
      <c r="R171" s="46">
        <f t="shared" si="10"/>
        <v>867862</v>
      </c>
      <c r="S171" s="97">
        <v>100500</v>
      </c>
      <c r="T171" s="97">
        <v>767362</v>
      </c>
      <c r="V171" s="95" t="s">
        <v>760</v>
      </c>
      <c r="W171" s="96" t="s">
        <v>1859</v>
      </c>
      <c r="X171" s="97">
        <v>58200</v>
      </c>
      <c r="Y171" s="46">
        <f t="shared" si="11"/>
        <v>87954</v>
      </c>
      <c r="Z171" s="78"/>
      <c r="AA171" s="97">
        <v>87954</v>
      </c>
    </row>
    <row r="172" spans="1:27" ht="15">
      <c r="A172" s="95" t="s">
        <v>825</v>
      </c>
      <c r="B172" s="96" t="s">
        <v>1878</v>
      </c>
      <c r="C172" s="78"/>
      <c r="D172" s="46">
        <f t="shared" si="8"/>
        <v>16900</v>
      </c>
      <c r="E172" s="78"/>
      <c r="F172" s="97">
        <v>16900</v>
      </c>
      <c r="H172" s="95" t="s">
        <v>880</v>
      </c>
      <c r="I172" s="96" t="s">
        <v>1891</v>
      </c>
      <c r="J172" s="78"/>
      <c r="K172" s="46">
        <f t="shared" si="9"/>
        <v>1084540</v>
      </c>
      <c r="L172" s="78"/>
      <c r="M172" s="97">
        <v>1084540</v>
      </c>
      <c r="O172" s="95" t="s">
        <v>763</v>
      </c>
      <c r="P172" s="96" t="s">
        <v>1860</v>
      </c>
      <c r="Q172" s="97">
        <v>6809500</v>
      </c>
      <c r="R172" s="46">
        <f t="shared" si="10"/>
        <v>5469168</v>
      </c>
      <c r="S172" s="97">
        <v>41800</v>
      </c>
      <c r="T172" s="97">
        <v>5427368</v>
      </c>
      <c r="V172" s="95" t="s">
        <v>763</v>
      </c>
      <c r="W172" s="96" t="s">
        <v>1860</v>
      </c>
      <c r="X172" s="97">
        <v>3704119</v>
      </c>
      <c r="Y172" s="46">
        <f t="shared" si="11"/>
        <v>3205404</v>
      </c>
      <c r="Z172" s="97">
        <v>818600</v>
      </c>
      <c r="AA172" s="97">
        <v>2386804</v>
      </c>
    </row>
    <row r="173" spans="1:27" ht="15">
      <c r="A173" s="95" t="s">
        <v>828</v>
      </c>
      <c r="B173" s="96" t="s">
        <v>1879</v>
      </c>
      <c r="C173" s="78"/>
      <c r="D173" s="46">
        <f t="shared" si="8"/>
        <v>115550</v>
      </c>
      <c r="E173" s="78"/>
      <c r="F173" s="97">
        <v>115550</v>
      </c>
      <c r="H173" s="95" t="s">
        <v>882</v>
      </c>
      <c r="I173" s="96" t="s">
        <v>2261</v>
      </c>
      <c r="J173" s="78"/>
      <c r="K173" s="46">
        <f t="shared" si="9"/>
        <v>79900</v>
      </c>
      <c r="L173" s="78"/>
      <c r="M173" s="97">
        <v>79900</v>
      </c>
      <c r="O173" s="95" t="s">
        <v>770</v>
      </c>
      <c r="P173" s="96" t="s">
        <v>1861</v>
      </c>
      <c r="Q173" s="97">
        <v>18339915</v>
      </c>
      <c r="R173" s="46">
        <f t="shared" si="10"/>
        <v>4717565</v>
      </c>
      <c r="S173" s="97">
        <v>729710</v>
      </c>
      <c r="T173" s="97">
        <v>3987855</v>
      </c>
      <c r="V173" s="95" t="s">
        <v>770</v>
      </c>
      <c r="W173" s="96" t="s">
        <v>1861</v>
      </c>
      <c r="X173" s="97">
        <v>54300</v>
      </c>
      <c r="Y173" s="46">
        <f t="shared" si="11"/>
        <v>2107905</v>
      </c>
      <c r="Z173" s="97">
        <v>9500</v>
      </c>
      <c r="AA173" s="97">
        <v>2098405</v>
      </c>
    </row>
    <row r="174" spans="1:27" ht="15">
      <c r="A174" s="95" t="s">
        <v>831</v>
      </c>
      <c r="B174" s="96" t="s">
        <v>2166</v>
      </c>
      <c r="C174" s="78"/>
      <c r="D174" s="46">
        <f t="shared" si="8"/>
        <v>699</v>
      </c>
      <c r="E174" s="78"/>
      <c r="F174" s="97">
        <v>699</v>
      </c>
      <c r="H174" s="95" t="s">
        <v>885</v>
      </c>
      <c r="I174" s="96" t="s">
        <v>2262</v>
      </c>
      <c r="J174" s="78"/>
      <c r="K174" s="46">
        <f t="shared" si="9"/>
        <v>106851</v>
      </c>
      <c r="L174" s="78"/>
      <c r="M174" s="97">
        <v>106851</v>
      </c>
      <c r="O174" s="95" t="s">
        <v>773</v>
      </c>
      <c r="P174" s="96" t="s">
        <v>1862</v>
      </c>
      <c r="Q174" s="97">
        <v>8085650</v>
      </c>
      <c r="R174" s="46">
        <f t="shared" si="10"/>
        <v>11458282</v>
      </c>
      <c r="S174" s="97">
        <v>1282746</v>
      </c>
      <c r="T174" s="97">
        <v>10175536</v>
      </c>
      <c r="V174" s="95" t="s">
        <v>773</v>
      </c>
      <c r="W174" s="96" t="s">
        <v>1862</v>
      </c>
      <c r="X174" s="97">
        <v>32000</v>
      </c>
      <c r="Y174" s="46">
        <f t="shared" si="11"/>
        <v>2080766</v>
      </c>
      <c r="Z174" s="97">
        <v>10001</v>
      </c>
      <c r="AA174" s="97">
        <v>2070765</v>
      </c>
    </row>
    <row r="175" spans="1:27" ht="15">
      <c r="A175" s="95" t="s">
        <v>834</v>
      </c>
      <c r="B175" s="96" t="s">
        <v>1880</v>
      </c>
      <c r="C175" s="78"/>
      <c r="D175" s="46">
        <f t="shared" si="8"/>
        <v>4295</v>
      </c>
      <c r="E175" s="78"/>
      <c r="F175" s="97">
        <v>4295</v>
      </c>
      <c r="H175" s="95" t="s">
        <v>888</v>
      </c>
      <c r="I175" s="96" t="s">
        <v>1892</v>
      </c>
      <c r="J175" s="78"/>
      <c r="K175" s="46">
        <f t="shared" si="9"/>
        <v>470364</v>
      </c>
      <c r="L175" s="78"/>
      <c r="M175" s="97">
        <v>470364</v>
      </c>
      <c r="O175" s="95" t="s">
        <v>776</v>
      </c>
      <c r="P175" s="96" t="s">
        <v>2250</v>
      </c>
      <c r="Q175" s="97">
        <v>2003150</v>
      </c>
      <c r="R175" s="46">
        <f t="shared" si="10"/>
        <v>1142270</v>
      </c>
      <c r="S175" s="97">
        <v>375950</v>
      </c>
      <c r="T175" s="97">
        <v>766320</v>
      </c>
      <c r="V175" s="95" t="s">
        <v>779</v>
      </c>
      <c r="W175" s="96" t="s">
        <v>1863</v>
      </c>
      <c r="X175" s="97">
        <v>2178942</v>
      </c>
      <c r="Y175" s="46">
        <f t="shared" si="11"/>
        <v>172122</v>
      </c>
      <c r="Z175" s="78"/>
      <c r="AA175" s="97">
        <v>172122</v>
      </c>
    </row>
    <row r="176" spans="1:27" ht="15">
      <c r="A176" s="95" t="s">
        <v>837</v>
      </c>
      <c r="B176" s="96" t="s">
        <v>1881</v>
      </c>
      <c r="C176" s="78"/>
      <c r="D176" s="46">
        <f t="shared" si="8"/>
        <v>12550</v>
      </c>
      <c r="E176" s="78"/>
      <c r="F176" s="97">
        <v>12550</v>
      </c>
      <c r="H176" s="95" t="s">
        <v>891</v>
      </c>
      <c r="I176" s="96" t="s">
        <v>1893</v>
      </c>
      <c r="J176" s="78"/>
      <c r="K176" s="46">
        <f t="shared" si="9"/>
        <v>12000</v>
      </c>
      <c r="L176" s="78"/>
      <c r="M176" s="97">
        <v>12000</v>
      </c>
      <c r="O176" s="95" t="s">
        <v>779</v>
      </c>
      <c r="P176" s="96" t="s">
        <v>1863</v>
      </c>
      <c r="Q176" s="97">
        <v>460900</v>
      </c>
      <c r="R176" s="46">
        <f t="shared" si="10"/>
        <v>1253158</v>
      </c>
      <c r="S176" s="97">
        <v>213800</v>
      </c>
      <c r="T176" s="97">
        <v>1039358</v>
      </c>
      <c r="V176" s="95" t="s">
        <v>782</v>
      </c>
      <c r="W176" s="96" t="s">
        <v>1864</v>
      </c>
      <c r="X176" s="97">
        <v>5711600</v>
      </c>
      <c r="Y176" s="46">
        <f t="shared" si="11"/>
        <v>6074057</v>
      </c>
      <c r="Z176" s="97">
        <v>5825</v>
      </c>
      <c r="AA176" s="97">
        <v>6068232</v>
      </c>
    </row>
    <row r="177" spans="1:27" ht="15">
      <c r="A177" s="95" t="s">
        <v>840</v>
      </c>
      <c r="B177" s="96" t="s">
        <v>1882</v>
      </c>
      <c r="C177" s="78"/>
      <c r="D177" s="46">
        <f t="shared" si="8"/>
        <v>33159</v>
      </c>
      <c r="E177" s="97">
        <v>5000</v>
      </c>
      <c r="F177" s="97">
        <v>28159</v>
      </c>
      <c r="H177" s="95" t="s">
        <v>894</v>
      </c>
      <c r="I177" s="96" t="s">
        <v>2182</v>
      </c>
      <c r="J177" s="97">
        <v>1930380</v>
      </c>
      <c r="K177" s="46">
        <f t="shared" si="9"/>
        <v>3475889</v>
      </c>
      <c r="L177" s="78"/>
      <c r="M177" s="97">
        <v>3475889</v>
      </c>
      <c r="O177" s="95" t="s">
        <v>782</v>
      </c>
      <c r="P177" s="96" t="s">
        <v>1864</v>
      </c>
      <c r="Q177" s="97">
        <v>3423286</v>
      </c>
      <c r="R177" s="46">
        <f t="shared" si="10"/>
        <v>6627882</v>
      </c>
      <c r="S177" s="97">
        <v>1471509</v>
      </c>
      <c r="T177" s="97">
        <v>5156373</v>
      </c>
      <c r="V177" s="95" t="s">
        <v>785</v>
      </c>
      <c r="W177" s="96" t="s">
        <v>1865</v>
      </c>
      <c r="X177" s="97">
        <v>2174135</v>
      </c>
      <c r="Y177" s="46">
        <f t="shared" si="11"/>
        <v>2157089</v>
      </c>
      <c r="Z177" s="97">
        <v>21100</v>
      </c>
      <c r="AA177" s="97">
        <v>2135989</v>
      </c>
    </row>
    <row r="178" spans="1:27" ht="15">
      <c r="A178" s="95" t="s">
        <v>843</v>
      </c>
      <c r="B178" s="96" t="s">
        <v>1883</v>
      </c>
      <c r="C178" s="78"/>
      <c r="D178" s="46">
        <f t="shared" si="8"/>
        <v>26255</v>
      </c>
      <c r="E178" s="97">
        <v>3200</v>
      </c>
      <c r="F178" s="97">
        <v>23055</v>
      </c>
      <c r="H178" s="95" t="s">
        <v>897</v>
      </c>
      <c r="I178" s="96" t="s">
        <v>1894</v>
      </c>
      <c r="J178" s="97">
        <v>216925</v>
      </c>
      <c r="K178" s="46">
        <f t="shared" si="9"/>
        <v>1136299</v>
      </c>
      <c r="L178" s="78"/>
      <c r="M178" s="97">
        <v>1136299</v>
      </c>
      <c r="O178" s="95" t="s">
        <v>785</v>
      </c>
      <c r="P178" s="96" t="s">
        <v>1865</v>
      </c>
      <c r="Q178" s="97">
        <v>13234549</v>
      </c>
      <c r="R178" s="46">
        <f t="shared" si="10"/>
        <v>5134488</v>
      </c>
      <c r="S178" s="97">
        <v>692598</v>
      </c>
      <c r="T178" s="97">
        <v>4441890</v>
      </c>
      <c r="V178" s="95" t="s">
        <v>788</v>
      </c>
      <c r="W178" s="96" t="s">
        <v>1866</v>
      </c>
      <c r="X178" s="97">
        <v>2502</v>
      </c>
      <c r="Y178" s="46">
        <f t="shared" si="11"/>
        <v>1399911</v>
      </c>
      <c r="Z178" s="97">
        <v>530401</v>
      </c>
      <c r="AA178" s="97">
        <v>869510</v>
      </c>
    </row>
    <row r="179" spans="1:27" ht="15">
      <c r="A179" s="95" t="s">
        <v>846</v>
      </c>
      <c r="B179" s="96" t="s">
        <v>1884</v>
      </c>
      <c r="C179" s="97">
        <v>129394</v>
      </c>
      <c r="D179" s="46">
        <f t="shared" si="8"/>
        <v>355847</v>
      </c>
      <c r="E179" s="97">
        <v>9700</v>
      </c>
      <c r="F179" s="97">
        <v>346147</v>
      </c>
      <c r="H179" s="95" t="s">
        <v>900</v>
      </c>
      <c r="I179" s="96" t="s">
        <v>1895</v>
      </c>
      <c r="J179" s="97">
        <v>31872030</v>
      </c>
      <c r="K179" s="46">
        <f t="shared" si="9"/>
        <v>24540364</v>
      </c>
      <c r="L179" s="97">
        <v>6898000</v>
      </c>
      <c r="M179" s="97">
        <v>17642364</v>
      </c>
      <c r="O179" s="95" t="s">
        <v>788</v>
      </c>
      <c r="P179" s="96" t="s">
        <v>1866</v>
      </c>
      <c r="Q179" s="97">
        <v>8659028</v>
      </c>
      <c r="R179" s="46">
        <f t="shared" si="10"/>
        <v>3585829</v>
      </c>
      <c r="S179" s="97">
        <v>1446749</v>
      </c>
      <c r="T179" s="97">
        <v>2139080</v>
      </c>
      <c r="V179" s="95" t="s">
        <v>791</v>
      </c>
      <c r="W179" s="96" t="s">
        <v>1867</v>
      </c>
      <c r="X179" s="97">
        <v>565393</v>
      </c>
      <c r="Y179" s="46">
        <f t="shared" si="11"/>
        <v>5656963</v>
      </c>
      <c r="Z179" s="78"/>
      <c r="AA179" s="97">
        <v>5656963</v>
      </c>
    </row>
    <row r="180" spans="1:27" ht="15">
      <c r="A180" s="95" t="s">
        <v>852</v>
      </c>
      <c r="B180" s="96" t="s">
        <v>1885</v>
      </c>
      <c r="C180" s="78"/>
      <c r="D180" s="46">
        <f t="shared" si="8"/>
        <v>7650</v>
      </c>
      <c r="E180" s="78"/>
      <c r="F180" s="97">
        <v>7650</v>
      </c>
      <c r="H180" s="95" t="s">
        <v>903</v>
      </c>
      <c r="I180" s="96" t="s">
        <v>1896</v>
      </c>
      <c r="J180" s="97">
        <v>130250</v>
      </c>
      <c r="K180" s="46">
        <f t="shared" si="9"/>
        <v>283400</v>
      </c>
      <c r="L180" s="78"/>
      <c r="M180" s="97">
        <v>283400</v>
      </c>
      <c r="O180" s="95" t="s">
        <v>791</v>
      </c>
      <c r="P180" s="96" t="s">
        <v>1867</v>
      </c>
      <c r="Q180" s="97">
        <v>33726179</v>
      </c>
      <c r="R180" s="46">
        <f t="shared" si="10"/>
        <v>9004015</v>
      </c>
      <c r="S180" s="97">
        <v>1872051</v>
      </c>
      <c r="T180" s="97">
        <v>7131964</v>
      </c>
      <c r="V180" s="95" t="s">
        <v>794</v>
      </c>
      <c r="W180" s="96" t="s">
        <v>1868</v>
      </c>
      <c r="X180" s="97">
        <v>130000</v>
      </c>
      <c r="Y180" s="46">
        <f t="shared" si="11"/>
        <v>485406</v>
      </c>
      <c r="Z180" s="78"/>
      <c r="AA180" s="97">
        <v>485406</v>
      </c>
    </row>
    <row r="181" spans="1:27" ht="15">
      <c r="A181" s="95" t="s">
        <v>855</v>
      </c>
      <c r="B181" s="96" t="s">
        <v>1886</v>
      </c>
      <c r="C181" s="78"/>
      <c r="D181" s="46">
        <f t="shared" si="8"/>
        <v>21412</v>
      </c>
      <c r="E181" s="78"/>
      <c r="F181" s="97">
        <v>21412</v>
      </c>
      <c r="H181" s="95" t="s">
        <v>906</v>
      </c>
      <c r="I181" s="96" t="s">
        <v>1897</v>
      </c>
      <c r="J181" s="78"/>
      <c r="K181" s="46">
        <f t="shared" si="9"/>
        <v>5966386</v>
      </c>
      <c r="L181" s="78"/>
      <c r="M181" s="97">
        <v>5966386</v>
      </c>
      <c r="O181" s="95" t="s">
        <v>794</v>
      </c>
      <c r="P181" s="96" t="s">
        <v>1868</v>
      </c>
      <c r="Q181" s="97">
        <v>16271589</v>
      </c>
      <c r="R181" s="46">
        <f t="shared" si="10"/>
        <v>2629328</v>
      </c>
      <c r="S181" s="97">
        <v>66435</v>
      </c>
      <c r="T181" s="97">
        <v>2562893</v>
      </c>
      <c r="V181" s="95" t="s">
        <v>797</v>
      </c>
      <c r="W181" s="96" t="s">
        <v>1869</v>
      </c>
      <c r="X181" s="78"/>
      <c r="Y181" s="46">
        <f t="shared" si="11"/>
        <v>1461809</v>
      </c>
      <c r="Z181" s="97">
        <v>55000</v>
      </c>
      <c r="AA181" s="97">
        <v>1406809</v>
      </c>
    </row>
    <row r="182" spans="1:27" ht="15">
      <c r="A182" s="95" t="s">
        <v>858</v>
      </c>
      <c r="B182" s="96" t="s">
        <v>1887</v>
      </c>
      <c r="C182" s="97">
        <v>2724000</v>
      </c>
      <c r="D182" s="46">
        <f t="shared" si="8"/>
        <v>606214</v>
      </c>
      <c r="E182" s="97">
        <v>56400</v>
      </c>
      <c r="F182" s="97">
        <v>549814</v>
      </c>
      <c r="H182" s="95" t="s">
        <v>908</v>
      </c>
      <c r="I182" s="96" t="s">
        <v>2251</v>
      </c>
      <c r="J182" s="78"/>
      <c r="K182" s="46">
        <f t="shared" si="9"/>
        <v>211816</v>
      </c>
      <c r="L182" s="78"/>
      <c r="M182" s="97">
        <v>211816</v>
      </c>
      <c r="O182" s="95" t="s">
        <v>797</v>
      </c>
      <c r="P182" s="96" t="s">
        <v>1869</v>
      </c>
      <c r="Q182" s="97">
        <v>10735080</v>
      </c>
      <c r="R182" s="46">
        <f t="shared" si="10"/>
        <v>4668676</v>
      </c>
      <c r="S182" s="97">
        <v>1727850</v>
      </c>
      <c r="T182" s="97">
        <v>2940826</v>
      </c>
      <c r="V182" s="95" t="s">
        <v>800</v>
      </c>
      <c r="W182" s="96" t="s">
        <v>1870</v>
      </c>
      <c r="X182" s="97">
        <v>2456849</v>
      </c>
      <c r="Y182" s="46">
        <f t="shared" si="11"/>
        <v>4630366</v>
      </c>
      <c r="Z182" s="97">
        <v>3250</v>
      </c>
      <c r="AA182" s="97">
        <v>4627116</v>
      </c>
    </row>
    <row r="183" spans="1:27" ht="15">
      <c r="A183" s="95" t="s">
        <v>862</v>
      </c>
      <c r="B183" s="96" t="s">
        <v>2271</v>
      </c>
      <c r="C183" s="97">
        <v>135000</v>
      </c>
      <c r="D183" s="46">
        <f t="shared" si="8"/>
        <v>6716181</v>
      </c>
      <c r="E183" s="97">
        <v>269000</v>
      </c>
      <c r="F183" s="97">
        <v>6447181</v>
      </c>
      <c r="H183" s="95" t="s">
        <v>911</v>
      </c>
      <c r="I183" s="96" t="s">
        <v>1898</v>
      </c>
      <c r="J183" s="78"/>
      <c r="K183" s="46">
        <f t="shared" si="9"/>
        <v>722156</v>
      </c>
      <c r="L183" s="78"/>
      <c r="M183" s="97">
        <v>722156</v>
      </c>
      <c r="O183" s="95" t="s">
        <v>800</v>
      </c>
      <c r="P183" s="96" t="s">
        <v>1870</v>
      </c>
      <c r="Q183" s="97">
        <v>3949600</v>
      </c>
      <c r="R183" s="46">
        <f t="shared" si="10"/>
        <v>1199279</v>
      </c>
      <c r="S183" s="97">
        <v>357550</v>
      </c>
      <c r="T183" s="97">
        <v>841729</v>
      </c>
      <c r="V183" s="95" t="s">
        <v>803</v>
      </c>
      <c r="W183" s="96" t="s">
        <v>1871</v>
      </c>
      <c r="X183" s="78"/>
      <c r="Y183" s="46">
        <f t="shared" si="11"/>
        <v>119340</v>
      </c>
      <c r="Z183" s="97">
        <v>53000</v>
      </c>
      <c r="AA183" s="97">
        <v>66340</v>
      </c>
    </row>
    <row r="184" spans="1:27" ht="15">
      <c r="A184" s="95" t="s">
        <v>865</v>
      </c>
      <c r="B184" s="96" t="s">
        <v>2260</v>
      </c>
      <c r="C184" s="78"/>
      <c r="D184" s="46">
        <f t="shared" si="8"/>
        <v>380465</v>
      </c>
      <c r="E184" s="78"/>
      <c r="F184" s="97">
        <v>380465</v>
      </c>
      <c r="H184" s="95" t="s">
        <v>914</v>
      </c>
      <c r="I184" s="96" t="s">
        <v>2272</v>
      </c>
      <c r="J184" s="78"/>
      <c r="K184" s="46">
        <f t="shared" si="9"/>
        <v>191843</v>
      </c>
      <c r="L184" s="78"/>
      <c r="M184" s="97">
        <v>191843</v>
      </c>
      <c r="O184" s="95" t="s">
        <v>803</v>
      </c>
      <c r="P184" s="96" t="s">
        <v>1871</v>
      </c>
      <c r="Q184" s="97">
        <v>3522565</v>
      </c>
      <c r="R184" s="46">
        <f t="shared" si="10"/>
        <v>3210788</v>
      </c>
      <c r="S184" s="97">
        <v>536750</v>
      </c>
      <c r="T184" s="97">
        <v>2674038</v>
      </c>
      <c r="V184" s="95" t="s">
        <v>806</v>
      </c>
      <c r="W184" s="96" t="s">
        <v>1872</v>
      </c>
      <c r="X184" s="78"/>
      <c r="Y184" s="46">
        <f t="shared" si="11"/>
        <v>48423</v>
      </c>
      <c r="Z184" s="78"/>
      <c r="AA184" s="97">
        <v>48423</v>
      </c>
    </row>
    <row r="185" spans="1:27" ht="15">
      <c r="A185" s="95" t="s">
        <v>868</v>
      </c>
      <c r="B185" s="96" t="s">
        <v>1888</v>
      </c>
      <c r="C185" s="78"/>
      <c r="D185" s="46">
        <f t="shared" si="8"/>
        <v>288780</v>
      </c>
      <c r="E185" s="78"/>
      <c r="F185" s="97">
        <v>288780</v>
      </c>
      <c r="H185" s="95" t="s">
        <v>917</v>
      </c>
      <c r="I185" s="96" t="s">
        <v>1899</v>
      </c>
      <c r="J185" s="78"/>
      <c r="K185" s="46">
        <f t="shared" si="9"/>
        <v>18350</v>
      </c>
      <c r="L185" s="78"/>
      <c r="M185" s="97">
        <v>18350</v>
      </c>
      <c r="O185" s="95" t="s">
        <v>806</v>
      </c>
      <c r="P185" s="96" t="s">
        <v>1872</v>
      </c>
      <c r="Q185" s="97">
        <v>877794</v>
      </c>
      <c r="R185" s="46">
        <f t="shared" si="10"/>
        <v>272636</v>
      </c>
      <c r="S185" s="97">
        <v>8001</v>
      </c>
      <c r="T185" s="97">
        <v>264635</v>
      </c>
      <c r="V185" s="95" t="s">
        <v>809</v>
      </c>
      <c r="W185" s="96" t="s">
        <v>1873</v>
      </c>
      <c r="X185" s="97">
        <v>1459953</v>
      </c>
      <c r="Y185" s="46">
        <f t="shared" si="11"/>
        <v>2045923</v>
      </c>
      <c r="Z185" s="97">
        <v>610001</v>
      </c>
      <c r="AA185" s="97">
        <v>1435922</v>
      </c>
    </row>
    <row r="186" spans="1:27" ht="15">
      <c r="A186" s="95" t="s">
        <v>871</v>
      </c>
      <c r="B186" s="96" t="s">
        <v>1889</v>
      </c>
      <c r="C186" s="97">
        <v>4100494</v>
      </c>
      <c r="D186" s="46">
        <f t="shared" si="8"/>
        <v>319045</v>
      </c>
      <c r="E186" s="97">
        <v>110000</v>
      </c>
      <c r="F186" s="97">
        <v>209045</v>
      </c>
      <c r="H186" s="95" t="s">
        <v>920</v>
      </c>
      <c r="I186" s="96" t="s">
        <v>1900</v>
      </c>
      <c r="J186" s="97">
        <v>33200</v>
      </c>
      <c r="K186" s="46">
        <f t="shared" si="9"/>
        <v>4826244</v>
      </c>
      <c r="L186" s="97">
        <v>2150000</v>
      </c>
      <c r="M186" s="97">
        <v>2676244</v>
      </c>
      <c r="O186" s="95" t="s">
        <v>809</v>
      </c>
      <c r="P186" s="96" t="s">
        <v>1873</v>
      </c>
      <c r="Q186" s="97">
        <v>36122</v>
      </c>
      <c r="R186" s="46">
        <f t="shared" si="10"/>
        <v>1842463</v>
      </c>
      <c r="S186" s="97">
        <v>81400</v>
      </c>
      <c r="T186" s="97">
        <v>1761063</v>
      </c>
      <c r="V186" s="95" t="s">
        <v>812</v>
      </c>
      <c r="W186" s="96" t="s">
        <v>1874</v>
      </c>
      <c r="X186" s="97">
        <v>171500</v>
      </c>
      <c r="Y186" s="46">
        <f t="shared" si="11"/>
        <v>1429105</v>
      </c>
      <c r="Z186" s="78"/>
      <c r="AA186" s="97">
        <v>1429105</v>
      </c>
    </row>
    <row r="187" spans="1:27" ht="15">
      <c r="A187" s="95" t="s">
        <v>874</v>
      </c>
      <c r="B187" s="96" t="s">
        <v>1890</v>
      </c>
      <c r="C187" s="97">
        <v>1500</v>
      </c>
      <c r="D187" s="46">
        <f t="shared" si="8"/>
        <v>912872</v>
      </c>
      <c r="E187" s="97">
        <v>12500</v>
      </c>
      <c r="F187" s="97">
        <v>900372</v>
      </c>
      <c r="H187" s="95" t="s">
        <v>923</v>
      </c>
      <c r="I187" s="96" t="s">
        <v>1901</v>
      </c>
      <c r="J187" s="97">
        <v>1</v>
      </c>
      <c r="K187" s="46">
        <f t="shared" si="9"/>
        <v>1249893</v>
      </c>
      <c r="L187" s="78"/>
      <c r="M187" s="97">
        <v>1249893</v>
      </c>
      <c r="O187" s="95" t="s">
        <v>812</v>
      </c>
      <c r="P187" s="96" t="s">
        <v>1874</v>
      </c>
      <c r="Q187" s="97">
        <v>3704223</v>
      </c>
      <c r="R187" s="46">
        <f t="shared" si="10"/>
        <v>1986226</v>
      </c>
      <c r="S187" s="97">
        <v>369050</v>
      </c>
      <c r="T187" s="97">
        <v>1617176</v>
      </c>
      <c r="V187" s="95" t="s">
        <v>815</v>
      </c>
      <c r="W187" s="96" t="s">
        <v>1875</v>
      </c>
      <c r="X187" s="97">
        <v>155970</v>
      </c>
      <c r="Y187" s="46">
        <f t="shared" si="11"/>
        <v>788309</v>
      </c>
      <c r="Z187" s="78"/>
      <c r="AA187" s="97">
        <v>788309</v>
      </c>
    </row>
    <row r="188" spans="1:27" ht="15">
      <c r="A188" s="95" t="s">
        <v>877</v>
      </c>
      <c r="B188" s="96" t="s">
        <v>2322</v>
      </c>
      <c r="C188" s="78"/>
      <c r="D188" s="46">
        <f t="shared" si="8"/>
        <v>35600</v>
      </c>
      <c r="E188" s="78"/>
      <c r="F188" s="97">
        <v>35600</v>
      </c>
      <c r="H188" s="95" t="s">
        <v>930</v>
      </c>
      <c r="I188" s="96" t="s">
        <v>1902</v>
      </c>
      <c r="J188" s="97">
        <v>0</v>
      </c>
      <c r="K188" s="46">
        <f t="shared" si="9"/>
        <v>4243813</v>
      </c>
      <c r="L188" s="78"/>
      <c r="M188" s="97">
        <v>4243813</v>
      </c>
      <c r="O188" s="95" t="s">
        <v>815</v>
      </c>
      <c r="P188" s="96" t="s">
        <v>1875</v>
      </c>
      <c r="Q188" s="97">
        <v>232686</v>
      </c>
      <c r="R188" s="46">
        <f t="shared" si="10"/>
        <v>307723</v>
      </c>
      <c r="S188" s="97">
        <v>32200</v>
      </c>
      <c r="T188" s="97">
        <v>275523</v>
      </c>
      <c r="V188" s="95" t="s">
        <v>819</v>
      </c>
      <c r="W188" s="96" t="s">
        <v>1876</v>
      </c>
      <c r="X188" s="97">
        <v>7341174</v>
      </c>
      <c r="Y188" s="46">
        <f t="shared" si="11"/>
        <v>3818931</v>
      </c>
      <c r="Z188" s="78"/>
      <c r="AA188" s="97">
        <v>3818931</v>
      </c>
    </row>
    <row r="189" spans="1:27" ht="15">
      <c r="A189" s="95" t="s">
        <v>880</v>
      </c>
      <c r="B189" s="96" t="s">
        <v>1891</v>
      </c>
      <c r="C189" s="78"/>
      <c r="D189" s="46">
        <f t="shared" si="8"/>
        <v>314946</v>
      </c>
      <c r="E189" s="97">
        <v>206250</v>
      </c>
      <c r="F189" s="97">
        <v>108696</v>
      </c>
      <c r="H189" s="95" t="s">
        <v>933</v>
      </c>
      <c r="I189" s="96" t="s">
        <v>1903</v>
      </c>
      <c r="J189" s="78"/>
      <c r="K189" s="46">
        <f t="shared" si="9"/>
        <v>9250</v>
      </c>
      <c r="L189" s="78"/>
      <c r="M189" s="97">
        <v>9250</v>
      </c>
      <c r="O189" s="95" t="s">
        <v>819</v>
      </c>
      <c r="P189" s="96" t="s">
        <v>1876</v>
      </c>
      <c r="Q189" s="97">
        <v>960000</v>
      </c>
      <c r="R189" s="46">
        <f t="shared" si="10"/>
        <v>2124013</v>
      </c>
      <c r="S189" s="78"/>
      <c r="T189" s="97">
        <v>2124013</v>
      </c>
      <c r="V189" s="95" t="s">
        <v>822</v>
      </c>
      <c r="W189" s="96" t="s">
        <v>1877</v>
      </c>
      <c r="X189" s="97">
        <v>42733</v>
      </c>
      <c r="Y189" s="46">
        <f t="shared" si="11"/>
        <v>222852</v>
      </c>
      <c r="Z189" s="78"/>
      <c r="AA189" s="97">
        <v>222852</v>
      </c>
    </row>
    <row r="190" spans="1:27" ht="15">
      <c r="A190" s="95" t="s">
        <v>882</v>
      </c>
      <c r="B190" s="96" t="s">
        <v>2261</v>
      </c>
      <c r="C190" s="78"/>
      <c r="D190" s="46">
        <f t="shared" si="8"/>
        <v>734590</v>
      </c>
      <c r="E190" s="97">
        <v>191600</v>
      </c>
      <c r="F190" s="97">
        <v>542990</v>
      </c>
      <c r="H190" s="95" t="s">
        <v>936</v>
      </c>
      <c r="I190" s="96" t="s">
        <v>1904</v>
      </c>
      <c r="J190" s="78"/>
      <c r="K190" s="46">
        <f t="shared" si="9"/>
        <v>141814</v>
      </c>
      <c r="L190" s="97">
        <v>7500</v>
      </c>
      <c r="M190" s="97">
        <v>134314</v>
      </c>
      <c r="O190" s="95" t="s">
        <v>822</v>
      </c>
      <c r="P190" s="96" t="s">
        <v>1877</v>
      </c>
      <c r="Q190" s="97">
        <v>99500</v>
      </c>
      <c r="R190" s="46">
        <f t="shared" si="10"/>
        <v>285753</v>
      </c>
      <c r="S190" s="97">
        <v>10800</v>
      </c>
      <c r="T190" s="97">
        <v>274953</v>
      </c>
      <c r="V190" s="95" t="s">
        <v>825</v>
      </c>
      <c r="W190" s="96" t="s">
        <v>1878</v>
      </c>
      <c r="X190" s="97">
        <v>132000</v>
      </c>
      <c r="Y190" s="46">
        <f t="shared" si="11"/>
        <v>259074</v>
      </c>
      <c r="Z190" s="78"/>
      <c r="AA190" s="97">
        <v>259074</v>
      </c>
    </row>
    <row r="191" spans="1:27" ht="15">
      <c r="A191" s="95" t="s">
        <v>885</v>
      </c>
      <c r="B191" s="96" t="s">
        <v>2262</v>
      </c>
      <c r="C191" s="97">
        <v>187800</v>
      </c>
      <c r="D191" s="46">
        <f t="shared" si="8"/>
        <v>968553</v>
      </c>
      <c r="E191" s="97">
        <v>8131</v>
      </c>
      <c r="F191" s="97">
        <v>960422</v>
      </c>
      <c r="H191" s="95" t="s">
        <v>939</v>
      </c>
      <c r="I191" s="96" t="s">
        <v>1905</v>
      </c>
      <c r="J191" s="78"/>
      <c r="K191" s="46">
        <f t="shared" si="9"/>
        <v>30778</v>
      </c>
      <c r="L191" s="78"/>
      <c r="M191" s="97">
        <v>30778</v>
      </c>
      <c r="O191" s="95" t="s">
        <v>825</v>
      </c>
      <c r="P191" s="96" t="s">
        <v>1878</v>
      </c>
      <c r="Q191" s="97">
        <v>200001</v>
      </c>
      <c r="R191" s="46">
        <f t="shared" si="10"/>
        <v>514487</v>
      </c>
      <c r="S191" s="78"/>
      <c r="T191" s="97">
        <v>514487</v>
      </c>
      <c r="V191" s="95" t="s">
        <v>828</v>
      </c>
      <c r="W191" s="96" t="s">
        <v>1879</v>
      </c>
      <c r="X191" s="78"/>
      <c r="Y191" s="46">
        <f t="shared" si="11"/>
        <v>97668</v>
      </c>
      <c r="Z191" s="78"/>
      <c r="AA191" s="97">
        <v>97668</v>
      </c>
    </row>
    <row r="192" spans="1:27" ht="15">
      <c r="A192" s="95" t="s">
        <v>888</v>
      </c>
      <c r="B192" s="96" t="s">
        <v>1892</v>
      </c>
      <c r="C192" s="97">
        <v>995750</v>
      </c>
      <c r="D192" s="46">
        <f t="shared" si="8"/>
        <v>3156125</v>
      </c>
      <c r="E192" s="97">
        <v>2154353</v>
      </c>
      <c r="F192" s="97">
        <v>1001772</v>
      </c>
      <c r="H192" s="95" t="s">
        <v>942</v>
      </c>
      <c r="I192" s="96" t="s">
        <v>1906</v>
      </c>
      <c r="J192" s="78"/>
      <c r="K192" s="46">
        <f t="shared" si="9"/>
        <v>647230</v>
      </c>
      <c r="L192" s="78"/>
      <c r="M192" s="97">
        <v>647230</v>
      </c>
      <c r="O192" s="95" t="s">
        <v>828</v>
      </c>
      <c r="P192" s="96" t="s">
        <v>1879</v>
      </c>
      <c r="Q192" s="97">
        <v>4000</v>
      </c>
      <c r="R192" s="46">
        <f t="shared" si="10"/>
        <v>251375</v>
      </c>
      <c r="S192" s="97">
        <v>12630</v>
      </c>
      <c r="T192" s="97">
        <v>238745</v>
      </c>
      <c r="V192" s="95" t="s">
        <v>831</v>
      </c>
      <c r="W192" s="96" t="s">
        <v>2166</v>
      </c>
      <c r="X192" s="97">
        <v>71870</v>
      </c>
      <c r="Y192" s="46">
        <f t="shared" si="11"/>
        <v>308633</v>
      </c>
      <c r="Z192" s="78"/>
      <c r="AA192" s="97">
        <v>308633</v>
      </c>
    </row>
    <row r="193" spans="1:27" ht="15">
      <c r="A193" s="95" t="s">
        <v>891</v>
      </c>
      <c r="B193" s="96" t="s">
        <v>1893</v>
      </c>
      <c r="C193" s="97">
        <v>10000</v>
      </c>
      <c r="D193" s="46">
        <f t="shared" si="8"/>
        <v>1205198</v>
      </c>
      <c r="E193" s="97">
        <v>186900</v>
      </c>
      <c r="F193" s="97">
        <v>1018298</v>
      </c>
      <c r="H193" s="95" t="s">
        <v>945</v>
      </c>
      <c r="I193" s="96" t="s">
        <v>1880</v>
      </c>
      <c r="J193" s="78"/>
      <c r="K193" s="46">
        <f t="shared" si="9"/>
        <v>101679</v>
      </c>
      <c r="L193" s="78"/>
      <c r="M193" s="97">
        <v>101679</v>
      </c>
      <c r="O193" s="95" t="s">
        <v>831</v>
      </c>
      <c r="P193" s="96" t="s">
        <v>2166</v>
      </c>
      <c r="Q193" s="97">
        <v>40004</v>
      </c>
      <c r="R193" s="46">
        <f t="shared" si="10"/>
        <v>107777</v>
      </c>
      <c r="S193" s="97">
        <v>16600</v>
      </c>
      <c r="T193" s="97">
        <v>91177</v>
      </c>
      <c r="V193" s="95" t="s">
        <v>834</v>
      </c>
      <c r="W193" s="96" t="s">
        <v>1880</v>
      </c>
      <c r="X193" s="78"/>
      <c r="Y193" s="46">
        <f t="shared" si="11"/>
        <v>87000</v>
      </c>
      <c r="Z193" s="78"/>
      <c r="AA193" s="97">
        <v>87000</v>
      </c>
    </row>
    <row r="194" spans="1:27" ht="15">
      <c r="A194" s="95" t="s">
        <v>894</v>
      </c>
      <c r="B194" s="96" t="s">
        <v>2182</v>
      </c>
      <c r="C194" s="97">
        <v>1309700</v>
      </c>
      <c r="D194" s="46">
        <f t="shared" si="8"/>
        <v>1734725</v>
      </c>
      <c r="E194" s="97">
        <v>405300</v>
      </c>
      <c r="F194" s="97">
        <v>1329425</v>
      </c>
      <c r="H194" s="95" t="s">
        <v>947</v>
      </c>
      <c r="I194" s="96" t="s">
        <v>1907</v>
      </c>
      <c r="J194" s="78"/>
      <c r="K194" s="46">
        <f t="shared" si="9"/>
        <v>9102826</v>
      </c>
      <c r="L194" s="97">
        <v>8635925</v>
      </c>
      <c r="M194" s="97">
        <v>466901</v>
      </c>
      <c r="O194" s="95" t="s">
        <v>834</v>
      </c>
      <c r="P194" s="96" t="s">
        <v>1880</v>
      </c>
      <c r="Q194" s="78"/>
      <c r="R194" s="46">
        <f t="shared" si="10"/>
        <v>28370</v>
      </c>
      <c r="S194" s="78"/>
      <c r="T194" s="97">
        <v>28370</v>
      </c>
      <c r="V194" s="95" t="s">
        <v>837</v>
      </c>
      <c r="W194" s="96" t="s">
        <v>1881</v>
      </c>
      <c r="X194" s="97">
        <v>35000</v>
      </c>
      <c r="Y194" s="46">
        <f t="shared" si="11"/>
        <v>307264</v>
      </c>
      <c r="Z194" s="78"/>
      <c r="AA194" s="97">
        <v>307264</v>
      </c>
    </row>
    <row r="195" spans="1:27" ht="15">
      <c r="A195" s="95" t="s">
        <v>897</v>
      </c>
      <c r="B195" s="96" t="s">
        <v>1894</v>
      </c>
      <c r="C195" s="97">
        <v>271500</v>
      </c>
      <c r="D195" s="46">
        <f t="shared" si="8"/>
        <v>5715236</v>
      </c>
      <c r="E195" s="97">
        <v>1131750</v>
      </c>
      <c r="F195" s="97">
        <v>4583486</v>
      </c>
      <c r="H195" s="95" t="s">
        <v>953</v>
      </c>
      <c r="I195" s="96" t="s">
        <v>2335</v>
      </c>
      <c r="J195" s="78"/>
      <c r="K195" s="46">
        <f t="shared" si="9"/>
        <v>369805</v>
      </c>
      <c r="L195" s="78"/>
      <c r="M195" s="97">
        <v>369805</v>
      </c>
      <c r="O195" s="95" t="s">
        <v>837</v>
      </c>
      <c r="P195" s="96" t="s">
        <v>1881</v>
      </c>
      <c r="Q195" s="97">
        <v>185000</v>
      </c>
      <c r="R195" s="46">
        <f t="shared" si="10"/>
        <v>119987</v>
      </c>
      <c r="S195" s="78"/>
      <c r="T195" s="97">
        <v>119987</v>
      </c>
      <c r="V195" s="95" t="s">
        <v>840</v>
      </c>
      <c r="W195" s="96" t="s">
        <v>1882</v>
      </c>
      <c r="X195" s="97">
        <v>8000</v>
      </c>
      <c r="Y195" s="46">
        <f t="shared" si="11"/>
        <v>73000</v>
      </c>
      <c r="Z195" s="78"/>
      <c r="AA195" s="97">
        <v>73000</v>
      </c>
    </row>
    <row r="196" spans="1:27" ht="15">
      <c r="A196" s="95" t="s">
        <v>900</v>
      </c>
      <c r="B196" s="96" t="s">
        <v>1895</v>
      </c>
      <c r="C196" s="97">
        <v>2850109</v>
      </c>
      <c r="D196" s="46">
        <f t="shared" si="8"/>
        <v>9934699</v>
      </c>
      <c r="E196" s="78"/>
      <c r="F196" s="97">
        <v>9934699</v>
      </c>
      <c r="H196" s="95" t="s">
        <v>956</v>
      </c>
      <c r="I196" s="96" t="s">
        <v>1908</v>
      </c>
      <c r="J196" s="78"/>
      <c r="K196" s="46">
        <f t="shared" si="9"/>
        <v>96547</v>
      </c>
      <c r="L196" s="97">
        <v>53156</v>
      </c>
      <c r="M196" s="97">
        <v>43391</v>
      </c>
      <c r="O196" s="95" t="s">
        <v>840</v>
      </c>
      <c r="P196" s="96" t="s">
        <v>1882</v>
      </c>
      <c r="Q196" s="97">
        <v>149500</v>
      </c>
      <c r="R196" s="46">
        <f t="shared" si="10"/>
        <v>476880</v>
      </c>
      <c r="S196" s="97">
        <v>25529</v>
      </c>
      <c r="T196" s="97">
        <v>451351</v>
      </c>
      <c r="V196" s="95" t="s">
        <v>843</v>
      </c>
      <c r="W196" s="96" t="s">
        <v>1883</v>
      </c>
      <c r="X196" s="97">
        <v>131360</v>
      </c>
      <c r="Y196" s="46">
        <f t="shared" si="11"/>
        <v>1131928</v>
      </c>
      <c r="Z196" s="78"/>
      <c r="AA196" s="97">
        <v>1131928</v>
      </c>
    </row>
    <row r="197" spans="1:27" ht="15">
      <c r="A197" s="95" t="s">
        <v>903</v>
      </c>
      <c r="B197" s="96" t="s">
        <v>1896</v>
      </c>
      <c r="C197" s="97">
        <v>362750</v>
      </c>
      <c r="D197" s="46">
        <f t="shared" si="8"/>
        <v>678403</v>
      </c>
      <c r="E197" s="97">
        <v>75800</v>
      </c>
      <c r="F197" s="97">
        <v>602603</v>
      </c>
      <c r="H197" s="95" t="s">
        <v>962</v>
      </c>
      <c r="I197" s="96" t="s">
        <v>2323</v>
      </c>
      <c r="J197" s="78"/>
      <c r="K197" s="46">
        <f t="shared" si="9"/>
        <v>1000</v>
      </c>
      <c r="L197" s="78"/>
      <c r="M197" s="97">
        <v>1000</v>
      </c>
      <c r="O197" s="95" t="s">
        <v>843</v>
      </c>
      <c r="P197" s="96" t="s">
        <v>1883</v>
      </c>
      <c r="Q197" s="97">
        <v>240200</v>
      </c>
      <c r="R197" s="46">
        <f t="shared" si="10"/>
        <v>609223</v>
      </c>
      <c r="S197" s="97">
        <v>115700</v>
      </c>
      <c r="T197" s="97">
        <v>493523</v>
      </c>
      <c r="V197" s="95" t="s">
        <v>846</v>
      </c>
      <c r="W197" s="96" t="s">
        <v>1884</v>
      </c>
      <c r="X197" s="97">
        <v>6129040</v>
      </c>
      <c r="Y197" s="46">
        <f t="shared" si="11"/>
        <v>11784668</v>
      </c>
      <c r="Z197" s="97">
        <v>4150001</v>
      </c>
      <c r="AA197" s="97">
        <v>7634667</v>
      </c>
    </row>
    <row r="198" spans="1:27" ht="15">
      <c r="A198" s="95" t="s">
        <v>906</v>
      </c>
      <c r="B198" s="96" t="s">
        <v>1897</v>
      </c>
      <c r="C198" s="97">
        <v>551000</v>
      </c>
      <c r="D198" s="46">
        <f t="shared" si="8"/>
        <v>1388563</v>
      </c>
      <c r="E198" s="97">
        <v>1045700</v>
      </c>
      <c r="F198" s="97">
        <v>342863</v>
      </c>
      <c r="H198" s="95" t="s">
        <v>968</v>
      </c>
      <c r="I198" s="96" t="s">
        <v>1911</v>
      </c>
      <c r="J198" s="78"/>
      <c r="K198" s="46">
        <f t="shared" si="9"/>
        <v>123100</v>
      </c>
      <c r="L198" s="78"/>
      <c r="M198" s="97">
        <v>123100</v>
      </c>
      <c r="O198" s="95" t="s">
        <v>846</v>
      </c>
      <c r="P198" s="96" t="s">
        <v>1884</v>
      </c>
      <c r="Q198" s="97">
        <v>1126396</v>
      </c>
      <c r="R198" s="46">
        <f t="shared" si="10"/>
        <v>2263252</v>
      </c>
      <c r="S198" s="97">
        <v>125200</v>
      </c>
      <c r="T198" s="97">
        <v>2138052</v>
      </c>
      <c r="V198" s="95" t="s">
        <v>849</v>
      </c>
      <c r="W198" s="96" t="s">
        <v>2270</v>
      </c>
      <c r="X198" s="78"/>
      <c r="Y198" s="46">
        <f t="shared" si="11"/>
        <v>5229</v>
      </c>
      <c r="Z198" s="78"/>
      <c r="AA198" s="97">
        <v>5229</v>
      </c>
    </row>
    <row r="199" spans="1:27" ht="15">
      <c r="A199" s="95" t="s">
        <v>908</v>
      </c>
      <c r="B199" s="96" t="s">
        <v>2251</v>
      </c>
      <c r="C199" s="78"/>
      <c r="D199" s="46">
        <f aca="true" t="shared" si="12" ref="D199:D262">E199+F199</f>
        <v>553015</v>
      </c>
      <c r="E199" s="78"/>
      <c r="F199" s="97">
        <v>553015</v>
      </c>
      <c r="H199" s="95" t="s">
        <v>971</v>
      </c>
      <c r="I199" s="96" t="s">
        <v>1912</v>
      </c>
      <c r="J199" s="78"/>
      <c r="K199" s="46">
        <f aca="true" t="shared" si="13" ref="K199:K262">L199+M199</f>
        <v>18000</v>
      </c>
      <c r="L199" s="78"/>
      <c r="M199" s="97">
        <v>18000</v>
      </c>
      <c r="O199" s="95" t="s">
        <v>852</v>
      </c>
      <c r="P199" s="96" t="s">
        <v>1885</v>
      </c>
      <c r="Q199" s="97">
        <v>1</v>
      </c>
      <c r="R199" s="46">
        <f aca="true" t="shared" si="14" ref="R199:R262">S199+T199</f>
        <v>157279</v>
      </c>
      <c r="S199" s="78"/>
      <c r="T199" s="97">
        <v>157279</v>
      </c>
      <c r="V199" s="95" t="s">
        <v>852</v>
      </c>
      <c r="W199" s="96" t="s">
        <v>1885</v>
      </c>
      <c r="X199" s="97">
        <v>64786</v>
      </c>
      <c r="Y199" s="46">
        <f aca="true" t="shared" si="15" ref="Y199:Y262">Z199+AA199</f>
        <v>58328</v>
      </c>
      <c r="Z199" s="78"/>
      <c r="AA199" s="97">
        <v>58328</v>
      </c>
    </row>
    <row r="200" spans="1:27" ht="15">
      <c r="A200" s="95" t="s">
        <v>911</v>
      </c>
      <c r="B200" s="96" t="s">
        <v>1898</v>
      </c>
      <c r="C200" s="78"/>
      <c r="D200" s="46">
        <f t="shared" si="12"/>
        <v>169264</v>
      </c>
      <c r="E200" s="78"/>
      <c r="F200" s="97">
        <v>169264</v>
      </c>
      <c r="H200" s="95" t="s">
        <v>974</v>
      </c>
      <c r="I200" s="96" t="s">
        <v>2167</v>
      </c>
      <c r="J200" s="78"/>
      <c r="K200" s="46">
        <f t="shared" si="13"/>
        <v>44757</v>
      </c>
      <c r="L200" s="78"/>
      <c r="M200" s="97">
        <v>44757</v>
      </c>
      <c r="O200" s="95" t="s">
        <v>855</v>
      </c>
      <c r="P200" s="96" t="s">
        <v>1886</v>
      </c>
      <c r="Q200" s="97">
        <v>9425</v>
      </c>
      <c r="R200" s="46">
        <f t="shared" si="14"/>
        <v>413445</v>
      </c>
      <c r="S200" s="97">
        <v>49000</v>
      </c>
      <c r="T200" s="97">
        <v>364445</v>
      </c>
      <c r="V200" s="95" t="s">
        <v>855</v>
      </c>
      <c r="W200" s="96" t="s">
        <v>1886</v>
      </c>
      <c r="X200" s="97">
        <v>49375</v>
      </c>
      <c r="Y200" s="46">
        <f t="shared" si="15"/>
        <v>4795372</v>
      </c>
      <c r="Z200" s="97">
        <v>1427000</v>
      </c>
      <c r="AA200" s="97">
        <v>3368372</v>
      </c>
    </row>
    <row r="201" spans="1:27" ht="15">
      <c r="A201" s="95" t="s">
        <v>914</v>
      </c>
      <c r="B201" s="96" t="s">
        <v>2272</v>
      </c>
      <c r="C201" s="97">
        <v>24900</v>
      </c>
      <c r="D201" s="46">
        <f t="shared" si="12"/>
        <v>945101</v>
      </c>
      <c r="E201" s="97">
        <v>5000</v>
      </c>
      <c r="F201" s="97">
        <v>940101</v>
      </c>
      <c r="H201" s="95" t="s">
        <v>977</v>
      </c>
      <c r="I201" s="96" t="s">
        <v>1807</v>
      </c>
      <c r="J201" s="78"/>
      <c r="K201" s="46">
        <f t="shared" si="13"/>
        <v>16001832</v>
      </c>
      <c r="L201" s="78"/>
      <c r="M201" s="97">
        <v>16001832</v>
      </c>
      <c r="O201" s="95" t="s">
        <v>858</v>
      </c>
      <c r="P201" s="96" t="s">
        <v>1887</v>
      </c>
      <c r="Q201" s="97">
        <v>5372248</v>
      </c>
      <c r="R201" s="46">
        <f t="shared" si="14"/>
        <v>3824469</v>
      </c>
      <c r="S201" s="97">
        <v>119702</v>
      </c>
      <c r="T201" s="97">
        <v>3704767</v>
      </c>
      <c r="V201" s="95" t="s">
        <v>858</v>
      </c>
      <c r="W201" s="96" t="s">
        <v>1887</v>
      </c>
      <c r="X201" s="97">
        <v>18202418</v>
      </c>
      <c r="Y201" s="46">
        <f t="shared" si="15"/>
        <v>18878103</v>
      </c>
      <c r="Z201" s="97">
        <v>6430801</v>
      </c>
      <c r="AA201" s="97">
        <v>12447302</v>
      </c>
    </row>
    <row r="202" spans="1:27" ht="15">
      <c r="A202" s="95" t="s">
        <v>917</v>
      </c>
      <c r="B202" s="96" t="s">
        <v>1899</v>
      </c>
      <c r="C202" s="78"/>
      <c r="D202" s="46">
        <f t="shared" si="12"/>
        <v>823198</v>
      </c>
      <c r="E202" s="97">
        <v>359500</v>
      </c>
      <c r="F202" s="97">
        <v>463698</v>
      </c>
      <c r="H202" s="95" t="s">
        <v>979</v>
      </c>
      <c r="I202" s="96" t="s">
        <v>2334</v>
      </c>
      <c r="J202" s="78"/>
      <c r="K202" s="46">
        <f t="shared" si="13"/>
        <v>33272</v>
      </c>
      <c r="L202" s="78"/>
      <c r="M202" s="97">
        <v>33272</v>
      </c>
      <c r="O202" s="95" t="s">
        <v>862</v>
      </c>
      <c r="P202" s="96" t="s">
        <v>2271</v>
      </c>
      <c r="Q202" s="97">
        <v>407000</v>
      </c>
      <c r="R202" s="46">
        <f t="shared" si="14"/>
        <v>17043583</v>
      </c>
      <c r="S202" s="97">
        <v>636600</v>
      </c>
      <c r="T202" s="97">
        <v>16406983</v>
      </c>
      <c r="V202" s="95" t="s">
        <v>862</v>
      </c>
      <c r="W202" s="96" t="s">
        <v>2271</v>
      </c>
      <c r="X202" s="97">
        <v>5467700</v>
      </c>
      <c r="Y202" s="46">
        <f t="shared" si="15"/>
        <v>5235162</v>
      </c>
      <c r="Z202" s="78"/>
      <c r="AA202" s="97">
        <v>5235162</v>
      </c>
    </row>
    <row r="203" spans="1:27" ht="15">
      <c r="A203" s="95" t="s">
        <v>920</v>
      </c>
      <c r="B203" s="96" t="s">
        <v>1900</v>
      </c>
      <c r="C203" s="78"/>
      <c r="D203" s="46">
        <f t="shared" si="12"/>
        <v>1327557</v>
      </c>
      <c r="E203" s="97">
        <v>823600</v>
      </c>
      <c r="F203" s="97">
        <v>503957</v>
      </c>
      <c r="H203" s="95" t="s">
        <v>982</v>
      </c>
      <c r="I203" s="96" t="s">
        <v>1913</v>
      </c>
      <c r="J203" s="97">
        <v>5000</v>
      </c>
      <c r="K203" s="46">
        <f t="shared" si="13"/>
        <v>814311</v>
      </c>
      <c r="L203" s="78"/>
      <c r="M203" s="97">
        <v>814311</v>
      </c>
      <c r="O203" s="95" t="s">
        <v>865</v>
      </c>
      <c r="P203" s="96" t="s">
        <v>2260</v>
      </c>
      <c r="Q203" s="97">
        <v>23687292</v>
      </c>
      <c r="R203" s="46">
        <f t="shared" si="14"/>
        <v>9215363</v>
      </c>
      <c r="S203" s="97">
        <v>533850</v>
      </c>
      <c r="T203" s="97">
        <v>8681513</v>
      </c>
      <c r="V203" s="95" t="s">
        <v>865</v>
      </c>
      <c r="W203" s="96" t="s">
        <v>2260</v>
      </c>
      <c r="X203" s="97">
        <v>9368850</v>
      </c>
      <c r="Y203" s="46">
        <f t="shared" si="15"/>
        <v>2695226</v>
      </c>
      <c r="Z203" s="97">
        <v>131920</v>
      </c>
      <c r="AA203" s="97">
        <v>2563306</v>
      </c>
    </row>
    <row r="204" spans="1:27" ht="15">
      <c r="A204" s="95" t="s">
        <v>923</v>
      </c>
      <c r="B204" s="96" t="s">
        <v>1901</v>
      </c>
      <c r="C204" s="97">
        <v>238100</v>
      </c>
      <c r="D204" s="46">
        <f t="shared" si="12"/>
        <v>1792911</v>
      </c>
      <c r="E204" s="97">
        <v>418500</v>
      </c>
      <c r="F204" s="97">
        <v>1374411</v>
      </c>
      <c r="H204" s="95" t="s">
        <v>985</v>
      </c>
      <c r="I204" s="96" t="s">
        <v>1914</v>
      </c>
      <c r="J204" s="78"/>
      <c r="K204" s="46">
        <f t="shared" si="13"/>
        <v>10700</v>
      </c>
      <c r="L204" s="78"/>
      <c r="M204" s="97">
        <v>10700</v>
      </c>
      <c r="O204" s="95" t="s">
        <v>868</v>
      </c>
      <c r="P204" s="96" t="s">
        <v>1888</v>
      </c>
      <c r="Q204" s="97">
        <v>129600</v>
      </c>
      <c r="R204" s="46">
        <f t="shared" si="14"/>
        <v>1554977</v>
      </c>
      <c r="S204" s="97">
        <v>101502</v>
      </c>
      <c r="T204" s="97">
        <v>1453475</v>
      </c>
      <c r="V204" s="95" t="s">
        <v>868</v>
      </c>
      <c r="W204" s="96" t="s">
        <v>1888</v>
      </c>
      <c r="X204" s="78"/>
      <c r="Y204" s="46">
        <f t="shared" si="15"/>
        <v>3012336</v>
      </c>
      <c r="Z204" s="78"/>
      <c r="AA204" s="97">
        <v>3012336</v>
      </c>
    </row>
    <row r="205" spans="1:27" ht="15">
      <c r="A205" s="95" t="s">
        <v>930</v>
      </c>
      <c r="B205" s="96" t="s">
        <v>1902</v>
      </c>
      <c r="C205" s="78"/>
      <c r="D205" s="46">
        <f t="shared" si="12"/>
        <v>808986</v>
      </c>
      <c r="E205" s="97">
        <v>15000</v>
      </c>
      <c r="F205" s="97">
        <v>793986</v>
      </c>
      <c r="H205" s="95" t="s">
        <v>988</v>
      </c>
      <c r="I205" s="96" t="s">
        <v>1915</v>
      </c>
      <c r="J205" s="78"/>
      <c r="K205" s="46">
        <f t="shared" si="13"/>
        <v>452600</v>
      </c>
      <c r="L205" s="78"/>
      <c r="M205" s="97">
        <v>452600</v>
      </c>
      <c r="O205" s="95" t="s">
        <v>871</v>
      </c>
      <c r="P205" s="96" t="s">
        <v>1889</v>
      </c>
      <c r="Q205" s="97">
        <v>11134899</v>
      </c>
      <c r="R205" s="46">
        <f t="shared" si="14"/>
        <v>4735774</v>
      </c>
      <c r="S205" s="97">
        <v>918300</v>
      </c>
      <c r="T205" s="97">
        <v>3817474</v>
      </c>
      <c r="V205" s="95" t="s">
        <v>871</v>
      </c>
      <c r="W205" s="96" t="s">
        <v>1889</v>
      </c>
      <c r="X205" s="97">
        <v>3322000</v>
      </c>
      <c r="Y205" s="46">
        <f t="shared" si="15"/>
        <v>2246905</v>
      </c>
      <c r="Z205" s="78"/>
      <c r="AA205" s="97">
        <v>2246905</v>
      </c>
    </row>
    <row r="206" spans="1:27" ht="15">
      <c r="A206" s="95" t="s">
        <v>933</v>
      </c>
      <c r="B206" s="96" t="s">
        <v>1903</v>
      </c>
      <c r="C206" s="97">
        <v>470000</v>
      </c>
      <c r="D206" s="46">
        <f t="shared" si="12"/>
        <v>474039</v>
      </c>
      <c r="E206" s="97">
        <v>26400</v>
      </c>
      <c r="F206" s="97">
        <v>447639</v>
      </c>
      <c r="H206" s="95" t="s">
        <v>991</v>
      </c>
      <c r="I206" s="96" t="s">
        <v>1916</v>
      </c>
      <c r="J206" s="78"/>
      <c r="K206" s="46">
        <f t="shared" si="13"/>
        <v>27505</v>
      </c>
      <c r="L206" s="78"/>
      <c r="M206" s="97">
        <v>27505</v>
      </c>
      <c r="O206" s="95" t="s">
        <v>874</v>
      </c>
      <c r="P206" s="96" t="s">
        <v>1890</v>
      </c>
      <c r="Q206" s="97">
        <v>8300</v>
      </c>
      <c r="R206" s="46">
        <f t="shared" si="14"/>
        <v>10609555</v>
      </c>
      <c r="S206" s="97">
        <v>220750</v>
      </c>
      <c r="T206" s="97">
        <v>10388805</v>
      </c>
      <c r="V206" s="95" t="s">
        <v>874</v>
      </c>
      <c r="W206" s="96" t="s">
        <v>1890</v>
      </c>
      <c r="X206" s="97">
        <v>2716200</v>
      </c>
      <c r="Y206" s="46">
        <f t="shared" si="15"/>
        <v>699813</v>
      </c>
      <c r="Z206" s="78"/>
      <c r="AA206" s="97">
        <v>699813</v>
      </c>
    </row>
    <row r="207" spans="1:27" ht="15">
      <c r="A207" s="95" t="s">
        <v>936</v>
      </c>
      <c r="B207" s="96" t="s">
        <v>1904</v>
      </c>
      <c r="C207" s="97">
        <v>98500</v>
      </c>
      <c r="D207" s="46">
        <f t="shared" si="12"/>
        <v>2500</v>
      </c>
      <c r="E207" s="97">
        <v>2500</v>
      </c>
      <c r="F207" s="78"/>
      <c r="H207" s="95" t="s">
        <v>994</v>
      </c>
      <c r="I207" s="96" t="s">
        <v>1917</v>
      </c>
      <c r="J207" s="78"/>
      <c r="K207" s="46">
        <f t="shared" si="13"/>
        <v>579518</v>
      </c>
      <c r="L207" s="78"/>
      <c r="M207" s="97">
        <v>579518</v>
      </c>
      <c r="O207" s="95" t="s">
        <v>877</v>
      </c>
      <c r="P207" s="96" t="s">
        <v>2322</v>
      </c>
      <c r="Q207" s="97">
        <v>27000</v>
      </c>
      <c r="R207" s="46">
        <f t="shared" si="14"/>
        <v>982896</v>
      </c>
      <c r="S207" s="97">
        <v>176000</v>
      </c>
      <c r="T207" s="97">
        <v>806896</v>
      </c>
      <c r="V207" s="95" t="s">
        <v>880</v>
      </c>
      <c r="W207" s="96" t="s">
        <v>1891</v>
      </c>
      <c r="X207" s="78"/>
      <c r="Y207" s="46">
        <f t="shared" si="15"/>
        <v>5966629</v>
      </c>
      <c r="Z207" s="97">
        <v>377500</v>
      </c>
      <c r="AA207" s="97">
        <v>5589129</v>
      </c>
    </row>
    <row r="208" spans="1:27" ht="15">
      <c r="A208" s="95" t="s">
        <v>939</v>
      </c>
      <c r="B208" s="96" t="s">
        <v>1905</v>
      </c>
      <c r="C208" s="97">
        <v>151730</v>
      </c>
      <c r="D208" s="46">
        <f t="shared" si="12"/>
        <v>672414</v>
      </c>
      <c r="E208" s="97">
        <v>25500</v>
      </c>
      <c r="F208" s="97">
        <v>646914</v>
      </c>
      <c r="H208" s="95" t="s">
        <v>998</v>
      </c>
      <c r="I208" s="96" t="s">
        <v>2293</v>
      </c>
      <c r="J208" s="97">
        <v>190000</v>
      </c>
      <c r="K208" s="46">
        <f t="shared" si="13"/>
        <v>3361775</v>
      </c>
      <c r="L208" s="78"/>
      <c r="M208" s="97">
        <v>3361775</v>
      </c>
      <c r="O208" s="95" t="s">
        <v>880</v>
      </c>
      <c r="P208" s="96" t="s">
        <v>1891</v>
      </c>
      <c r="Q208" s="97">
        <v>6112767</v>
      </c>
      <c r="R208" s="46">
        <f t="shared" si="14"/>
        <v>2381667</v>
      </c>
      <c r="S208" s="97">
        <v>1053800</v>
      </c>
      <c r="T208" s="97">
        <v>1327867</v>
      </c>
      <c r="V208" s="95" t="s">
        <v>882</v>
      </c>
      <c r="W208" s="96" t="s">
        <v>2261</v>
      </c>
      <c r="X208" s="97">
        <v>1520000</v>
      </c>
      <c r="Y208" s="46">
        <f t="shared" si="15"/>
        <v>15697217</v>
      </c>
      <c r="Z208" s="97">
        <v>758850</v>
      </c>
      <c r="AA208" s="97">
        <v>14938367</v>
      </c>
    </row>
    <row r="209" spans="1:27" ht="15">
      <c r="A209" s="95" t="s">
        <v>942</v>
      </c>
      <c r="B209" s="96" t="s">
        <v>1906</v>
      </c>
      <c r="C209" s="78"/>
      <c r="D209" s="46">
        <f t="shared" si="12"/>
        <v>1067147</v>
      </c>
      <c r="E209" s="97">
        <v>250745</v>
      </c>
      <c r="F209" s="97">
        <v>816402</v>
      </c>
      <c r="H209" s="95" t="s">
        <v>1001</v>
      </c>
      <c r="I209" s="96" t="s">
        <v>2214</v>
      </c>
      <c r="J209" s="78"/>
      <c r="K209" s="46">
        <f t="shared" si="13"/>
        <v>7400</v>
      </c>
      <c r="L209" s="78"/>
      <c r="M209" s="97">
        <v>7400</v>
      </c>
      <c r="O209" s="95" t="s">
        <v>882</v>
      </c>
      <c r="P209" s="96" t="s">
        <v>2261</v>
      </c>
      <c r="Q209" s="97">
        <v>8284600</v>
      </c>
      <c r="R209" s="46">
        <f t="shared" si="14"/>
        <v>3493670</v>
      </c>
      <c r="S209" s="97">
        <v>916000</v>
      </c>
      <c r="T209" s="97">
        <v>2577670</v>
      </c>
      <c r="V209" s="95" t="s">
        <v>885</v>
      </c>
      <c r="W209" s="96" t="s">
        <v>2262</v>
      </c>
      <c r="X209" s="97">
        <v>205000</v>
      </c>
      <c r="Y209" s="46">
        <f t="shared" si="15"/>
        <v>216398</v>
      </c>
      <c r="Z209" s="78"/>
      <c r="AA209" s="97">
        <v>216398</v>
      </c>
    </row>
    <row r="210" spans="1:27" ht="15">
      <c r="A210" s="95" t="s">
        <v>945</v>
      </c>
      <c r="B210" s="96" t="s">
        <v>1880</v>
      </c>
      <c r="C210" s="78"/>
      <c r="D210" s="46">
        <f t="shared" si="12"/>
        <v>173130</v>
      </c>
      <c r="E210" s="78"/>
      <c r="F210" s="97">
        <v>173130</v>
      </c>
      <c r="H210" s="95" t="s">
        <v>1004</v>
      </c>
      <c r="I210" s="96" t="s">
        <v>1918</v>
      </c>
      <c r="J210" s="78"/>
      <c r="K210" s="46">
        <f t="shared" si="13"/>
        <v>828570</v>
      </c>
      <c r="L210" s="78"/>
      <c r="M210" s="97">
        <v>828570</v>
      </c>
      <c r="O210" s="95" t="s">
        <v>885</v>
      </c>
      <c r="P210" s="96" t="s">
        <v>2262</v>
      </c>
      <c r="Q210" s="97">
        <v>187800</v>
      </c>
      <c r="R210" s="46">
        <f t="shared" si="14"/>
        <v>1723636</v>
      </c>
      <c r="S210" s="97">
        <v>8131</v>
      </c>
      <c r="T210" s="97">
        <v>1715505</v>
      </c>
      <c r="V210" s="95" t="s">
        <v>888</v>
      </c>
      <c r="W210" s="96" t="s">
        <v>1892</v>
      </c>
      <c r="X210" s="97">
        <v>3600</v>
      </c>
      <c r="Y210" s="46">
        <f t="shared" si="15"/>
        <v>5149035</v>
      </c>
      <c r="Z210" s="97">
        <v>967060</v>
      </c>
      <c r="AA210" s="97">
        <v>4181975</v>
      </c>
    </row>
    <row r="211" spans="1:27" ht="15">
      <c r="A211" s="95" t="s">
        <v>947</v>
      </c>
      <c r="B211" s="96" t="s">
        <v>1907</v>
      </c>
      <c r="C211" s="97">
        <v>422300</v>
      </c>
      <c r="D211" s="46">
        <f t="shared" si="12"/>
        <v>416971</v>
      </c>
      <c r="E211" s="97">
        <v>55800</v>
      </c>
      <c r="F211" s="97">
        <v>361171</v>
      </c>
      <c r="H211" s="95" t="s">
        <v>1007</v>
      </c>
      <c r="I211" s="96" t="s">
        <v>1919</v>
      </c>
      <c r="J211" s="97">
        <v>11000</v>
      </c>
      <c r="K211" s="46">
        <f t="shared" si="13"/>
        <v>31250</v>
      </c>
      <c r="L211" s="78"/>
      <c r="M211" s="97">
        <v>31250</v>
      </c>
      <c r="O211" s="95" t="s">
        <v>888</v>
      </c>
      <c r="P211" s="96" t="s">
        <v>1892</v>
      </c>
      <c r="Q211" s="97">
        <v>9429904</v>
      </c>
      <c r="R211" s="46">
        <f t="shared" si="14"/>
        <v>20240580</v>
      </c>
      <c r="S211" s="97">
        <v>13545294</v>
      </c>
      <c r="T211" s="97">
        <v>6695286</v>
      </c>
      <c r="V211" s="95" t="s">
        <v>891</v>
      </c>
      <c r="W211" s="96" t="s">
        <v>1893</v>
      </c>
      <c r="X211" s="78"/>
      <c r="Y211" s="46">
        <f t="shared" si="15"/>
        <v>1054902</v>
      </c>
      <c r="Z211" s="78"/>
      <c r="AA211" s="97">
        <v>1054902</v>
      </c>
    </row>
    <row r="212" spans="1:27" ht="15">
      <c r="A212" s="95" t="s">
        <v>953</v>
      </c>
      <c r="B212" s="96" t="s">
        <v>2335</v>
      </c>
      <c r="C212" s="97">
        <v>376114</v>
      </c>
      <c r="D212" s="46">
        <f t="shared" si="12"/>
        <v>496520</v>
      </c>
      <c r="E212" s="97">
        <v>38000</v>
      </c>
      <c r="F212" s="97">
        <v>458520</v>
      </c>
      <c r="H212" s="95" t="s">
        <v>1010</v>
      </c>
      <c r="I212" s="96" t="s">
        <v>1920</v>
      </c>
      <c r="J212" s="78"/>
      <c r="K212" s="46">
        <f t="shared" si="13"/>
        <v>1483259</v>
      </c>
      <c r="L212" s="78"/>
      <c r="M212" s="97">
        <v>1483259</v>
      </c>
      <c r="O212" s="95" t="s">
        <v>891</v>
      </c>
      <c r="P212" s="96" t="s">
        <v>1893</v>
      </c>
      <c r="Q212" s="97">
        <v>10000</v>
      </c>
      <c r="R212" s="46">
        <f t="shared" si="14"/>
        <v>14180558</v>
      </c>
      <c r="S212" s="97">
        <v>3223065</v>
      </c>
      <c r="T212" s="97">
        <v>10957493</v>
      </c>
      <c r="V212" s="95" t="s">
        <v>894</v>
      </c>
      <c r="W212" s="96" t="s">
        <v>2182</v>
      </c>
      <c r="X212" s="97">
        <v>5185315</v>
      </c>
      <c r="Y212" s="46">
        <f t="shared" si="15"/>
        <v>12014654</v>
      </c>
      <c r="Z212" s="78"/>
      <c r="AA212" s="97">
        <v>12014654</v>
      </c>
    </row>
    <row r="213" spans="1:27" ht="15">
      <c r="A213" s="95" t="s">
        <v>956</v>
      </c>
      <c r="B213" s="96" t="s">
        <v>1908</v>
      </c>
      <c r="C213" s="97">
        <v>973210</v>
      </c>
      <c r="D213" s="46">
        <f t="shared" si="12"/>
        <v>848871</v>
      </c>
      <c r="E213" s="97">
        <v>7580</v>
      </c>
      <c r="F213" s="97">
        <v>841291</v>
      </c>
      <c r="H213" s="95" t="s">
        <v>1013</v>
      </c>
      <c r="I213" s="96" t="s">
        <v>1921</v>
      </c>
      <c r="J213" s="97">
        <v>498500</v>
      </c>
      <c r="K213" s="46">
        <f t="shared" si="13"/>
        <v>40514613</v>
      </c>
      <c r="L213" s="97">
        <v>145000</v>
      </c>
      <c r="M213" s="97">
        <v>40369613</v>
      </c>
      <c r="O213" s="95" t="s">
        <v>894</v>
      </c>
      <c r="P213" s="96" t="s">
        <v>2182</v>
      </c>
      <c r="Q213" s="97">
        <v>29479921</v>
      </c>
      <c r="R213" s="46">
        <f t="shared" si="14"/>
        <v>17518574</v>
      </c>
      <c r="S213" s="97">
        <v>8206457</v>
      </c>
      <c r="T213" s="97">
        <v>9312117</v>
      </c>
      <c r="V213" s="95" t="s">
        <v>897</v>
      </c>
      <c r="W213" s="96" t="s">
        <v>1894</v>
      </c>
      <c r="X213" s="97">
        <v>14488352</v>
      </c>
      <c r="Y213" s="46">
        <f t="shared" si="15"/>
        <v>9220592</v>
      </c>
      <c r="Z213" s="97">
        <v>230600</v>
      </c>
      <c r="AA213" s="97">
        <v>8989992</v>
      </c>
    </row>
    <row r="214" spans="1:27" ht="15">
      <c r="A214" s="95" t="s">
        <v>959</v>
      </c>
      <c r="B214" s="96" t="s">
        <v>1909</v>
      </c>
      <c r="C214" s="78"/>
      <c r="D214" s="46">
        <f t="shared" si="12"/>
        <v>101959</v>
      </c>
      <c r="E214" s="78"/>
      <c r="F214" s="97">
        <v>101959</v>
      </c>
      <c r="H214" s="95" t="s">
        <v>1016</v>
      </c>
      <c r="I214" s="96" t="s">
        <v>1922</v>
      </c>
      <c r="J214" s="97">
        <v>60372</v>
      </c>
      <c r="K214" s="46">
        <f t="shared" si="13"/>
        <v>1847200</v>
      </c>
      <c r="L214" s="78"/>
      <c r="M214" s="97">
        <v>1847200</v>
      </c>
      <c r="O214" s="95" t="s">
        <v>897</v>
      </c>
      <c r="P214" s="96" t="s">
        <v>1894</v>
      </c>
      <c r="Q214" s="97">
        <v>42852210</v>
      </c>
      <c r="R214" s="46">
        <f t="shared" si="14"/>
        <v>25792377</v>
      </c>
      <c r="S214" s="97">
        <v>3770280</v>
      </c>
      <c r="T214" s="97">
        <v>22022097</v>
      </c>
      <c r="V214" s="95" t="s">
        <v>900</v>
      </c>
      <c r="W214" s="96" t="s">
        <v>1895</v>
      </c>
      <c r="X214" s="97">
        <v>92722527</v>
      </c>
      <c r="Y214" s="46">
        <f t="shared" si="15"/>
        <v>117534235</v>
      </c>
      <c r="Z214" s="97">
        <v>8816502</v>
      </c>
      <c r="AA214" s="97">
        <v>108717733</v>
      </c>
    </row>
    <row r="215" spans="1:27" ht="15">
      <c r="A215" s="95" t="s">
        <v>962</v>
      </c>
      <c r="B215" s="96" t="s">
        <v>2323</v>
      </c>
      <c r="C215" s="78"/>
      <c r="D215" s="46">
        <f t="shared" si="12"/>
        <v>34532</v>
      </c>
      <c r="E215" s="78"/>
      <c r="F215" s="97">
        <v>34532</v>
      </c>
      <c r="H215" s="95" t="s">
        <v>1019</v>
      </c>
      <c r="I215" s="96" t="s">
        <v>1923</v>
      </c>
      <c r="J215" s="97">
        <v>1300000</v>
      </c>
      <c r="K215" s="46">
        <f t="shared" si="13"/>
        <v>165350</v>
      </c>
      <c r="L215" s="78"/>
      <c r="M215" s="97">
        <v>165350</v>
      </c>
      <c r="O215" s="95" t="s">
        <v>900</v>
      </c>
      <c r="P215" s="96" t="s">
        <v>1895</v>
      </c>
      <c r="Q215" s="97">
        <v>13679386</v>
      </c>
      <c r="R215" s="46">
        <f t="shared" si="14"/>
        <v>36892611</v>
      </c>
      <c r="S215" s="97">
        <v>1568558</v>
      </c>
      <c r="T215" s="97">
        <v>35324053</v>
      </c>
      <c r="V215" s="95" t="s">
        <v>903</v>
      </c>
      <c r="W215" s="96" t="s">
        <v>1896</v>
      </c>
      <c r="X215" s="97">
        <v>130250</v>
      </c>
      <c r="Y215" s="46">
        <f t="shared" si="15"/>
        <v>362434</v>
      </c>
      <c r="Z215" s="78"/>
      <c r="AA215" s="97">
        <v>362434</v>
      </c>
    </row>
    <row r="216" spans="1:27" ht="15">
      <c r="A216" s="95" t="s">
        <v>965</v>
      </c>
      <c r="B216" s="96" t="s">
        <v>1910</v>
      </c>
      <c r="C216" s="78"/>
      <c r="D216" s="46">
        <f t="shared" si="12"/>
        <v>202221</v>
      </c>
      <c r="E216" s="78"/>
      <c r="F216" s="97">
        <v>202221</v>
      </c>
      <c r="H216" s="95" t="s">
        <v>1022</v>
      </c>
      <c r="I216" s="96" t="s">
        <v>1924</v>
      </c>
      <c r="J216" s="97">
        <v>86000</v>
      </c>
      <c r="K216" s="46">
        <f t="shared" si="13"/>
        <v>3802993</v>
      </c>
      <c r="L216" s="97">
        <v>8501</v>
      </c>
      <c r="M216" s="97">
        <v>3794492</v>
      </c>
      <c r="O216" s="95" t="s">
        <v>903</v>
      </c>
      <c r="P216" s="96" t="s">
        <v>1896</v>
      </c>
      <c r="Q216" s="97">
        <v>12135000</v>
      </c>
      <c r="R216" s="46">
        <f t="shared" si="14"/>
        <v>3998256</v>
      </c>
      <c r="S216" s="97">
        <v>974900</v>
      </c>
      <c r="T216" s="97">
        <v>3023356</v>
      </c>
      <c r="V216" s="95" t="s">
        <v>906</v>
      </c>
      <c r="W216" s="96" t="s">
        <v>1897</v>
      </c>
      <c r="X216" s="97">
        <v>15983015</v>
      </c>
      <c r="Y216" s="46">
        <f t="shared" si="15"/>
        <v>24181957</v>
      </c>
      <c r="Z216" s="78"/>
      <c r="AA216" s="97">
        <v>24181957</v>
      </c>
    </row>
    <row r="217" spans="1:27" ht="15">
      <c r="A217" s="95" t="s">
        <v>968</v>
      </c>
      <c r="B217" s="96" t="s">
        <v>1911</v>
      </c>
      <c r="C217" s="97">
        <v>9150</v>
      </c>
      <c r="D217" s="46">
        <f t="shared" si="12"/>
        <v>119251</v>
      </c>
      <c r="E217" s="78"/>
      <c r="F217" s="97">
        <v>119251</v>
      </c>
      <c r="H217" s="95" t="s">
        <v>1025</v>
      </c>
      <c r="I217" s="96" t="s">
        <v>1925</v>
      </c>
      <c r="J217" s="78"/>
      <c r="K217" s="46">
        <f t="shared" si="13"/>
        <v>297461</v>
      </c>
      <c r="L217" s="78"/>
      <c r="M217" s="97">
        <v>297461</v>
      </c>
      <c r="O217" s="95" t="s">
        <v>906</v>
      </c>
      <c r="P217" s="96" t="s">
        <v>1897</v>
      </c>
      <c r="Q217" s="97">
        <v>1082500</v>
      </c>
      <c r="R217" s="46">
        <f t="shared" si="14"/>
        <v>7489908</v>
      </c>
      <c r="S217" s="97">
        <v>2412725</v>
      </c>
      <c r="T217" s="97">
        <v>5077183</v>
      </c>
      <c r="V217" s="95" t="s">
        <v>908</v>
      </c>
      <c r="W217" s="96" t="s">
        <v>2251</v>
      </c>
      <c r="X217" s="97">
        <v>818800</v>
      </c>
      <c r="Y217" s="46">
        <f t="shared" si="15"/>
        <v>1808023</v>
      </c>
      <c r="Z217" s="78"/>
      <c r="AA217" s="97">
        <v>1808023</v>
      </c>
    </row>
    <row r="218" spans="1:27" ht="15">
      <c r="A218" s="95" t="s">
        <v>971</v>
      </c>
      <c r="B218" s="96" t="s">
        <v>1912</v>
      </c>
      <c r="C218" s="78"/>
      <c r="D218" s="46">
        <f t="shared" si="12"/>
        <v>198724</v>
      </c>
      <c r="E218" s="78"/>
      <c r="F218" s="97">
        <v>198724</v>
      </c>
      <c r="H218" s="95" t="s">
        <v>1028</v>
      </c>
      <c r="I218" s="96" t="s">
        <v>2294</v>
      </c>
      <c r="J218" s="78"/>
      <c r="K218" s="46">
        <f t="shared" si="13"/>
        <v>1480182</v>
      </c>
      <c r="L218" s="78"/>
      <c r="M218" s="97">
        <v>1480182</v>
      </c>
      <c r="O218" s="95" t="s">
        <v>908</v>
      </c>
      <c r="P218" s="96" t="s">
        <v>2251</v>
      </c>
      <c r="Q218" s="97">
        <v>293000</v>
      </c>
      <c r="R218" s="46">
        <f t="shared" si="14"/>
        <v>4724391</v>
      </c>
      <c r="S218" s="97">
        <v>166700</v>
      </c>
      <c r="T218" s="97">
        <v>4557691</v>
      </c>
      <c r="V218" s="95" t="s">
        <v>911</v>
      </c>
      <c r="W218" s="96" t="s">
        <v>1898</v>
      </c>
      <c r="X218" s="97">
        <v>672190</v>
      </c>
      <c r="Y218" s="46">
        <f t="shared" si="15"/>
        <v>3390772</v>
      </c>
      <c r="Z218" s="78"/>
      <c r="AA218" s="97">
        <v>3390772</v>
      </c>
    </row>
    <row r="219" spans="1:27" ht="15">
      <c r="A219" s="95" t="s">
        <v>974</v>
      </c>
      <c r="B219" s="96" t="s">
        <v>2167</v>
      </c>
      <c r="C219" s="97">
        <v>50300</v>
      </c>
      <c r="D219" s="46">
        <f t="shared" si="12"/>
        <v>0</v>
      </c>
      <c r="E219" s="78"/>
      <c r="F219" s="78"/>
      <c r="H219" s="95" t="s">
        <v>1031</v>
      </c>
      <c r="I219" s="96" t="s">
        <v>1926</v>
      </c>
      <c r="J219" s="78"/>
      <c r="K219" s="46">
        <f t="shared" si="13"/>
        <v>318050</v>
      </c>
      <c r="L219" s="78"/>
      <c r="M219" s="97">
        <v>318050</v>
      </c>
      <c r="O219" s="95" t="s">
        <v>911</v>
      </c>
      <c r="P219" s="96" t="s">
        <v>1898</v>
      </c>
      <c r="Q219" s="78"/>
      <c r="R219" s="46">
        <f t="shared" si="14"/>
        <v>1488490</v>
      </c>
      <c r="S219" s="97">
        <v>387000</v>
      </c>
      <c r="T219" s="97">
        <v>1101490</v>
      </c>
      <c r="V219" s="95" t="s">
        <v>914</v>
      </c>
      <c r="W219" s="96" t="s">
        <v>2272</v>
      </c>
      <c r="X219" s="78"/>
      <c r="Y219" s="46">
        <f t="shared" si="15"/>
        <v>6361202</v>
      </c>
      <c r="Z219" s="97">
        <v>43000</v>
      </c>
      <c r="AA219" s="97">
        <v>6318202</v>
      </c>
    </row>
    <row r="220" spans="1:27" ht="15">
      <c r="A220" s="95" t="s">
        <v>977</v>
      </c>
      <c r="B220" s="96" t="s">
        <v>1807</v>
      </c>
      <c r="C220" s="97">
        <v>191220</v>
      </c>
      <c r="D220" s="46">
        <f t="shared" si="12"/>
        <v>747413</v>
      </c>
      <c r="E220" s="97">
        <v>44200</v>
      </c>
      <c r="F220" s="97">
        <v>703213</v>
      </c>
      <c r="H220" s="95" t="s">
        <v>1035</v>
      </c>
      <c r="I220" s="96" t="s">
        <v>1927</v>
      </c>
      <c r="J220" s="97">
        <v>14723</v>
      </c>
      <c r="K220" s="46">
        <f t="shared" si="13"/>
        <v>56501</v>
      </c>
      <c r="L220" s="97">
        <v>31201</v>
      </c>
      <c r="M220" s="97">
        <v>25300</v>
      </c>
      <c r="O220" s="95" t="s">
        <v>914</v>
      </c>
      <c r="P220" s="96" t="s">
        <v>2272</v>
      </c>
      <c r="Q220" s="97">
        <v>76560</v>
      </c>
      <c r="R220" s="46">
        <f t="shared" si="14"/>
        <v>12430949</v>
      </c>
      <c r="S220" s="97">
        <v>5759800</v>
      </c>
      <c r="T220" s="97">
        <v>6671149</v>
      </c>
      <c r="V220" s="95" t="s">
        <v>917</v>
      </c>
      <c r="W220" s="96" t="s">
        <v>1899</v>
      </c>
      <c r="X220" s="78"/>
      <c r="Y220" s="46">
        <f t="shared" si="15"/>
        <v>597085</v>
      </c>
      <c r="Z220" s="78"/>
      <c r="AA220" s="97">
        <v>597085</v>
      </c>
    </row>
    <row r="221" spans="1:27" ht="15">
      <c r="A221" s="95" t="s">
        <v>979</v>
      </c>
      <c r="B221" s="96" t="s">
        <v>2334</v>
      </c>
      <c r="C221" s="78"/>
      <c r="D221" s="46">
        <f t="shared" si="12"/>
        <v>118205</v>
      </c>
      <c r="E221" s="78"/>
      <c r="F221" s="97">
        <v>118205</v>
      </c>
      <c r="H221" s="95" t="s">
        <v>1038</v>
      </c>
      <c r="I221" s="96" t="s">
        <v>1928</v>
      </c>
      <c r="J221" s="97">
        <v>500100</v>
      </c>
      <c r="K221" s="46">
        <f t="shared" si="13"/>
        <v>143583</v>
      </c>
      <c r="L221" s="97">
        <v>5448</v>
      </c>
      <c r="M221" s="97">
        <v>138135</v>
      </c>
      <c r="O221" s="95" t="s">
        <v>917</v>
      </c>
      <c r="P221" s="96" t="s">
        <v>1899</v>
      </c>
      <c r="Q221" s="78"/>
      <c r="R221" s="46">
        <f t="shared" si="14"/>
        <v>4731168</v>
      </c>
      <c r="S221" s="97">
        <v>1086090</v>
      </c>
      <c r="T221" s="97">
        <v>3645078</v>
      </c>
      <c r="V221" s="95" t="s">
        <v>920</v>
      </c>
      <c r="W221" s="96" t="s">
        <v>1900</v>
      </c>
      <c r="X221" s="97">
        <v>776700</v>
      </c>
      <c r="Y221" s="46">
        <f t="shared" si="15"/>
        <v>41668839</v>
      </c>
      <c r="Z221" s="97">
        <v>34099700</v>
      </c>
      <c r="AA221" s="97">
        <v>7569139</v>
      </c>
    </row>
    <row r="222" spans="1:27" ht="15">
      <c r="A222" s="95" t="s">
        <v>982</v>
      </c>
      <c r="B222" s="96" t="s">
        <v>1913</v>
      </c>
      <c r="C222" s="78"/>
      <c r="D222" s="46">
        <f t="shared" si="12"/>
        <v>741643</v>
      </c>
      <c r="E222" s="97">
        <v>43070</v>
      </c>
      <c r="F222" s="97">
        <v>698573</v>
      </c>
      <c r="H222" s="95" t="s">
        <v>1044</v>
      </c>
      <c r="I222" s="96" t="s">
        <v>1930</v>
      </c>
      <c r="J222" s="78"/>
      <c r="K222" s="46">
        <f t="shared" si="13"/>
        <v>4500</v>
      </c>
      <c r="L222" s="78"/>
      <c r="M222" s="97">
        <v>4500</v>
      </c>
      <c r="O222" s="95" t="s">
        <v>920</v>
      </c>
      <c r="P222" s="96" t="s">
        <v>1900</v>
      </c>
      <c r="Q222" s="97">
        <v>15300</v>
      </c>
      <c r="R222" s="46">
        <f t="shared" si="14"/>
        <v>6171272</v>
      </c>
      <c r="S222" s="97">
        <v>2580125</v>
      </c>
      <c r="T222" s="97">
        <v>3591147</v>
      </c>
      <c r="V222" s="95" t="s">
        <v>923</v>
      </c>
      <c r="W222" s="96" t="s">
        <v>1901</v>
      </c>
      <c r="X222" s="97">
        <v>14300655</v>
      </c>
      <c r="Y222" s="46">
        <f t="shared" si="15"/>
        <v>24314651</v>
      </c>
      <c r="Z222" s="97">
        <v>3241000</v>
      </c>
      <c r="AA222" s="97">
        <v>21073651</v>
      </c>
    </row>
    <row r="223" spans="1:27" ht="15">
      <c r="A223" s="95" t="s">
        <v>985</v>
      </c>
      <c r="B223" s="96" t="s">
        <v>1914</v>
      </c>
      <c r="C223" s="97">
        <v>6893</v>
      </c>
      <c r="D223" s="46">
        <f t="shared" si="12"/>
        <v>105688</v>
      </c>
      <c r="E223" s="97">
        <v>7000</v>
      </c>
      <c r="F223" s="97">
        <v>98688</v>
      </c>
      <c r="H223" s="95" t="s">
        <v>1047</v>
      </c>
      <c r="I223" s="96" t="s">
        <v>1931</v>
      </c>
      <c r="J223" s="78"/>
      <c r="K223" s="46">
        <f t="shared" si="13"/>
        <v>5601</v>
      </c>
      <c r="L223" s="78"/>
      <c r="M223" s="97">
        <v>5601</v>
      </c>
      <c r="O223" s="95" t="s">
        <v>923</v>
      </c>
      <c r="P223" s="96" t="s">
        <v>1901</v>
      </c>
      <c r="Q223" s="97">
        <v>1328301</v>
      </c>
      <c r="R223" s="46">
        <f t="shared" si="14"/>
        <v>10350299</v>
      </c>
      <c r="S223" s="97">
        <v>1374810</v>
      </c>
      <c r="T223" s="97">
        <v>8975489</v>
      </c>
      <c r="V223" s="95" t="s">
        <v>927</v>
      </c>
      <c r="W223" s="96" t="s">
        <v>2273</v>
      </c>
      <c r="X223" s="78"/>
      <c r="Y223" s="46">
        <f t="shared" si="15"/>
        <v>210586</v>
      </c>
      <c r="Z223" s="78"/>
      <c r="AA223" s="97">
        <v>210586</v>
      </c>
    </row>
    <row r="224" spans="1:27" ht="15">
      <c r="A224" s="95" t="s">
        <v>988</v>
      </c>
      <c r="B224" s="96" t="s">
        <v>1915</v>
      </c>
      <c r="C224" s="78"/>
      <c r="D224" s="46">
        <f t="shared" si="12"/>
        <v>195528</v>
      </c>
      <c r="E224" s="78"/>
      <c r="F224" s="97">
        <v>195528</v>
      </c>
      <c r="H224" s="95" t="s">
        <v>1050</v>
      </c>
      <c r="I224" s="96" t="s">
        <v>1932</v>
      </c>
      <c r="J224" s="97">
        <v>21000</v>
      </c>
      <c r="K224" s="46">
        <f t="shared" si="13"/>
        <v>896520</v>
      </c>
      <c r="L224" s="78"/>
      <c r="M224" s="97">
        <v>896520</v>
      </c>
      <c r="O224" s="95" t="s">
        <v>927</v>
      </c>
      <c r="P224" s="96" t="s">
        <v>2273</v>
      </c>
      <c r="Q224" s="97">
        <v>11000</v>
      </c>
      <c r="R224" s="46">
        <f t="shared" si="14"/>
        <v>771564</v>
      </c>
      <c r="S224" s="97">
        <v>40250</v>
      </c>
      <c r="T224" s="97">
        <v>731314</v>
      </c>
      <c r="V224" s="95" t="s">
        <v>930</v>
      </c>
      <c r="W224" s="96" t="s">
        <v>1902</v>
      </c>
      <c r="X224" s="97">
        <v>4491850</v>
      </c>
      <c r="Y224" s="46">
        <f t="shared" si="15"/>
        <v>8433766</v>
      </c>
      <c r="Z224" s="97">
        <v>188900</v>
      </c>
      <c r="AA224" s="97">
        <v>8244866</v>
      </c>
    </row>
    <row r="225" spans="1:27" ht="15">
      <c r="A225" s="95" t="s">
        <v>991</v>
      </c>
      <c r="B225" s="96" t="s">
        <v>1916</v>
      </c>
      <c r="C225" s="78"/>
      <c r="D225" s="46">
        <f t="shared" si="12"/>
        <v>72813</v>
      </c>
      <c r="E225" s="78"/>
      <c r="F225" s="97">
        <v>72813</v>
      </c>
      <c r="H225" s="95" t="s">
        <v>1053</v>
      </c>
      <c r="I225" s="96" t="s">
        <v>1933</v>
      </c>
      <c r="J225" s="97">
        <v>40000</v>
      </c>
      <c r="K225" s="46">
        <f t="shared" si="13"/>
        <v>1000</v>
      </c>
      <c r="L225" s="78"/>
      <c r="M225" s="97">
        <v>1000</v>
      </c>
      <c r="O225" s="95" t="s">
        <v>930</v>
      </c>
      <c r="P225" s="96" t="s">
        <v>1902</v>
      </c>
      <c r="Q225" s="97">
        <v>1410383</v>
      </c>
      <c r="R225" s="46">
        <f t="shared" si="14"/>
        <v>4342637</v>
      </c>
      <c r="S225" s="97">
        <v>83850</v>
      </c>
      <c r="T225" s="97">
        <v>4258787</v>
      </c>
      <c r="V225" s="95" t="s">
        <v>933</v>
      </c>
      <c r="W225" s="96" t="s">
        <v>1903</v>
      </c>
      <c r="X225" s="97">
        <v>32500</v>
      </c>
      <c r="Y225" s="46">
        <f t="shared" si="15"/>
        <v>540671</v>
      </c>
      <c r="Z225" s="97">
        <v>223475</v>
      </c>
      <c r="AA225" s="97">
        <v>317196</v>
      </c>
    </row>
    <row r="226" spans="1:27" ht="15">
      <c r="A226" s="95" t="s">
        <v>994</v>
      </c>
      <c r="B226" s="96" t="s">
        <v>1917</v>
      </c>
      <c r="C226" s="97">
        <v>1271850</v>
      </c>
      <c r="D226" s="46">
        <f t="shared" si="12"/>
        <v>81940</v>
      </c>
      <c r="E226" s="97">
        <v>77100</v>
      </c>
      <c r="F226" s="97">
        <v>4840</v>
      </c>
      <c r="H226" s="95" t="s">
        <v>1056</v>
      </c>
      <c r="I226" s="96" t="s">
        <v>1934</v>
      </c>
      <c r="J226" s="97">
        <v>47800</v>
      </c>
      <c r="K226" s="46">
        <f t="shared" si="13"/>
        <v>664051</v>
      </c>
      <c r="L226" s="97">
        <v>661000</v>
      </c>
      <c r="M226" s="97">
        <v>3051</v>
      </c>
      <c r="O226" s="95" t="s">
        <v>933</v>
      </c>
      <c r="P226" s="96" t="s">
        <v>1903</v>
      </c>
      <c r="Q226" s="97">
        <v>4268751</v>
      </c>
      <c r="R226" s="46">
        <f t="shared" si="14"/>
        <v>3014162</v>
      </c>
      <c r="S226" s="97">
        <v>180050</v>
      </c>
      <c r="T226" s="97">
        <v>2834112</v>
      </c>
      <c r="V226" s="95" t="s">
        <v>936</v>
      </c>
      <c r="W226" s="96" t="s">
        <v>1904</v>
      </c>
      <c r="X226" s="97">
        <v>872923</v>
      </c>
      <c r="Y226" s="46">
        <f t="shared" si="15"/>
        <v>967282</v>
      </c>
      <c r="Z226" s="97">
        <v>7500</v>
      </c>
      <c r="AA226" s="97">
        <v>959782</v>
      </c>
    </row>
    <row r="227" spans="1:27" ht="15">
      <c r="A227" s="95" t="s">
        <v>998</v>
      </c>
      <c r="B227" s="96" t="s">
        <v>2293</v>
      </c>
      <c r="C227" s="97">
        <v>833000</v>
      </c>
      <c r="D227" s="46">
        <f t="shared" si="12"/>
        <v>2710871</v>
      </c>
      <c r="E227" s="97">
        <v>645100</v>
      </c>
      <c r="F227" s="97">
        <v>2065771</v>
      </c>
      <c r="H227" s="95" t="s">
        <v>1059</v>
      </c>
      <c r="I227" s="96" t="s">
        <v>1935</v>
      </c>
      <c r="J227" s="78"/>
      <c r="K227" s="46">
        <f t="shared" si="13"/>
        <v>60735</v>
      </c>
      <c r="L227" s="78"/>
      <c r="M227" s="97">
        <v>60735</v>
      </c>
      <c r="O227" s="95" t="s">
        <v>936</v>
      </c>
      <c r="P227" s="96" t="s">
        <v>1904</v>
      </c>
      <c r="Q227" s="97">
        <v>631800</v>
      </c>
      <c r="R227" s="46">
        <f t="shared" si="14"/>
        <v>49500</v>
      </c>
      <c r="S227" s="97">
        <v>6500</v>
      </c>
      <c r="T227" s="97">
        <v>43000</v>
      </c>
      <c r="V227" s="95" t="s">
        <v>939</v>
      </c>
      <c r="W227" s="96" t="s">
        <v>1905</v>
      </c>
      <c r="X227" s="97">
        <v>579201</v>
      </c>
      <c r="Y227" s="46">
        <f t="shared" si="15"/>
        <v>498529</v>
      </c>
      <c r="Z227" s="78"/>
      <c r="AA227" s="97">
        <v>498529</v>
      </c>
    </row>
    <row r="228" spans="1:27" ht="15">
      <c r="A228" s="95" t="s">
        <v>1001</v>
      </c>
      <c r="B228" s="96" t="s">
        <v>2214</v>
      </c>
      <c r="C228" s="78"/>
      <c r="D228" s="46">
        <f t="shared" si="12"/>
        <v>3100</v>
      </c>
      <c r="E228" s="78"/>
      <c r="F228" s="97">
        <v>3100</v>
      </c>
      <c r="H228" s="95" t="s">
        <v>1062</v>
      </c>
      <c r="I228" s="96" t="s">
        <v>1905</v>
      </c>
      <c r="J228" s="78"/>
      <c r="K228" s="46">
        <f t="shared" si="13"/>
        <v>959700</v>
      </c>
      <c r="L228" s="78"/>
      <c r="M228" s="97">
        <v>959700</v>
      </c>
      <c r="O228" s="95" t="s">
        <v>939</v>
      </c>
      <c r="P228" s="96" t="s">
        <v>1905</v>
      </c>
      <c r="Q228" s="97">
        <v>1708875</v>
      </c>
      <c r="R228" s="46">
        <f t="shared" si="14"/>
        <v>3045936</v>
      </c>
      <c r="S228" s="97">
        <v>256512</v>
      </c>
      <c r="T228" s="97">
        <v>2789424</v>
      </c>
      <c r="V228" s="95" t="s">
        <v>942</v>
      </c>
      <c r="W228" s="96" t="s">
        <v>1906</v>
      </c>
      <c r="X228" s="78"/>
      <c r="Y228" s="46">
        <f t="shared" si="15"/>
        <v>5074893</v>
      </c>
      <c r="Z228" s="78"/>
      <c r="AA228" s="97">
        <v>5074893</v>
      </c>
    </row>
    <row r="229" spans="1:27" ht="15">
      <c r="A229" s="95" t="s">
        <v>1004</v>
      </c>
      <c r="B229" s="96" t="s">
        <v>1918</v>
      </c>
      <c r="C229" s="78"/>
      <c r="D229" s="46">
        <f t="shared" si="12"/>
        <v>133250</v>
      </c>
      <c r="E229" s="78"/>
      <c r="F229" s="97">
        <v>133250</v>
      </c>
      <c r="H229" s="95" t="s">
        <v>1067</v>
      </c>
      <c r="I229" s="96" t="s">
        <v>1937</v>
      </c>
      <c r="J229" s="97">
        <v>1129665</v>
      </c>
      <c r="K229" s="46">
        <f t="shared" si="13"/>
        <v>34879</v>
      </c>
      <c r="L229" s="78"/>
      <c r="M229" s="97">
        <v>34879</v>
      </c>
      <c r="O229" s="95" t="s">
        <v>942</v>
      </c>
      <c r="P229" s="96" t="s">
        <v>1906</v>
      </c>
      <c r="Q229" s="78"/>
      <c r="R229" s="46">
        <f t="shared" si="14"/>
        <v>3239293</v>
      </c>
      <c r="S229" s="97">
        <v>302295</v>
      </c>
      <c r="T229" s="97">
        <v>2936998</v>
      </c>
      <c r="V229" s="95" t="s">
        <v>945</v>
      </c>
      <c r="W229" s="96" t="s">
        <v>1880</v>
      </c>
      <c r="X229" s="97">
        <v>1985001</v>
      </c>
      <c r="Y229" s="46">
        <f t="shared" si="15"/>
        <v>1045293</v>
      </c>
      <c r="Z229" s="78"/>
      <c r="AA229" s="97">
        <v>1045293</v>
      </c>
    </row>
    <row r="230" spans="1:27" ht="15">
      <c r="A230" s="95" t="s">
        <v>1007</v>
      </c>
      <c r="B230" s="96" t="s">
        <v>1919</v>
      </c>
      <c r="C230" s="97">
        <v>8794675</v>
      </c>
      <c r="D230" s="46">
        <f t="shared" si="12"/>
        <v>141916</v>
      </c>
      <c r="E230" s="78"/>
      <c r="F230" s="97">
        <v>141916</v>
      </c>
      <c r="H230" s="95" t="s">
        <v>1070</v>
      </c>
      <c r="I230" s="96" t="s">
        <v>1938</v>
      </c>
      <c r="J230" s="78"/>
      <c r="K230" s="46">
        <f t="shared" si="13"/>
        <v>5132</v>
      </c>
      <c r="L230" s="78"/>
      <c r="M230" s="97">
        <v>5132</v>
      </c>
      <c r="O230" s="95" t="s">
        <v>945</v>
      </c>
      <c r="P230" s="96" t="s">
        <v>1880</v>
      </c>
      <c r="Q230" s="78"/>
      <c r="R230" s="46">
        <f t="shared" si="14"/>
        <v>1016227</v>
      </c>
      <c r="S230" s="97">
        <v>97900</v>
      </c>
      <c r="T230" s="97">
        <v>918327</v>
      </c>
      <c r="V230" s="95" t="s">
        <v>947</v>
      </c>
      <c r="W230" s="96" t="s">
        <v>1907</v>
      </c>
      <c r="X230" s="97">
        <v>8737829</v>
      </c>
      <c r="Y230" s="46">
        <f t="shared" si="15"/>
        <v>16748294</v>
      </c>
      <c r="Z230" s="97">
        <v>13087245</v>
      </c>
      <c r="AA230" s="97">
        <v>3661049</v>
      </c>
    </row>
    <row r="231" spans="1:27" ht="15">
      <c r="A231" s="95" t="s">
        <v>1010</v>
      </c>
      <c r="B231" s="96" t="s">
        <v>1920</v>
      </c>
      <c r="C231" s="97">
        <v>1885500</v>
      </c>
      <c r="D231" s="46">
        <f t="shared" si="12"/>
        <v>2751907</v>
      </c>
      <c r="E231" s="78"/>
      <c r="F231" s="97">
        <v>2751907</v>
      </c>
      <c r="H231" s="95" t="s">
        <v>1073</v>
      </c>
      <c r="I231" s="96" t="s">
        <v>1939</v>
      </c>
      <c r="J231" s="78"/>
      <c r="K231" s="46">
        <f t="shared" si="13"/>
        <v>101000</v>
      </c>
      <c r="L231" s="78"/>
      <c r="M231" s="97">
        <v>101000</v>
      </c>
      <c r="O231" s="95" t="s">
        <v>947</v>
      </c>
      <c r="P231" s="96" t="s">
        <v>1907</v>
      </c>
      <c r="Q231" s="97">
        <v>3509579</v>
      </c>
      <c r="R231" s="46">
        <f t="shared" si="14"/>
        <v>2143262</v>
      </c>
      <c r="S231" s="97">
        <v>547917</v>
      </c>
      <c r="T231" s="97">
        <v>1595345</v>
      </c>
      <c r="V231" s="95" t="s">
        <v>950</v>
      </c>
      <c r="W231" s="96" t="s">
        <v>2252</v>
      </c>
      <c r="X231" s="97">
        <v>5499000</v>
      </c>
      <c r="Y231" s="46">
        <f t="shared" si="15"/>
        <v>5749059</v>
      </c>
      <c r="Z231" s="97">
        <v>2945100</v>
      </c>
      <c r="AA231" s="97">
        <v>2803959</v>
      </c>
    </row>
    <row r="232" spans="1:27" ht="15">
      <c r="A232" s="95" t="s">
        <v>1013</v>
      </c>
      <c r="B232" s="96" t="s">
        <v>1921</v>
      </c>
      <c r="C232" s="97">
        <v>167807107</v>
      </c>
      <c r="D232" s="46">
        <f t="shared" si="12"/>
        <v>44613090</v>
      </c>
      <c r="E232" s="97">
        <v>468000</v>
      </c>
      <c r="F232" s="97">
        <v>44145090</v>
      </c>
      <c r="H232" s="95" t="s">
        <v>1076</v>
      </c>
      <c r="I232" s="96" t="s">
        <v>1940</v>
      </c>
      <c r="J232" s="97">
        <v>2100</v>
      </c>
      <c r="K232" s="46">
        <f t="shared" si="13"/>
        <v>76148</v>
      </c>
      <c r="L232" s="78"/>
      <c r="M232" s="97">
        <v>76148</v>
      </c>
      <c r="O232" s="95" t="s">
        <v>950</v>
      </c>
      <c r="P232" s="96" t="s">
        <v>2252</v>
      </c>
      <c r="Q232" s="78"/>
      <c r="R232" s="46">
        <f t="shared" si="14"/>
        <v>1027892</v>
      </c>
      <c r="S232" s="97">
        <v>72900</v>
      </c>
      <c r="T232" s="97">
        <v>954992</v>
      </c>
      <c r="V232" s="95" t="s">
        <v>953</v>
      </c>
      <c r="W232" s="96" t="s">
        <v>2335</v>
      </c>
      <c r="X232" s="97">
        <v>200000</v>
      </c>
      <c r="Y232" s="46">
        <f t="shared" si="15"/>
        <v>1575092</v>
      </c>
      <c r="Z232" s="97">
        <v>54800</v>
      </c>
      <c r="AA232" s="97">
        <v>1520292</v>
      </c>
    </row>
    <row r="233" spans="1:27" ht="15">
      <c r="A233" s="95" t="s">
        <v>1016</v>
      </c>
      <c r="B233" s="96" t="s">
        <v>1922</v>
      </c>
      <c r="C233" s="97">
        <v>227100</v>
      </c>
      <c r="D233" s="46">
        <f t="shared" si="12"/>
        <v>545413</v>
      </c>
      <c r="E233" s="78"/>
      <c r="F233" s="97">
        <v>545413</v>
      </c>
      <c r="H233" s="95" t="s">
        <v>1082</v>
      </c>
      <c r="I233" s="96" t="s">
        <v>1942</v>
      </c>
      <c r="J233" s="78"/>
      <c r="K233" s="46">
        <f t="shared" si="13"/>
        <v>466312</v>
      </c>
      <c r="L233" s="78"/>
      <c r="M233" s="97">
        <v>466312</v>
      </c>
      <c r="O233" s="95" t="s">
        <v>953</v>
      </c>
      <c r="P233" s="96" t="s">
        <v>2335</v>
      </c>
      <c r="Q233" s="97">
        <v>4040617</v>
      </c>
      <c r="R233" s="46">
        <f t="shared" si="14"/>
        <v>3875311</v>
      </c>
      <c r="S233" s="97">
        <v>183505</v>
      </c>
      <c r="T233" s="97">
        <v>3691806</v>
      </c>
      <c r="V233" s="95" t="s">
        <v>956</v>
      </c>
      <c r="W233" s="96" t="s">
        <v>1908</v>
      </c>
      <c r="X233" s="97">
        <v>956506</v>
      </c>
      <c r="Y233" s="46">
        <f t="shared" si="15"/>
        <v>2097830</v>
      </c>
      <c r="Z233" s="97">
        <v>62656</v>
      </c>
      <c r="AA233" s="97">
        <v>2035174</v>
      </c>
    </row>
    <row r="234" spans="1:27" ht="15">
      <c r="A234" s="95" t="s">
        <v>1019</v>
      </c>
      <c r="B234" s="96" t="s">
        <v>1923</v>
      </c>
      <c r="C234" s="97">
        <v>485400</v>
      </c>
      <c r="D234" s="46">
        <f t="shared" si="12"/>
        <v>1792191</v>
      </c>
      <c r="E234" s="78"/>
      <c r="F234" s="97">
        <v>1792191</v>
      </c>
      <c r="H234" s="95" t="s">
        <v>1085</v>
      </c>
      <c r="I234" s="96" t="s">
        <v>1943</v>
      </c>
      <c r="J234" s="78"/>
      <c r="K234" s="46">
        <f t="shared" si="13"/>
        <v>118581</v>
      </c>
      <c r="L234" s="78"/>
      <c r="M234" s="97">
        <v>118581</v>
      </c>
      <c r="O234" s="95" t="s">
        <v>956</v>
      </c>
      <c r="P234" s="96" t="s">
        <v>1908</v>
      </c>
      <c r="Q234" s="97">
        <v>5338102</v>
      </c>
      <c r="R234" s="46">
        <f t="shared" si="14"/>
        <v>6596924</v>
      </c>
      <c r="S234" s="97">
        <v>211620</v>
      </c>
      <c r="T234" s="97">
        <v>6385304</v>
      </c>
      <c r="V234" s="95" t="s">
        <v>962</v>
      </c>
      <c r="W234" s="96" t="s">
        <v>2323</v>
      </c>
      <c r="X234" s="97">
        <v>456878</v>
      </c>
      <c r="Y234" s="46">
        <f t="shared" si="15"/>
        <v>2000</v>
      </c>
      <c r="Z234" s="78"/>
      <c r="AA234" s="97">
        <v>2000</v>
      </c>
    </row>
    <row r="235" spans="1:27" ht="15">
      <c r="A235" s="95" t="s">
        <v>1022</v>
      </c>
      <c r="B235" s="96" t="s">
        <v>1924</v>
      </c>
      <c r="C235" s="78"/>
      <c r="D235" s="46">
        <f t="shared" si="12"/>
        <v>273210</v>
      </c>
      <c r="E235" s="97">
        <v>5</v>
      </c>
      <c r="F235" s="97">
        <v>273205</v>
      </c>
      <c r="H235" s="95" t="s">
        <v>1088</v>
      </c>
      <c r="I235" s="96" t="s">
        <v>1944</v>
      </c>
      <c r="J235" s="78"/>
      <c r="K235" s="46">
        <f t="shared" si="13"/>
        <v>2200</v>
      </c>
      <c r="L235" s="78"/>
      <c r="M235" s="97">
        <v>2200</v>
      </c>
      <c r="O235" s="95" t="s">
        <v>959</v>
      </c>
      <c r="P235" s="96" t="s">
        <v>1909</v>
      </c>
      <c r="Q235" s="78"/>
      <c r="R235" s="46">
        <f t="shared" si="14"/>
        <v>575336</v>
      </c>
      <c r="S235" s="78"/>
      <c r="T235" s="97">
        <v>575336</v>
      </c>
      <c r="V235" s="95" t="s">
        <v>965</v>
      </c>
      <c r="W235" s="96" t="s">
        <v>1910</v>
      </c>
      <c r="X235" s="78"/>
      <c r="Y235" s="46">
        <f t="shared" si="15"/>
        <v>1055532</v>
      </c>
      <c r="Z235" s="78"/>
      <c r="AA235" s="97">
        <v>1055532</v>
      </c>
    </row>
    <row r="236" spans="1:27" ht="15">
      <c r="A236" s="95" t="s">
        <v>1025</v>
      </c>
      <c r="B236" s="96" t="s">
        <v>1925</v>
      </c>
      <c r="C236" s="97">
        <v>11210332</v>
      </c>
      <c r="D236" s="46">
        <f t="shared" si="12"/>
        <v>0</v>
      </c>
      <c r="E236" s="78"/>
      <c r="F236" s="78"/>
      <c r="H236" s="95" t="s">
        <v>1091</v>
      </c>
      <c r="I236" s="96" t="s">
        <v>2168</v>
      </c>
      <c r="J236" s="78"/>
      <c r="K236" s="46">
        <f t="shared" si="13"/>
        <v>20401</v>
      </c>
      <c r="L236" s="78"/>
      <c r="M236" s="97">
        <v>20401</v>
      </c>
      <c r="O236" s="95" t="s">
        <v>962</v>
      </c>
      <c r="P236" s="96" t="s">
        <v>2323</v>
      </c>
      <c r="Q236" s="97">
        <v>513000</v>
      </c>
      <c r="R236" s="46">
        <f t="shared" si="14"/>
        <v>142932</v>
      </c>
      <c r="S236" s="78"/>
      <c r="T236" s="97">
        <v>142932</v>
      </c>
      <c r="V236" s="95" t="s">
        <v>968</v>
      </c>
      <c r="W236" s="96" t="s">
        <v>1911</v>
      </c>
      <c r="X236" s="78"/>
      <c r="Y236" s="46">
        <f t="shared" si="15"/>
        <v>843715</v>
      </c>
      <c r="Z236" s="78"/>
      <c r="AA236" s="97">
        <v>843715</v>
      </c>
    </row>
    <row r="237" spans="1:27" ht="15">
      <c r="A237" s="95" t="s">
        <v>1028</v>
      </c>
      <c r="B237" s="96" t="s">
        <v>2294</v>
      </c>
      <c r="C237" s="97">
        <v>4365000</v>
      </c>
      <c r="D237" s="46">
        <f t="shared" si="12"/>
        <v>1022209</v>
      </c>
      <c r="E237" s="78"/>
      <c r="F237" s="97">
        <v>1022209</v>
      </c>
      <c r="H237" s="95" t="s">
        <v>1094</v>
      </c>
      <c r="I237" s="96" t="s">
        <v>1945</v>
      </c>
      <c r="J237" s="97">
        <v>14800</v>
      </c>
      <c r="K237" s="46">
        <f t="shared" si="13"/>
        <v>594665</v>
      </c>
      <c r="L237" s="78"/>
      <c r="M237" s="97">
        <v>594665</v>
      </c>
      <c r="O237" s="95" t="s">
        <v>965</v>
      </c>
      <c r="P237" s="96" t="s">
        <v>1910</v>
      </c>
      <c r="Q237" s="78"/>
      <c r="R237" s="46">
        <f t="shared" si="14"/>
        <v>837421</v>
      </c>
      <c r="S237" s="78"/>
      <c r="T237" s="97">
        <v>837421</v>
      </c>
      <c r="V237" s="95" t="s">
        <v>971</v>
      </c>
      <c r="W237" s="96" t="s">
        <v>1912</v>
      </c>
      <c r="X237" s="97">
        <v>162382</v>
      </c>
      <c r="Y237" s="46">
        <f t="shared" si="15"/>
        <v>80250</v>
      </c>
      <c r="Z237" s="78"/>
      <c r="AA237" s="97">
        <v>80250</v>
      </c>
    </row>
    <row r="238" spans="1:27" ht="15">
      <c r="A238" s="95" t="s">
        <v>1031</v>
      </c>
      <c r="B238" s="96" t="s">
        <v>1926</v>
      </c>
      <c r="C238" s="97">
        <v>72800</v>
      </c>
      <c r="D238" s="46">
        <f t="shared" si="12"/>
        <v>1024928</v>
      </c>
      <c r="E238" s="97">
        <v>21595</v>
      </c>
      <c r="F238" s="97">
        <v>1003333</v>
      </c>
      <c r="H238" s="95" t="s">
        <v>1097</v>
      </c>
      <c r="I238" s="96" t="s">
        <v>1946</v>
      </c>
      <c r="J238" s="97">
        <v>253206</v>
      </c>
      <c r="K238" s="46">
        <f t="shared" si="13"/>
        <v>442321</v>
      </c>
      <c r="L238" s="78"/>
      <c r="M238" s="97">
        <v>442321</v>
      </c>
      <c r="O238" s="95" t="s">
        <v>968</v>
      </c>
      <c r="P238" s="96" t="s">
        <v>1911</v>
      </c>
      <c r="Q238" s="97">
        <v>366150</v>
      </c>
      <c r="R238" s="46">
        <f t="shared" si="14"/>
        <v>1757351</v>
      </c>
      <c r="S238" s="97">
        <v>289809</v>
      </c>
      <c r="T238" s="97">
        <v>1467542</v>
      </c>
      <c r="V238" s="95" t="s">
        <v>974</v>
      </c>
      <c r="W238" s="96" t="s">
        <v>2167</v>
      </c>
      <c r="X238" s="78"/>
      <c r="Y238" s="46">
        <f t="shared" si="15"/>
        <v>594585</v>
      </c>
      <c r="Z238" s="78"/>
      <c r="AA238" s="97">
        <v>594585</v>
      </c>
    </row>
    <row r="239" spans="1:27" ht="15">
      <c r="A239" s="95" t="s">
        <v>1035</v>
      </c>
      <c r="B239" s="96" t="s">
        <v>1927</v>
      </c>
      <c r="C239" s="78"/>
      <c r="D239" s="46">
        <f t="shared" si="12"/>
        <v>148951</v>
      </c>
      <c r="E239" s="78"/>
      <c r="F239" s="97">
        <v>148951</v>
      </c>
      <c r="H239" s="95" t="s">
        <v>1103</v>
      </c>
      <c r="I239" s="96" t="s">
        <v>1947</v>
      </c>
      <c r="J239" s="78"/>
      <c r="K239" s="46">
        <f t="shared" si="13"/>
        <v>214395</v>
      </c>
      <c r="L239" s="78"/>
      <c r="M239" s="97">
        <v>214395</v>
      </c>
      <c r="O239" s="95" t="s">
        <v>971</v>
      </c>
      <c r="P239" s="96" t="s">
        <v>1912</v>
      </c>
      <c r="Q239" s="97">
        <v>852300</v>
      </c>
      <c r="R239" s="46">
        <f t="shared" si="14"/>
        <v>976902</v>
      </c>
      <c r="S239" s="97">
        <v>32000</v>
      </c>
      <c r="T239" s="97">
        <v>944902</v>
      </c>
      <c r="V239" s="95" t="s">
        <v>977</v>
      </c>
      <c r="W239" s="96" t="s">
        <v>1807</v>
      </c>
      <c r="X239" s="97">
        <v>126350</v>
      </c>
      <c r="Y239" s="46">
        <f t="shared" si="15"/>
        <v>30470598</v>
      </c>
      <c r="Z239" s="97">
        <v>198812</v>
      </c>
      <c r="AA239" s="97">
        <v>30271786</v>
      </c>
    </row>
    <row r="240" spans="1:27" ht="15">
      <c r="A240" s="95" t="s">
        <v>1038</v>
      </c>
      <c r="B240" s="96" t="s">
        <v>1928</v>
      </c>
      <c r="C240" s="97">
        <v>13745</v>
      </c>
      <c r="D240" s="46">
        <f t="shared" si="12"/>
        <v>41184</v>
      </c>
      <c r="E240" s="97">
        <v>9948</v>
      </c>
      <c r="F240" s="97">
        <v>31236</v>
      </c>
      <c r="H240" s="95" t="s">
        <v>1106</v>
      </c>
      <c r="I240" s="96" t="s">
        <v>1948</v>
      </c>
      <c r="J240" s="97">
        <v>101000</v>
      </c>
      <c r="K240" s="46">
        <f t="shared" si="13"/>
        <v>374919</v>
      </c>
      <c r="L240" s="97">
        <v>58500</v>
      </c>
      <c r="M240" s="97">
        <v>316419</v>
      </c>
      <c r="O240" s="95" t="s">
        <v>974</v>
      </c>
      <c r="P240" s="96" t="s">
        <v>2167</v>
      </c>
      <c r="Q240" s="97">
        <v>140300</v>
      </c>
      <c r="R240" s="46">
        <f t="shared" si="14"/>
        <v>3400</v>
      </c>
      <c r="S240" s="78"/>
      <c r="T240" s="97">
        <v>3400</v>
      </c>
      <c r="V240" s="95" t="s">
        <v>979</v>
      </c>
      <c r="W240" s="96" t="s">
        <v>2334</v>
      </c>
      <c r="X240" s="78"/>
      <c r="Y240" s="46">
        <f t="shared" si="15"/>
        <v>51272</v>
      </c>
      <c r="Z240" s="78"/>
      <c r="AA240" s="97">
        <v>51272</v>
      </c>
    </row>
    <row r="241" spans="1:27" ht="15">
      <c r="A241" s="95" t="s">
        <v>1041</v>
      </c>
      <c r="B241" s="96" t="s">
        <v>1929</v>
      </c>
      <c r="C241" s="78"/>
      <c r="D241" s="46">
        <f t="shared" si="12"/>
        <v>9700</v>
      </c>
      <c r="E241" s="78"/>
      <c r="F241" s="97">
        <v>9700</v>
      </c>
      <c r="H241" s="95" t="s">
        <v>1109</v>
      </c>
      <c r="I241" s="96" t="s">
        <v>1949</v>
      </c>
      <c r="J241" s="78"/>
      <c r="K241" s="46">
        <f t="shared" si="13"/>
        <v>183650</v>
      </c>
      <c r="L241" s="78"/>
      <c r="M241" s="97">
        <v>183650</v>
      </c>
      <c r="O241" s="95" t="s">
        <v>977</v>
      </c>
      <c r="P241" s="96" t="s">
        <v>1807</v>
      </c>
      <c r="Q241" s="97">
        <v>3219320</v>
      </c>
      <c r="R241" s="46">
        <f t="shared" si="14"/>
        <v>6917937</v>
      </c>
      <c r="S241" s="97">
        <v>616550</v>
      </c>
      <c r="T241" s="97">
        <v>6301387</v>
      </c>
      <c r="V241" s="95" t="s">
        <v>982</v>
      </c>
      <c r="W241" s="96" t="s">
        <v>1913</v>
      </c>
      <c r="X241" s="97">
        <v>66200</v>
      </c>
      <c r="Y241" s="46">
        <f t="shared" si="15"/>
        <v>5801288</v>
      </c>
      <c r="Z241" s="97">
        <v>1636536</v>
      </c>
      <c r="AA241" s="97">
        <v>4164752</v>
      </c>
    </row>
    <row r="242" spans="1:27" ht="15">
      <c r="A242" s="95" t="s">
        <v>1044</v>
      </c>
      <c r="B242" s="96" t="s">
        <v>1930</v>
      </c>
      <c r="C242" s="78"/>
      <c r="D242" s="46">
        <f t="shared" si="12"/>
        <v>2500</v>
      </c>
      <c r="E242" s="78"/>
      <c r="F242" s="97">
        <v>2500</v>
      </c>
      <c r="H242" s="95" t="s">
        <v>1113</v>
      </c>
      <c r="I242" s="96" t="s">
        <v>1950</v>
      </c>
      <c r="J242" s="78"/>
      <c r="K242" s="46">
        <f t="shared" si="13"/>
        <v>192369</v>
      </c>
      <c r="L242" s="78"/>
      <c r="M242" s="97">
        <v>192369</v>
      </c>
      <c r="O242" s="95" t="s">
        <v>979</v>
      </c>
      <c r="P242" s="96" t="s">
        <v>2334</v>
      </c>
      <c r="Q242" s="97">
        <v>13000</v>
      </c>
      <c r="R242" s="46">
        <f t="shared" si="14"/>
        <v>838199</v>
      </c>
      <c r="S242" s="97">
        <v>203449</v>
      </c>
      <c r="T242" s="97">
        <v>634750</v>
      </c>
      <c r="V242" s="95" t="s">
        <v>985</v>
      </c>
      <c r="W242" s="96" t="s">
        <v>1914</v>
      </c>
      <c r="X242" s="78"/>
      <c r="Y242" s="46">
        <f t="shared" si="15"/>
        <v>160700</v>
      </c>
      <c r="Z242" s="78"/>
      <c r="AA242" s="97">
        <v>160700</v>
      </c>
    </row>
    <row r="243" spans="1:27" ht="15">
      <c r="A243" s="95" t="s">
        <v>1047</v>
      </c>
      <c r="B243" s="96" t="s">
        <v>1931</v>
      </c>
      <c r="C243" s="78"/>
      <c r="D243" s="46">
        <f t="shared" si="12"/>
        <v>106343</v>
      </c>
      <c r="E243" s="97">
        <v>83600</v>
      </c>
      <c r="F243" s="97">
        <v>22743</v>
      </c>
      <c r="H243" s="95" t="s">
        <v>1122</v>
      </c>
      <c r="I243" s="96" t="s">
        <v>1951</v>
      </c>
      <c r="J243" s="78"/>
      <c r="K243" s="46">
        <f t="shared" si="13"/>
        <v>5550377</v>
      </c>
      <c r="L243" s="78"/>
      <c r="M243" s="97">
        <v>5550377</v>
      </c>
      <c r="O243" s="95" t="s">
        <v>982</v>
      </c>
      <c r="P243" s="96" t="s">
        <v>1913</v>
      </c>
      <c r="Q243" s="97">
        <v>303062</v>
      </c>
      <c r="R243" s="46">
        <f t="shared" si="14"/>
        <v>4052129</v>
      </c>
      <c r="S243" s="97">
        <v>311250</v>
      </c>
      <c r="T243" s="97">
        <v>3740879</v>
      </c>
      <c r="V243" s="95" t="s">
        <v>988</v>
      </c>
      <c r="W243" s="96" t="s">
        <v>1915</v>
      </c>
      <c r="X243" s="97">
        <v>107000</v>
      </c>
      <c r="Y243" s="46">
        <f t="shared" si="15"/>
        <v>3599154</v>
      </c>
      <c r="Z243" s="78"/>
      <c r="AA243" s="97">
        <v>3599154</v>
      </c>
    </row>
    <row r="244" spans="1:27" ht="15">
      <c r="A244" s="95" t="s">
        <v>1050</v>
      </c>
      <c r="B244" s="96" t="s">
        <v>1932</v>
      </c>
      <c r="C244" s="78"/>
      <c r="D244" s="46">
        <f t="shared" si="12"/>
        <v>446649</v>
      </c>
      <c r="E244" s="78"/>
      <c r="F244" s="97">
        <v>446649</v>
      </c>
      <c r="H244" s="95" t="s">
        <v>1125</v>
      </c>
      <c r="I244" s="96" t="s">
        <v>1746</v>
      </c>
      <c r="J244" s="78"/>
      <c r="K244" s="46">
        <f t="shared" si="13"/>
        <v>2008753</v>
      </c>
      <c r="L244" s="97">
        <v>199033</v>
      </c>
      <c r="M244" s="97">
        <v>1809720</v>
      </c>
      <c r="O244" s="95" t="s">
        <v>985</v>
      </c>
      <c r="P244" s="96" t="s">
        <v>1914</v>
      </c>
      <c r="Q244" s="97">
        <v>6893</v>
      </c>
      <c r="R244" s="46">
        <f t="shared" si="14"/>
        <v>549103</v>
      </c>
      <c r="S244" s="97">
        <v>7000</v>
      </c>
      <c r="T244" s="97">
        <v>542103</v>
      </c>
      <c r="V244" s="95" t="s">
        <v>991</v>
      </c>
      <c r="W244" s="96" t="s">
        <v>1916</v>
      </c>
      <c r="X244" s="78"/>
      <c r="Y244" s="46">
        <f t="shared" si="15"/>
        <v>483630</v>
      </c>
      <c r="Z244" s="78"/>
      <c r="AA244" s="97">
        <v>483630</v>
      </c>
    </row>
    <row r="245" spans="1:27" ht="15">
      <c r="A245" s="95" t="s">
        <v>1053</v>
      </c>
      <c r="B245" s="96" t="s">
        <v>1933</v>
      </c>
      <c r="C245" s="78"/>
      <c r="D245" s="46">
        <f t="shared" si="12"/>
        <v>243552</v>
      </c>
      <c r="E245" s="97">
        <v>37100</v>
      </c>
      <c r="F245" s="97">
        <v>206452</v>
      </c>
      <c r="H245" s="95" t="s">
        <v>1127</v>
      </c>
      <c r="I245" s="96" t="s">
        <v>1952</v>
      </c>
      <c r="J245" s="78"/>
      <c r="K245" s="46">
        <f t="shared" si="13"/>
        <v>78200</v>
      </c>
      <c r="L245" s="78"/>
      <c r="M245" s="97">
        <v>78200</v>
      </c>
      <c r="O245" s="95" t="s">
        <v>988</v>
      </c>
      <c r="P245" s="96" t="s">
        <v>1915</v>
      </c>
      <c r="Q245" s="97">
        <v>73075</v>
      </c>
      <c r="R245" s="46">
        <f t="shared" si="14"/>
        <v>1344365</v>
      </c>
      <c r="S245" s="97">
        <v>43600</v>
      </c>
      <c r="T245" s="97">
        <v>1300765</v>
      </c>
      <c r="V245" s="95" t="s">
        <v>994</v>
      </c>
      <c r="W245" s="96" t="s">
        <v>1917</v>
      </c>
      <c r="X245" s="97">
        <v>52200</v>
      </c>
      <c r="Y245" s="46">
        <f t="shared" si="15"/>
        <v>4073633</v>
      </c>
      <c r="Z245" s="78"/>
      <c r="AA245" s="97">
        <v>4073633</v>
      </c>
    </row>
    <row r="246" spans="1:27" ht="15">
      <c r="A246" s="95" t="s">
        <v>1056</v>
      </c>
      <c r="B246" s="96" t="s">
        <v>1934</v>
      </c>
      <c r="C246" s="78"/>
      <c r="D246" s="46">
        <f t="shared" si="12"/>
        <v>198755</v>
      </c>
      <c r="E246" s="97">
        <v>13000</v>
      </c>
      <c r="F246" s="97">
        <v>185755</v>
      </c>
      <c r="H246" s="95" t="s">
        <v>1133</v>
      </c>
      <c r="I246" s="96" t="s">
        <v>1881</v>
      </c>
      <c r="J246" s="97">
        <v>919500</v>
      </c>
      <c r="K246" s="46">
        <f t="shared" si="13"/>
        <v>130628</v>
      </c>
      <c r="L246" s="78"/>
      <c r="M246" s="97">
        <v>130628</v>
      </c>
      <c r="O246" s="95" t="s">
        <v>991</v>
      </c>
      <c r="P246" s="96" t="s">
        <v>1916</v>
      </c>
      <c r="Q246" s="78"/>
      <c r="R246" s="46">
        <f t="shared" si="14"/>
        <v>461400</v>
      </c>
      <c r="S246" s="97">
        <v>36000</v>
      </c>
      <c r="T246" s="97">
        <v>425400</v>
      </c>
      <c r="V246" s="95" t="s">
        <v>998</v>
      </c>
      <c r="W246" s="96" t="s">
        <v>2293</v>
      </c>
      <c r="X246" s="97">
        <v>9140000</v>
      </c>
      <c r="Y246" s="46">
        <f t="shared" si="15"/>
        <v>9596259</v>
      </c>
      <c r="Z246" s="78"/>
      <c r="AA246" s="97">
        <v>9596259</v>
      </c>
    </row>
    <row r="247" spans="1:27" ht="15">
      <c r="A247" s="95" t="s">
        <v>1059</v>
      </c>
      <c r="B247" s="96" t="s">
        <v>1935</v>
      </c>
      <c r="C247" s="78"/>
      <c r="D247" s="46">
        <f t="shared" si="12"/>
        <v>45499</v>
      </c>
      <c r="E247" s="78"/>
      <c r="F247" s="97">
        <v>45499</v>
      </c>
      <c r="H247" s="95" t="s">
        <v>1135</v>
      </c>
      <c r="I247" s="96" t="s">
        <v>1882</v>
      </c>
      <c r="J247" s="97">
        <v>170151</v>
      </c>
      <c r="K247" s="46">
        <f t="shared" si="13"/>
        <v>30625488</v>
      </c>
      <c r="L247" s="97">
        <v>1</v>
      </c>
      <c r="M247" s="97">
        <v>30625487</v>
      </c>
      <c r="O247" s="95" t="s">
        <v>994</v>
      </c>
      <c r="P247" s="96" t="s">
        <v>1917</v>
      </c>
      <c r="Q247" s="97">
        <v>7522614</v>
      </c>
      <c r="R247" s="46">
        <f t="shared" si="14"/>
        <v>186504</v>
      </c>
      <c r="S247" s="97">
        <v>133595</v>
      </c>
      <c r="T247" s="97">
        <v>52909</v>
      </c>
      <c r="V247" s="95" t="s">
        <v>1001</v>
      </c>
      <c r="W247" s="96" t="s">
        <v>2214</v>
      </c>
      <c r="X247" s="78"/>
      <c r="Y247" s="46">
        <f t="shared" si="15"/>
        <v>7400</v>
      </c>
      <c r="Z247" s="78"/>
      <c r="AA247" s="97">
        <v>7400</v>
      </c>
    </row>
    <row r="248" spans="1:27" ht="15">
      <c r="A248" s="95" t="s">
        <v>1062</v>
      </c>
      <c r="B248" s="96" t="s">
        <v>1905</v>
      </c>
      <c r="C248" s="97">
        <v>288500</v>
      </c>
      <c r="D248" s="46">
        <f t="shared" si="12"/>
        <v>126015</v>
      </c>
      <c r="E248" s="78"/>
      <c r="F248" s="97">
        <v>126015</v>
      </c>
      <c r="H248" s="95" t="s">
        <v>1137</v>
      </c>
      <c r="I248" s="96" t="s">
        <v>1954</v>
      </c>
      <c r="J248" s="78"/>
      <c r="K248" s="46">
        <f t="shared" si="13"/>
        <v>66500</v>
      </c>
      <c r="L248" s="97">
        <v>64000</v>
      </c>
      <c r="M248" s="97">
        <v>2500</v>
      </c>
      <c r="O248" s="95" t="s">
        <v>998</v>
      </c>
      <c r="P248" s="96" t="s">
        <v>2293</v>
      </c>
      <c r="Q248" s="97">
        <v>22205000</v>
      </c>
      <c r="R248" s="46">
        <f t="shared" si="14"/>
        <v>19704316</v>
      </c>
      <c r="S248" s="97">
        <v>1486300</v>
      </c>
      <c r="T248" s="97">
        <v>18218016</v>
      </c>
      <c r="V248" s="95" t="s">
        <v>1004</v>
      </c>
      <c r="W248" s="96" t="s">
        <v>1918</v>
      </c>
      <c r="X248" s="78"/>
      <c r="Y248" s="46">
        <f t="shared" si="15"/>
        <v>1359753</v>
      </c>
      <c r="Z248" s="78"/>
      <c r="AA248" s="97">
        <v>1359753</v>
      </c>
    </row>
    <row r="249" spans="1:27" ht="15">
      <c r="A249" s="95" t="s">
        <v>1064</v>
      </c>
      <c r="B249" s="96" t="s">
        <v>1936</v>
      </c>
      <c r="C249" s="97">
        <v>1000</v>
      </c>
      <c r="D249" s="46">
        <f t="shared" si="12"/>
        <v>28300</v>
      </c>
      <c r="E249" s="78"/>
      <c r="F249" s="97">
        <v>28300</v>
      </c>
      <c r="H249" s="95" t="s">
        <v>1146</v>
      </c>
      <c r="I249" s="96" t="s">
        <v>1955</v>
      </c>
      <c r="J249" s="97">
        <v>9600000</v>
      </c>
      <c r="K249" s="46">
        <f t="shared" si="13"/>
        <v>2416528</v>
      </c>
      <c r="L249" s="78"/>
      <c r="M249" s="97">
        <v>2416528</v>
      </c>
      <c r="O249" s="95" t="s">
        <v>1001</v>
      </c>
      <c r="P249" s="96" t="s">
        <v>2214</v>
      </c>
      <c r="Q249" s="97">
        <v>259600</v>
      </c>
      <c r="R249" s="46">
        <f t="shared" si="14"/>
        <v>42840</v>
      </c>
      <c r="S249" s="78"/>
      <c r="T249" s="97">
        <v>42840</v>
      </c>
      <c r="V249" s="95" t="s">
        <v>1007</v>
      </c>
      <c r="W249" s="96" t="s">
        <v>1919</v>
      </c>
      <c r="X249" s="97">
        <v>18070760</v>
      </c>
      <c r="Y249" s="46">
        <f t="shared" si="15"/>
        <v>7743224</v>
      </c>
      <c r="Z249" s="78"/>
      <c r="AA249" s="97">
        <v>7743224</v>
      </c>
    </row>
    <row r="250" spans="1:27" ht="15">
      <c r="A250" s="95" t="s">
        <v>1067</v>
      </c>
      <c r="B250" s="96" t="s">
        <v>1937</v>
      </c>
      <c r="C250" s="78"/>
      <c r="D250" s="46">
        <f t="shared" si="12"/>
        <v>15200</v>
      </c>
      <c r="E250" s="78"/>
      <c r="F250" s="97">
        <v>15200</v>
      </c>
      <c r="H250" s="95" t="s">
        <v>1149</v>
      </c>
      <c r="I250" s="96" t="s">
        <v>1956</v>
      </c>
      <c r="J250" s="97">
        <v>13403605</v>
      </c>
      <c r="K250" s="46">
        <f t="shared" si="13"/>
        <v>778798</v>
      </c>
      <c r="L250" s="78"/>
      <c r="M250" s="97">
        <v>778798</v>
      </c>
      <c r="O250" s="95" t="s">
        <v>1004</v>
      </c>
      <c r="P250" s="96" t="s">
        <v>1918</v>
      </c>
      <c r="Q250" s="97">
        <v>1829000</v>
      </c>
      <c r="R250" s="46">
        <f t="shared" si="14"/>
        <v>2176612</v>
      </c>
      <c r="S250" s="78"/>
      <c r="T250" s="97">
        <v>2176612</v>
      </c>
      <c r="V250" s="95" t="s">
        <v>1010</v>
      </c>
      <c r="W250" s="96" t="s">
        <v>1920</v>
      </c>
      <c r="X250" s="97">
        <v>20193341</v>
      </c>
      <c r="Y250" s="46">
        <f t="shared" si="15"/>
        <v>19340552</v>
      </c>
      <c r="Z250" s="78"/>
      <c r="AA250" s="97">
        <v>19340552</v>
      </c>
    </row>
    <row r="251" spans="1:27" ht="15">
      <c r="A251" s="95" t="s">
        <v>1070</v>
      </c>
      <c r="B251" s="96" t="s">
        <v>1938</v>
      </c>
      <c r="C251" s="78"/>
      <c r="D251" s="46">
        <f t="shared" si="12"/>
        <v>7700</v>
      </c>
      <c r="E251" s="97">
        <v>6100</v>
      </c>
      <c r="F251" s="97">
        <v>1600</v>
      </c>
      <c r="H251" s="95" t="s">
        <v>1151</v>
      </c>
      <c r="I251" s="96" t="s">
        <v>1957</v>
      </c>
      <c r="J251" s="97">
        <v>82544</v>
      </c>
      <c r="K251" s="46">
        <f t="shared" si="13"/>
        <v>3739413</v>
      </c>
      <c r="L251" s="78"/>
      <c r="M251" s="97">
        <v>3739413</v>
      </c>
      <c r="O251" s="95" t="s">
        <v>1007</v>
      </c>
      <c r="P251" s="96" t="s">
        <v>1919</v>
      </c>
      <c r="Q251" s="97">
        <v>11641477</v>
      </c>
      <c r="R251" s="46">
        <f t="shared" si="14"/>
        <v>1387684</v>
      </c>
      <c r="S251" s="78"/>
      <c r="T251" s="97">
        <v>1387684</v>
      </c>
      <c r="V251" s="95" t="s">
        <v>1013</v>
      </c>
      <c r="W251" s="96" t="s">
        <v>1921</v>
      </c>
      <c r="X251" s="97">
        <v>6842173</v>
      </c>
      <c r="Y251" s="46">
        <f t="shared" si="15"/>
        <v>197290333</v>
      </c>
      <c r="Z251" s="97">
        <v>65063345</v>
      </c>
      <c r="AA251" s="97">
        <v>132226988</v>
      </c>
    </row>
    <row r="252" spans="1:27" ht="15">
      <c r="A252" s="95" t="s">
        <v>1073</v>
      </c>
      <c r="B252" s="96" t="s">
        <v>1939</v>
      </c>
      <c r="C252" s="78"/>
      <c r="D252" s="46">
        <f t="shared" si="12"/>
        <v>98965</v>
      </c>
      <c r="E252" s="78"/>
      <c r="F252" s="97">
        <v>98965</v>
      </c>
      <c r="H252" s="158" t="s">
        <v>1143</v>
      </c>
      <c r="I252" s="96" t="s">
        <v>1958</v>
      </c>
      <c r="J252" s="78"/>
      <c r="K252" s="46">
        <f t="shared" si="13"/>
        <v>5826638</v>
      </c>
      <c r="L252" s="97">
        <v>1170000</v>
      </c>
      <c r="M252" s="97">
        <v>4656638</v>
      </c>
      <c r="O252" s="95" t="s">
        <v>1010</v>
      </c>
      <c r="P252" s="96" t="s">
        <v>1920</v>
      </c>
      <c r="Q252" s="97">
        <v>15057420</v>
      </c>
      <c r="R252" s="46">
        <f t="shared" si="14"/>
        <v>24363768</v>
      </c>
      <c r="S252" s="97">
        <v>3619750</v>
      </c>
      <c r="T252" s="97">
        <v>20744018</v>
      </c>
      <c r="V252" s="95" t="s">
        <v>1016</v>
      </c>
      <c r="W252" s="96" t="s">
        <v>1922</v>
      </c>
      <c r="X252" s="97">
        <v>18832250</v>
      </c>
      <c r="Y252" s="46">
        <f t="shared" si="15"/>
        <v>6155724</v>
      </c>
      <c r="Z252" s="78"/>
      <c r="AA252" s="97">
        <v>6155724</v>
      </c>
    </row>
    <row r="253" spans="1:27" ht="15">
      <c r="A253" s="95" t="s">
        <v>1076</v>
      </c>
      <c r="B253" s="96" t="s">
        <v>1940</v>
      </c>
      <c r="C253" s="97">
        <v>7100</v>
      </c>
      <c r="D253" s="46">
        <f t="shared" si="12"/>
        <v>243046</v>
      </c>
      <c r="E253" s="97">
        <v>202551</v>
      </c>
      <c r="F253" s="97">
        <v>40495</v>
      </c>
      <c r="H253" s="95" t="s">
        <v>1155</v>
      </c>
      <c r="I253" s="96" t="s">
        <v>1959</v>
      </c>
      <c r="J253" s="78"/>
      <c r="K253" s="46">
        <f t="shared" si="13"/>
        <v>276500</v>
      </c>
      <c r="L253" s="78"/>
      <c r="M253" s="97">
        <v>276500</v>
      </c>
      <c r="O253" s="95" t="s">
        <v>1013</v>
      </c>
      <c r="P253" s="96" t="s">
        <v>1921</v>
      </c>
      <c r="Q253" s="97">
        <v>484984359</v>
      </c>
      <c r="R253" s="46">
        <f t="shared" si="14"/>
        <v>159193130</v>
      </c>
      <c r="S253" s="97">
        <v>6306250</v>
      </c>
      <c r="T253" s="97">
        <v>152886880</v>
      </c>
      <c r="V253" s="95" t="s">
        <v>1019</v>
      </c>
      <c r="W253" s="96" t="s">
        <v>1923</v>
      </c>
      <c r="X253" s="97">
        <v>13137957</v>
      </c>
      <c r="Y253" s="46">
        <f t="shared" si="15"/>
        <v>3368261</v>
      </c>
      <c r="Z253" s="78"/>
      <c r="AA253" s="97">
        <v>3368261</v>
      </c>
    </row>
    <row r="254" spans="1:27" ht="15">
      <c r="A254" s="95" t="s">
        <v>1082</v>
      </c>
      <c r="B254" s="96" t="s">
        <v>1942</v>
      </c>
      <c r="C254" s="78"/>
      <c r="D254" s="46">
        <f t="shared" si="12"/>
        <v>165653</v>
      </c>
      <c r="E254" s="97">
        <v>35100</v>
      </c>
      <c r="F254" s="97">
        <v>130553</v>
      </c>
      <c r="H254" s="95" t="s">
        <v>1158</v>
      </c>
      <c r="I254" s="96" t="s">
        <v>1960</v>
      </c>
      <c r="J254" s="97">
        <v>2677155</v>
      </c>
      <c r="K254" s="46">
        <f t="shared" si="13"/>
        <v>222950</v>
      </c>
      <c r="L254" s="78"/>
      <c r="M254" s="97">
        <v>222950</v>
      </c>
      <c r="O254" s="95" t="s">
        <v>1016</v>
      </c>
      <c r="P254" s="96" t="s">
        <v>1922</v>
      </c>
      <c r="Q254" s="97">
        <v>818600</v>
      </c>
      <c r="R254" s="46">
        <f t="shared" si="14"/>
        <v>3812388</v>
      </c>
      <c r="S254" s="97">
        <v>742398</v>
      </c>
      <c r="T254" s="97">
        <v>3069990</v>
      </c>
      <c r="V254" s="95" t="s">
        <v>1022</v>
      </c>
      <c r="W254" s="96" t="s">
        <v>1924</v>
      </c>
      <c r="X254" s="97">
        <v>2647000</v>
      </c>
      <c r="Y254" s="46">
        <f t="shared" si="15"/>
        <v>16525365</v>
      </c>
      <c r="Z254" s="97">
        <v>578924</v>
      </c>
      <c r="AA254" s="97">
        <v>15946441</v>
      </c>
    </row>
    <row r="255" spans="1:27" ht="15">
      <c r="A255" s="95" t="s">
        <v>1085</v>
      </c>
      <c r="B255" s="96" t="s">
        <v>1943</v>
      </c>
      <c r="C255" s="78"/>
      <c r="D255" s="46">
        <f t="shared" si="12"/>
        <v>4482</v>
      </c>
      <c r="E255" s="97">
        <v>4482</v>
      </c>
      <c r="F255" s="78"/>
      <c r="H255" s="95" t="s">
        <v>1161</v>
      </c>
      <c r="I255" s="96" t="s">
        <v>2274</v>
      </c>
      <c r="J255" s="78"/>
      <c r="K255" s="46">
        <f t="shared" si="13"/>
        <v>197000</v>
      </c>
      <c r="L255" s="78"/>
      <c r="M255" s="97">
        <v>197000</v>
      </c>
      <c r="O255" s="95" t="s">
        <v>1019</v>
      </c>
      <c r="P255" s="96" t="s">
        <v>1923</v>
      </c>
      <c r="Q255" s="97">
        <v>1454400</v>
      </c>
      <c r="R255" s="46">
        <f t="shared" si="14"/>
        <v>7934148</v>
      </c>
      <c r="S255" s="78"/>
      <c r="T255" s="97">
        <v>7934148</v>
      </c>
      <c r="V255" s="95" t="s">
        <v>1025</v>
      </c>
      <c r="W255" s="96" t="s">
        <v>1925</v>
      </c>
      <c r="X255" s="78"/>
      <c r="Y255" s="46">
        <f t="shared" si="15"/>
        <v>3637213</v>
      </c>
      <c r="Z255" s="97">
        <v>81000</v>
      </c>
      <c r="AA255" s="97">
        <v>3556213</v>
      </c>
    </row>
    <row r="256" spans="1:27" ht="15">
      <c r="A256" s="95" t="s">
        <v>1088</v>
      </c>
      <c r="B256" s="96" t="s">
        <v>1944</v>
      </c>
      <c r="C256" s="78"/>
      <c r="D256" s="46">
        <f t="shared" si="12"/>
        <v>35000</v>
      </c>
      <c r="E256" s="78"/>
      <c r="F256" s="97">
        <v>35000</v>
      </c>
      <c r="H256" s="95" t="s">
        <v>1164</v>
      </c>
      <c r="I256" s="96" t="s">
        <v>1961</v>
      </c>
      <c r="J256" s="97">
        <v>30000</v>
      </c>
      <c r="K256" s="46">
        <f t="shared" si="13"/>
        <v>10032714</v>
      </c>
      <c r="L256" s="78"/>
      <c r="M256" s="97">
        <v>10032714</v>
      </c>
      <c r="O256" s="95" t="s">
        <v>1022</v>
      </c>
      <c r="P256" s="96" t="s">
        <v>1924</v>
      </c>
      <c r="Q256" s="78"/>
      <c r="R256" s="46">
        <f t="shared" si="14"/>
        <v>2822954</v>
      </c>
      <c r="S256" s="97">
        <v>1539761</v>
      </c>
      <c r="T256" s="97">
        <v>1283193</v>
      </c>
      <c r="V256" s="95" t="s">
        <v>1028</v>
      </c>
      <c r="W256" s="96" t="s">
        <v>2294</v>
      </c>
      <c r="X256" s="97">
        <v>214800</v>
      </c>
      <c r="Y256" s="46">
        <f t="shared" si="15"/>
        <v>25667114</v>
      </c>
      <c r="Z256" s="78"/>
      <c r="AA256" s="97">
        <v>25667114</v>
      </c>
    </row>
    <row r="257" spans="1:27" ht="15">
      <c r="A257" s="95" t="s">
        <v>1091</v>
      </c>
      <c r="B257" s="96" t="s">
        <v>2168</v>
      </c>
      <c r="C257" s="78"/>
      <c r="D257" s="46">
        <f t="shared" si="12"/>
        <v>67350</v>
      </c>
      <c r="E257" s="78"/>
      <c r="F257" s="97">
        <v>67350</v>
      </c>
      <c r="H257" s="95" t="s">
        <v>1167</v>
      </c>
      <c r="I257" s="96" t="s">
        <v>1962</v>
      </c>
      <c r="J257" s="78"/>
      <c r="K257" s="46">
        <f t="shared" si="13"/>
        <v>6226968</v>
      </c>
      <c r="L257" s="97">
        <v>1175501</v>
      </c>
      <c r="M257" s="97">
        <v>5051467</v>
      </c>
      <c r="O257" s="95" t="s">
        <v>1025</v>
      </c>
      <c r="P257" s="96" t="s">
        <v>1925</v>
      </c>
      <c r="Q257" s="97">
        <v>12701933</v>
      </c>
      <c r="R257" s="46">
        <f t="shared" si="14"/>
        <v>2480160</v>
      </c>
      <c r="S257" s="78"/>
      <c r="T257" s="97">
        <v>2480160</v>
      </c>
      <c r="V257" s="95" t="s">
        <v>1031</v>
      </c>
      <c r="W257" s="96" t="s">
        <v>1926</v>
      </c>
      <c r="X257" s="97">
        <v>240000</v>
      </c>
      <c r="Y257" s="46">
        <f t="shared" si="15"/>
        <v>3495906</v>
      </c>
      <c r="Z257" s="78"/>
      <c r="AA257" s="97">
        <v>3495906</v>
      </c>
    </row>
    <row r="258" spans="1:27" ht="15">
      <c r="A258" s="95" t="s">
        <v>1094</v>
      </c>
      <c r="B258" s="96" t="s">
        <v>1945</v>
      </c>
      <c r="C258" s="97">
        <v>1563750</v>
      </c>
      <c r="D258" s="46">
        <f t="shared" si="12"/>
        <v>966499</v>
      </c>
      <c r="E258" s="97">
        <v>37200</v>
      </c>
      <c r="F258" s="97">
        <v>929299</v>
      </c>
      <c r="H258" s="95" t="s">
        <v>1173</v>
      </c>
      <c r="I258" s="96" t="s">
        <v>1964</v>
      </c>
      <c r="J258" s="78"/>
      <c r="K258" s="46">
        <f t="shared" si="13"/>
        <v>6930</v>
      </c>
      <c r="L258" s="78"/>
      <c r="M258" s="97">
        <v>6930</v>
      </c>
      <c r="O258" s="95" t="s">
        <v>1028</v>
      </c>
      <c r="P258" s="96" t="s">
        <v>2294</v>
      </c>
      <c r="Q258" s="97">
        <v>11936777</v>
      </c>
      <c r="R258" s="46">
        <f t="shared" si="14"/>
        <v>3983538</v>
      </c>
      <c r="S258" s="97">
        <v>30725</v>
      </c>
      <c r="T258" s="97">
        <v>3952813</v>
      </c>
      <c r="V258" s="95" t="s">
        <v>1035</v>
      </c>
      <c r="W258" s="96" t="s">
        <v>1927</v>
      </c>
      <c r="X258" s="97">
        <v>251823</v>
      </c>
      <c r="Y258" s="46">
        <f t="shared" si="15"/>
        <v>2126082</v>
      </c>
      <c r="Z258" s="97">
        <v>665702</v>
      </c>
      <c r="AA258" s="97">
        <v>1460380</v>
      </c>
    </row>
    <row r="259" spans="1:27" ht="15">
      <c r="A259" s="95" t="s">
        <v>1097</v>
      </c>
      <c r="B259" s="96" t="s">
        <v>1946</v>
      </c>
      <c r="C259" s="97">
        <v>5789240</v>
      </c>
      <c r="D259" s="46">
        <f t="shared" si="12"/>
        <v>849440</v>
      </c>
      <c r="E259" s="97">
        <v>99920</v>
      </c>
      <c r="F259" s="97">
        <v>749520</v>
      </c>
      <c r="H259" s="95" t="s">
        <v>1176</v>
      </c>
      <c r="I259" s="96" t="s">
        <v>1965</v>
      </c>
      <c r="J259" s="78"/>
      <c r="K259" s="46">
        <f t="shared" si="13"/>
        <v>20097</v>
      </c>
      <c r="L259" s="78"/>
      <c r="M259" s="97">
        <v>20097</v>
      </c>
      <c r="O259" s="95" t="s">
        <v>1031</v>
      </c>
      <c r="P259" s="96" t="s">
        <v>1926</v>
      </c>
      <c r="Q259" s="97">
        <v>6951340</v>
      </c>
      <c r="R259" s="46">
        <f t="shared" si="14"/>
        <v>7055292</v>
      </c>
      <c r="S259" s="97">
        <v>786270</v>
      </c>
      <c r="T259" s="97">
        <v>6269022</v>
      </c>
      <c r="V259" s="95" t="s">
        <v>1038</v>
      </c>
      <c r="W259" s="96" t="s">
        <v>1928</v>
      </c>
      <c r="X259" s="97">
        <v>659540</v>
      </c>
      <c r="Y259" s="46">
        <f t="shared" si="15"/>
        <v>601485</v>
      </c>
      <c r="Z259" s="97">
        <v>13448</v>
      </c>
      <c r="AA259" s="97">
        <v>588037</v>
      </c>
    </row>
    <row r="260" spans="1:27" ht="15">
      <c r="A260" s="95" t="s">
        <v>1100</v>
      </c>
      <c r="B260" s="96" t="s">
        <v>2307</v>
      </c>
      <c r="C260" s="78"/>
      <c r="D260" s="46">
        <f t="shared" si="12"/>
        <v>15350</v>
      </c>
      <c r="E260" s="78"/>
      <c r="F260" s="97">
        <v>15350</v>
      </c>
      <c r="H260" s="95" t="s">
        <v>1179</v>
      </c>
      <c r="I260" s="96" t="s">
        <v>2275</v>
      </c>
      <c r="J260" s="78"/>
      <c r="K260" s="46">
        <f t="shared" si="13"/>
        <v>584244</v>
      </c>
      <c r="L260" s="78"/>
      <c r="M260" s="97">
        <v>584244</v>
      </c>
      <c r="O260" s="95" t="s">
        <v>1035</v>
      </c>
      <c r="P260" s="96" t="s">
        <v>1927</v>
      </c>
      <c r="Q260" s="97">
        <v>372501</v>
      </c>
      <c r="R260" s="46">
        <f t="shared" si="14"/>
        <v>993935</v>
      </c>
      <c r="S260" s="97">
        <v>1000</v>
      </c>
      <c r="T260" s="97">
        <v>992935</v>
      </c>
      <c r="V260" s="95" t="s">
        <v>1041</v>
      </c>
      <c r="W260" s="96" t="s">
        <v>1929</v>
      </c>
      <c r="X260" s="78"/>
      <c r="Y260" s="46">
        <f t="shared" si="15"/>
        <v>171783</v>
      </c>
      <c r="Z260" s="78"/>
      <c r="AA260" s="97">
        <v>171783</v>
      </c>
    </row>
    <row r="261" spans="1:27" ht="15">
      <c r="A261" s="95" t="s">
        <v>1103</v>
      </c>
      <c r="B261" s="96" t="s">
        <v>1947</v>
      </c>
      <c r="C261" s="78"/>
      <c r="D261" s="46">
        <f t="shared" si="12"/>
        <v>33748</v>
      </c>
      <c r="E261" s="78"/>
      <c r="F261" s="97">
        <v>33748</v>
      </c>
      <c r="H261" s="95" t="s">
        <v>1182</v>
      </c>
      <c r="I261" s="96" t="s">
        <v>1966</v>
      </c>
      <c r="J261" s="78"/>
      <c r="K261" s="46">
        <f t="shared" si="13"/>
        <v>139727</v>
      </c>
      <c r="L261" s="97">
        <v>0</v>
      </c>
      <c r="M261" s="97">
        <v>139727</v>
      </c>
      <c r="O261" s="95" t="s">
        <v>1038</v>
      </c>
      <c r="P261" s="96" t="s">
        <v>1928</v>
      </c>
      <c r="Q261" s="97">
        <v>213745</v>
      </c>
      <c r="R261" s="46">
        <f t="shared" si="14"/>
        <v>332989</v>
      </c>
      <c r="S261" s="97">
        <v>113248</v>
      </c>
      <c r="T261" s="97">
        <v>219741</v>
      </c>
      <c r="V261" s="95" t="s">
        <v>1044</v>
      </c>
      <c r="W261" s="96" t="s">
        <v>1930</v>
      </c>
      <c r="X261" s="78"/>
      <c r="Y261" s="46">
        <f t="shared" si="15"/>
        <v>83500</v>
      </c>
      <c r="Z261" s="78"/>
      <c r="AA261" s="97">
        <v>83500</v>
      </c>
    </row>
    <row r="262" spans="1:27" ht="15">
      <c r="A262" s="95" t="s">
        <v>1106</v>
      </c>
      <c r="B262" s="96" t="s">
        <v>1948</v>
      </c>
      <c r="C262" s="78"/>
      <c r="D262" s="46">
        <f t="shared" si="12"/>
        <v>19241</v>
      </c>
      <c r="E262" s="78"/>
      <c r="F262" s="97">
        <v>19241</v>
      </c>
      <c r="H262" s="95" t="s">
        <v>1185</v>
      </c>
      <c r="I262" s="96" t="s">
        <v>1967</v>
      </c>
      <c r="J262" s="78"/>
      <c r="K262" s="46">
        <f t="shared" si="13"/>
        <v>83129</v>
      </c>
      <c r="L262" s="78"/>
      <c r="M262" s="97">
        <v>83129</v>
      </c>
      <c r="O262" s="95" t="s">
        <v>1041</v>
      </c>
      <c r="P262" s="96" t="s">
        <v>1929</v>
      </c>
      <c r="Q262" s="78"/>
      <c r="R262" s="46">
        <f t="shared" si="14"/>
        <v>67589</v>
      </c>
      <c r="S262" s="78"/>
      <c r="T262" s="97">
        <v>67589</v>
      </c>
      <c r="V262" s="95" t="s">
        <v>1047</v>
      </c>
      <c r="W262" s="96" t="s">
        <v>1931</v>
      </c>
      <c r="X262" s="78"/>
      <c r="Y262" s="46">
        <f t="shared" si="15"/>
        <v>323116</v>
      </c>
      <c r="Z262" s="78"/>
      <c r="AA262" s="97">
        <v>323116</v>
      </c>
    </row>
    <row r="263" spans="1:27" ht="15">
      <c r="A263" s="95" t="s">
        <v>1109</v>
      </c>
      <c r="B263" s="96" t="s">
        <v>1949</v>
      </c>
      <c r="C263" s="78"/>
      <c r="D263" s="46">
        <f aca="true" t="shared" si="16" ref="D263:D326">E263+F263</f>
        <v>114722</v>
      </c>
      <c r="E263" s="97">
        <v>7801</v>
      </c>
      <c r="F263" s="97">
        <v>106921</v>
      </c>
      <c r="H263" s="95" t="s">
        <v>1191</v>
      </c>
      <c r="I263" s="96" t="s">
        <v>1908</v>
      </c>
      <c r="J263" s="97">
        <v>1</v>
      </c>
      <c r="K263" s="46">
        <f aca="true" t="shared" si="17" ref="K263:K326">L263+M263</f>
        <v>2070211</v>
      </c>
      <c r="L263" s="78"/>
      <c r="M263" s="97">
        <v>2070211</v>
      </c>
      <c r="O263" s="95" t="s">
        <v>1044</v>
      </c>
      <c r="P263" s="96" t="s">
        <v>1930</v>
      </c>
      <c r="Q263" s="78"/>
      <c r="R263" s="46">
        <f aca="true" t="shared" si="18" ref="R263:R326">S263+T263</f>
        <v>104618</v>
      </c>
      <c r="S263" s="78"/>
      <c r="T263" s="97">
        <v>104618</v>
      </c>
      <c r="V263" s="95" t="s">
        <v>1050</v>
      </c>
      <c r="W263" s="96" t="s">
        <v>1932</v>
      </c>
      <c r="X263" s="97">
        <v>376640</v>
      </c>
      <c r="Y263" s="46">
        <f aca="true" t="shared" si="19" ref="Y263:Y326">Z263+AA263</f>
        <v>4707248</v>
      </c>
      <c r="Z263" s="78"/>
      <c r="AA263" s="97">
        <v>4707248</v>
      </c>
    </row>
    <row r="264" spans="1:27" ht="15">
      <c r="A264" s="95" t="s">
        <v>1113</v>
      </c>
      <c r="B264" s="96" t="s">
        <v>1950</v>
      </c>
      <c r="C264" s="78"/>
      <c r="D264" s="46">
        <f t="shared" si="16"/>
        <v>772126</v>
      </c>
      <c r="E264" s="78"/>
      <c r="F264" s="97">
        <v>772126</v>
      </c>
      <c r="H264" s="95" t="s">
        <v>1193</v>
      </c>
      <c r="I264" s="96" t="s">
        <v>1969</v>
      </c>
      <c r="J264" s="78"/>
      <c r="K264" s="46">
        <f t="shared" si="17"/>
        <v>2171181</v>
      </c>
      <c r="L264" s="78"/>
      <c r="M264" s="97">
        <v>2171181</v>
      </c>
      <c r="O264" s="95" t="s">
        <v>1047</v>
      </c>
      <c r="P264" s="96" t="s">
        <v>1931</v>
      </c>
      <c r="Q264" s="78"/>
      <c r="R264" s="46">
        <f t="shared" si="18"/>
        <v>730568</v>
      </c>
      <c r="S264" s="97">
        <v>136100</v>
      </c>
      <c r="T264" s="97">
        <v>594468</v>
      </c>
      <c r="V264" s="95" t="s">
        <v>1053</v>
      </c>
      <c r="W264" s="96" t="s">
        <v>1933</v>
      </c>
      <c r="X264" s="97">
        <v>3940300</v>
      </c>
      <c r="Y264" s="46">
        <f t="shared" si="19"/>
        <v>385520</v>
      </c>
      <c r="Z264" s="78"/>
      <c r="AA264" s="97">
        <v>385520</v>
      </c>
    </row>
    <row r="265" spans="1:27" ht="15">
      <c r="A265" s="95" t="s">
        <v>1122</v>
      </c>
      <c r="B265" s="96" t="s">
        <v>1951</v>
      </c>
      <c r="C265" s="97">
        <v>725980</v>
      </c>
      <c r="D265" s="46">
        <f t="shared" si="16"/>
        <v>750617</v>
      </c>
      <c r="E265" s="78"/>
      <c r="F265" s="97">
        <v>750617</v>
      </c>
      <c r="H265" s="95" t="s">
        <v>1195</v>
      </c>
      <c r="I265" s="96" t="s">
        <v>1970</v>
      </c>
      <c r="J265" s="78"/>
      <c r="K265" s="46">
        <f t="shared" si="17"/>
        <v>3651581</v>
      </c>
      <c r="L265" s="78"/>
      <c r="M265" s="97">
        <v>3651581</v>
      </c>
      <c r="O265" s="95" t="s">
        <v>1050</v>
      </c>
      <c r="P265" s="96" t="s">
        <v>1932</v>
      </c>
      <c r="Q265" s="97">
        <v>6040465</v>
      </c>
      <c r="R265" s="46">
        <f t="shared" si="18"/>
        <v>3952127</v>
      </c>
      <c r="S265" s="97">
        <v>46732</v>
      </c>
      <c r="T265" s="97">
        <v>3905395</v>
      </c>
      <c r="V265" s="95" t="s">
        <v>1056</v>
      </c>
      <c r="W265" s="96" t="s">
        <v>1934</v>
      </c>
      <c r="X265" s="97">
        <v>149600</v>
      </c>
      <c r="Y265" s="46">
        <f t="shared" si="19"/>
        <v>1063233</v>
      </c>
      <c r="Z265" s="97">
        <v>684000</v>
      </c>
      <c r="AA265" s="97">
        <v>379233</v>
      </c>
    </row>
    <row r="266" spans="1:27" ht="15">
      <c r="A266" s="95" t="s">
        <v>1125</v>
      </c>
      <c r="B266" s="96" t="s">
        <v>1746</v>
      </c>
      <c r="C266" s="97">
        <v>1262609</v>
      </c>
      <c r="D266" s="46">
        <f t="shared" si="16"/>
        <v>2650585</v>
      </c>
      <c r="E266" s="97">
        <v>142850</v>
      </c>
      <c r="F266" s="97">
        <v>2507735</v>
      </c>
      <c r="H266" s="95" t="s">
        <v>1198</v>
      </c>
      <c r="I266" s="96" t="s">
        <v>1971</v>
      </c>
      <c r="J266" s="97">
        <v>533001</v>
      </c>
      <c r="K266" s="46">
        <f t="shared" si="17"/>
        <v>351341</v>
      </c>
      <c r="L266" s="78"/>
      <c r="M266" s="97">
        <v>351341</v>
      </c>
      <c r="O266" s="95" t="s">
        <v>1053</v>
      </c>
      <c r="P266" s="96" t="s">
        <v>1933</v>
      </c>
      <c r="Q266" s="97">
        <v>427550</v>
      </c>
      <c r="R266" s="46">
        <f t="shared" si="18"/>
        <v>1655277</v>
      </c>
      <c r="S266" s="97">
        <v>166300</v>
      </c>
      <c r="T266" s="97">
        <v>1488977</v>
      </c>
      <c r="V266" s="95" t="s">
        <v>1059</v>
      </c>
      <c r="W266" s="96" t="s">
        <v>1935</v>
      </c>
      <c r="X266" s="97">
        <v>25000</v>
      </c>
      <c r="Y266" s="46">
        <f t="shared" si="19"/>
        <v>1286562</v>
      </c>
      <c r="Z266" s="78"/>
      <c r="AA266" s="97">
        <v>1286562</v>
      </c>
    </row>
    <row r="267" spans="1:27" ht="15">
      <c r="A267" s="95" t="s">
        <v>1127</v>
      </c>
      <c r="B267" s="96" t="s">
        <v>1952</v>
      </c>
      <c r="C267" s="78"/>
      <c r="D267" s="46">
        <f t="shared" si="16"/>
        <v>310106</v>
      </c>
      <c r="E267" s="97">
        <v>28700</v>
      </c>
      <c r="F267" s="97">
        <v>281406</v>
      </c>
      <c r="H267" s="95" t="s">
        <v>1201</v>
      </c>
      <c r="I267" s="96" t="s">
        <v>1972</v>
      </c>
      <c r="J267" s="97">
        <v>1375000</v>
      </c>
      <c r="K267" s="46">
        <f t="shared" si="17"/>
        <v>11235742</v>
      </c>
      <c r="L267" s="97">
        <v>3310000</v>
      </c>
      <c r="M267" s="97">
        <v>7925742</v>
      </c>
      <c r="O267" s="95" t="s">
        <v>1056</v>
      </c>
      <c r="P267" s="96" t="s">
        <v>1934</v>
      </c>
      <c r="Q267" s="97">
        <v>1113235</v>
      </c>
      <c r="R267" s="46">
        <f t="shared" si="18"/>
        <v>910449</v>
      </c>
      <c r="S267" s="97">
        <v>100400</v>
      </c>
      <c r="T267" s="97">
        <v>810049</v>
      </c>
      <c r="V267" s="95" t="s">
        <v>1062</v>
      </c>
      <c r="W267" s="96" t="s">
        <v>1905</v>
      </c>
      <c r="X267" s="97">
        <v>228400</v>
      </c>
      <c r="Y267" s="46">
        <f t="shared" si="19"/>
        <v>1275691</v>
      </c>
      <c r="Z267" s="97">
        <v>110800</v>
      </c>
      <c r="AA267" s="97">
        <v>1164891</v>
      </c>
    </row>
    <row r="268" spans="1:27" ht="15">
      <c r="A268" s="95" t="s">
        <v>1130</v>
      </c>
      <c r="B268" s="96" t="s">
        <v>1953</v>
      </c>
      <c r="C268" s="78"/>
      <c r="D268" s="46">
        <f t="shared" si="16"/>
        <v>109751</v>
      </c>
      <c r="E268" s="97">
        <v>80000</v>
      </c>
      <c r="F268" s="97">
        <v>29751</v>
      </c>
      <c r="H268" s="95" t="s">
        <v>1204</v>
      </c>
      <c r="I268" s="96" t="s">
        <v>1973</v>
      </c>
      <c r="J268" s="78"/>
      <c r="K268" s="46">
        <f t="shared" si="17"/>
        <v>2043178</v>
      </c>
      <c r="L268" s="78"/>
      <c r="M268" s="97">
        <v>2043178</v>
      </c>
      <c r="O268" s="95" t="s">
        <v>1059</v>
      </c>
      <c r="P268" s="96" t="s">
        <v>1935</v>
      </c>
      <c r="Q268" s="97">
        <v>247000</v>
      </c>
      <c r="R268" s="46">
        <f t="shared" si="18"/>
        <v>389414</v>
      </c>
      <c r="S268" s="78"/>
      <c r="T268" s="97">
        <v>389414</v>
      </c>
      <c r="V268" s="95" t="s">
        <v>1064</v>
      </c>
      <c r="W268" s="96" t="s">
        <v>1936</v>
      </c>
      <c r="X268" s="97">
        <v>6433340</v>
      </c>
      <c r="Y268" s="46">
        <f t="shared" si="19"/>
        <v>613101</v>
      </c>
      <c r="Z268" s="97">
        <v>91000</v>
      </c>
      <c r="AA268" s="97">
        <v>522101</v>
      </c>
    </row>
    <row r="269" spans="1:27" ht="15">
      <c r="A269" s="95" t="s">
        <v>1133</v>
      </c>
      <c r="B269" s="96" t="s">
        <v>1881</v>
      </c>
      <c r="C269" s="78"/>
      <c r="D269" s="46">
        <f t="shared" si="16"/>
        <v>1036553</v>
      </c>
      <c r="E269" s="97">
        <v>24560</v>
      </c>
      <c r="F269" s="97">
        <v>1011993</v>
      </c>
      <c r="H269" s="95" t="s">
        <v>1207</v>
      </c>
      <c r="I269" s="96" t="s">
        <v>1974</v>
      </c>
      <c r="J269" s="97">
        <v>1</v>
      </c>
      <c r="K269" s="46">
        <f t="shared" si="17"/>
        <v>284930</v>
      </c>
      <c r="L269" s="78"/>
      <c r="M269" s="97">
        <v>284930</v>
      </c>
      <c r="O269" s="95" t="s">
        <v>1062</v>
      </c>
      <c r="P269" s="96" t="s">
        <v>1905</v>
      </c>
      <c r="Q269" s="97">
        <v>288500</v>
      </c>
      <c r="R269" s="46">
        <f t="shared" si="18"/>
        <v>802762</v>
      </c>
      <c r="S269" s="97">
        <v>123900</v>
      </c>
      <c r="T269" s="97">
        <v>678862</v>
      </c>
      <c r="V269" s="95" t="s">
        <v>1067</v>
      </c>
      <c r="W269" s="96" t="s">
        <v>1937</v>
      </c>
      <c r="X269" s="97">
        <v>1129665</v>
      </c>
      <c r="Y269" s="46">
        <f t="shared" si="19"/>
        <v>444535</v>
      </c>
      <c r="Z269" s="78"/>
      <c r="AA269" s="97">
        <v>444535</v>
      </c>
    </row>
    <row r="270" spans="1:27" ht="15">
      <c r="A270" s="95" t="s">
        <v>1135</v>
      </c>
      <c r="B270" s="96" t="s">
        <v>1882</v>
      </c>
      <c r="C270" s="97">
        <v>415062</v>
      </c>
      <c r="D270" s="46">
        <f t="shared" si="16"/>
        <v>2147347</v>
      </c>
      <c r="E270" s="97">
        <v>79100</v>
      </c>
      <c r="F270" s="97">
        <v>2068247</v>
      </c>
      <c r="H270" s="95" t="s">
        <v>1210</v>
      </c>
      <c r="I270" s="96" t="s">
        <v>2183</v>
      </c>
      <c r="J270" s="78"/>
      <c r="K270" s="46">
        <f t="shared" si="17"/>
        <v>1049002</v>
      </c>
      <c r="L270" s="78"/>
      <c r="M270" s="97">
        <v>1049002</v>
      </c>
      <c r="O270" s="95" t="s">
        <v>1064</v>
      </c>
      <c r="P270" s="96" t="s">
        <v>1936</v>
      </c>
      <c r="Q270" s="97">
        <v>579200</v>
      </c>
      <c r="R270" s="46">
        <f t="shared" si="18"/>
        <v>283350</v>
      </c>
      <c r="S270" s="78"/>
      <c r="T270" s="97">
        <v>283350</v>
      </c>
      <c r="V270" s="95" t="s">
        <v>1070</v>
      </c>
      <c r="W270" s="96" t="s">
        <v>1938</v>
      </c>
      <c r="X270" s="97">
        <v>86400</v>
      </c>
      <c r="Y270" s="46">
        <f t="shared" si="19"/>
        <v>127483</v>
      </c>
      <c r="Z270" s="97">
        <v>4000</v>
      </c>
      <c r="AA270" s="97">
        <v>123483</v>
      </c>
    </row>
    <row r="271" spans="1:27" ht="15">
      <c r="A271" s="95" t="s">
        <v>1137</v>
      </c>
      <c r="B271" s="96" t="s">
        <v>1954</v>
      </c>
      <c r="C271" s="78"/>
      <c r="D271" s="46">
        <f t="shared" si="16"/>
        <v>285501</v>
      </c>
      <c r="E271" s="97">
        <v>235500</v>
      </c>
      <c r="F271" s="97">
        <v>50001</v>
      </c>
      <c r="H271" s="95" t="s">
        <v>1213</v>
      </c>
      <c r="I271" s="96" t="s">
        <v>1975</v>
      </c>
      <c r="J271" s="97">
        <v>5140001</v>
      </c>
      <c r="K271" s="46">
        <f t="shared" si="17"/>
        <v>4437130</v>
      </c>
      <c r="L271" s="97">
        <v>1</v>
      </c>
      <c r="M271" s="97">
        <v>4437129</v>
      </c>
      <c r="O271" s="95" t="s">
        <v>1067</v>
      </c>
      <c r="P271" s="96" t="s">
        <v>1937</v>
      </c>
      <c r="Q271" s="78"/>
      <c r="R271" s="46">
        <f t="shared" si="18"/>
        <v>162611</v>
      </c>
      <c r="S271" s="78"/>
      <c r="T271" s="97">
        <v>162611</v>
      </c>
      <c r="V271" s="95" t="s">
        <v>1073</v>
      </c>
      <c r="W271" s="96" t="s">
        <v>1939</v>
      </c>
      <c r="X271" s="78"/>
      <c r="Y271" s="46">
        <f t="shared" si="19"/>
        <v>212824</v>
      </c>
      <c r="Z271" s="78"/>
      <c r="AA271" s="97">
        <v>212824</v>
      </c>
    </row>
    <row r="272" spans="1:27" ht="15">
      <c r="A272" s="95" t="s">
        <v>1146</v>
      </c>
      <c r="B272" s="96" t="s">
        <v>1955</v>
      </c>
      <c r="C272" s="78"/>
      <c r="D272" s="46">
        <f t="shared" si="16"/>
        <v>636703</v>
      </c>
      <c r="E272" s="78"/>
      <c r="F272" s="97">
        <v>636703</v>
      </c>
      <c r="H272" s="95" t="s">
        <v>1216</v>
      </c>
      <c r="I272" s="96" t="s">
        <v>1976</v>
      </c>
      <c r="J272" s="78"/>
      <c r="K272" s="46">
        <f t="shared" si="17"/>
        <v>4115050</v>
      </c>
      <c r="L272" s="78"/>
      <c r="M272" s="97">
        <v>4115050</v>
      </c>
      <c r="O272" s="95" t="s">
        <v>1070</v>
      </c>
      <c r="P272" s="96" t="s">
        <v>1938</v>
      </c>
      <c r="Q272" s="97">
        <v>4000</v>
      </c>
      <c r="R272" s="46">
        <f t="shared" si="18"/>
        <v>37283</v>
      </c>
      <c r="S272" s="97">
        <v>26633</v>
      </c>
      <c r="T272" s="97">
        <v>10650</v>
      </c>
      <c r="V272" s="95" t="s">
        <v>1076</v>
      </c>
      <c r="W272" s="96" t="s">
        <v>1940</v>
      </c>
      <c r="X272" s="97">
        <v>181001</v>
      </c>
      <c r="Y272" s="46">
        <f t="shared" si="19"/>
        <v>6341238</v>
      </c>
      <c r="Z272" s="97">
        <v>98600</v>
      </c>
      <c r="AA272" s="97">
        <v>6242638</v>
      </c>
    </row>
    <row r="273" spans="1:27" ht="15">
      <c r="A273" s="95" t="s">
        <v>1149</v>
      </c>
      <c r="B273" s="96" t="s">
        <v>1956</v>
      </c>
      <c r="C273" s="97">
        <v>4527377</v>
      </c>
      <c r="D273" s="46">
        <f t="shared" si="16"/>
        <v>3267139</v>
      </c>
      <c r="E273" s="97">
        <v>900</v>
      </c>
      <c r="F273" s="97">
        <v>3266239</v>
      </c>
      <c r="H273" s="95" t="s">
        <v>1219</v>
      </c>
      <c r="I273" s="96" t="s">
        <v>1977</v>
      </c>
      <c r="J273" s="78"/>
      <c r="K273" s="46">
        <f t="shared" si="17"/>
        <v>84804</v>
      </c>
      <c r="L273" s="78"/>
      <c r="M273" s="97">
        <v>84804</v>
      </c>
      <c r="O273" s="95" t="s">
        <v>1073</v>
      </c>
      <c r="P273" s="96" t="s">
        <v>1939</v>
      </c>
      <c r="Q273" s="78"/>
      <c r="R273" s="46">
        <f t="shared" si="18"/>
        <v>984843</v>
      </c>
      <c r="S273" s="97">
        <v>68600</v>
      </c>
      <c r="T273" s="97">
        <v>916243</v>
      </c>
      <c r="V273" s="95" t="s">
        <v>1079</v>
      </c>
      <c r="W273" s="96" t="s">
        <v>1941</v>
      </c>
      <c r="X273" s="78"/>
      <c r="Y273" s="46">
        <f t="shared" si="19"/>
        <v>82000</v>
      </c>
      <c r="Z273" s="78"/>
      <c r="AA273" s="97">
        <v>82000</v>
      </c>
    </row>
    <row r="274" spans="1:27" ht="15">
      <c r="A274" s="95" t="s">
        <v>1151</v>
      </c>
      <c r="B274" s="96" t="s">
        <v>1957</v>
      </c>
      <c r="C274" s="97">
        <v>612000</v>
      </c>
      <c r="D274" s="46">
        <f t="shared" si="16"/>
        <v>932725</v>
      </c>
      <c r="E274" s="97">
        <v>148000</v>
      </c>
      <c r="F274" s="97">
        <v>784725</v>
      </c>
      <c r="H274" s="95" t="s">
        <v>1222</v>
      </c>
      <c r="I274" s="96" t="s">
        <v>1978</v>
      </c>
      <c r="J274" s="78"/>
      <c r="K274" s="46">
        <f t="shared" si="17"/>
        <v>11137</v>
      </c>
      <c r="L274" s="78"/>
      <c r="M274" s="97">
        <v>11137</v>
      </c>
      <c r="O274" s="95" t="s">
        <v>1076</v>
      </c>
      <c r="P274" s="96" t="s">
        <v>1940</v>
      </c>
      <c r="Q274" s="97">
        <v>26100</v>
      </c>
      <c r="R274" s="46">
        <f t="shared" si="18"/>
        <v>542056</v>
      </c>
      <c r="S274" s="97">
        <v>247071</v>
      </c>
      <c r="T274" s="97">
        <v>294985</v>
      </c>
      <c r="V274" s="95" t="s">
        <v>1082</v>
      </c>
      <c r="W274" s="96" t="s">
        <v>1942</v>
      </c>
      <c r="X274" s="78"/>
      <c r="Y274" s="46">
        <f t="shared" si="19"/>
        <v>1015769</v>
      </c>
      <c r="Z274" s="97">
        <v>11300</v>
      </c>
      <c r="AA274" s="97">
        <v>1004469</v>
      </c>
    </row>
    <row r="275" spans="1:27" ht="15">
      <c r="A275" s="158" t="s">
        <v>1143</v>
      </c>
      <c r="B275" s="96" t="s">
        <v>1958</v>
      </c>
      <c r="C275" s="97">
        <v>488252</v>
      </c>
      <c r="D275" s="46">
        <f t="shared" si="16"/>
        <v>2557589</v>
      </c>
      <c r="E275" s="97">
        <v>914088</v>
      </c>
      <c r="F275" s="97">
        <v>1643501</v>
      </c>
      <c r="H275" s="95" t="s">
        <v>1225</v>
      </c>
      <c r="I275" s="96" t="s">
        <v>1979</v>
      </c>
      <c r="J275" s="97">
        <v>6040704</v>
      </c>
      <c r="K275" s="46">
        <f t="shared" si="17"/>
        <v>9958936</v>
      </c>
      <c r="L275" s="97">
        <v>1470800</v>
      </c>
      <c r="M275" s="97">
        <v>8488136</v>
      </c>
      <c r="O275" s="95" t="s">
        <v>1079</v>
      </c>
      <c r="P275" s="96" t="s">
        <v>1941</v>
      </c>
      <c r="Q275" s="78"/>
      <c r="R275" s="46">
        <f t="shared" si="18"/>
        <v>157123</v>
      </c>
      <c r="S275" s="78"/>
      <c r="T275" s="97">
        <v>157123</v>
      </c>
      <c r="V275" s="95" t="s">
        <v>1085</v>
      </c>
      <c r="W275" s="96" t="s">
        <v>1943</v>
      </c>
      <c r="X275" s="78"/>
      <c r="Y275" s="46">
        <f t="shared" si="19"/>
        <v>559475</v>
      </c>
      <c r="Z275" s="97">
        <v>11950</v>
      </c>
      <c r="AA275" s="97">
        <v>547525</v>
      </c>
    </row>
    <row r="276" spans="1:27" ht="15">
      <c r="A276" s="95" t="s">
        <v>1155</v>
      </c>
      <c r="B276" s="96" t="s">
        <v>1959</v>
      </c>
      <c r="C276" s="78"/>
      <c r="D276" s="46">
        <f t="shared" si="16"/>
        <v>291012</v>
      </c>
      <c r="E276" s="78"/>
      <c r="F276" s="97">
        <v>291012</v>
      </c>
      <c r="H276" s="95" t="s">
        <v>1238</v>
      </c>
      <c r="I276" s="96" t="s">
        <v>1983</v>
      </c>
      <c r="J276" s="78"/>
      <c r="K276" s="46">
        <f t="shared" si="17"/>
        <v>336924</v>
      </c>
      <c r="L276" s="78"/>
      <c r="M276" s="97">
        <v>336924</v>
      </c>
      <c r="O276" s="95" t="s">
        <v>1082</v>
      </c>
      <c r="P276" s="96" t="s">
        <v>1942</v>
      </c>
      <c r="Q276" s="97">
        <v>22000</v>
      </c>
      <c r="R276" s="46">
        <f t="shared" si="18"/>
        <v>1941729</v>
      </c>
      <c r="S276" s="97">
        <v>171402</v>
      </c>
      <c r="T276" s="97">
        <v>1770327</v>
      </c>
      <c r="V276" s="95" t="s">
        <v>1088</v>
      </c>
      <c r="W276" s="96" t="s">
        <v>1944</v>
      </c>
      <c r="X276" s="97">
        <v>483250</v>
      </c>
      <c r="Y276" s="46">
        <f t="shared" si="19"/>
        <v>512636</v>
      </c>
      <c r="Z276" s="78"/>
      <c r="AA276" s="97">
        <v>512636</v>
      </c>
    </row>
    <row r="277" spans="1:27" ht="15">
      <c r="A277" s="95" t="s">
        <v>1158</v>
      </c>
      <c r="B277" s="96" t="s">
        <v>1960</v>
      </c>
      <c r="C277" s="78"/>
      <c r="D277" s="46">
        <f t="shared" si="16"/>
        <v>413138</v>
      </c>
      <c r="E277" s="97">
        <v>31000</v>
      </c>
      <c r="F277" s="97">
        <v>382138</v>
      </c>
      <c r="H277" s="95" t="s">
        <v>1241</v>
      </c>
      <c r="I277" s="96" t="s">
        <v>2348</v>
      </c>
      <c r="J277" s="78"/>
      <c r="K277" s="46">
        <f t="shared" si="17"/>
        <v>18500</v>
      </c>
      <c r="L277" s="78"/>
      <c r="M277" s="97">
        <v>18500</v>
      </c>
      <c r="O277" s="95" t="s">
        <v>1085</v>
      </c>
      <c r="P277" s="96" t="s">
        <v>1943</v>
      </c>
      <c r="Q277" s="78"/>
      <c r="R277" s="46">
        <f t="shared" si="18"/>
        <v>80136</v>
      </c>
      <c r="S277" s="97">
        <v>20732</v>
      </c>
      <c r="T277" s="97">
        <v>59404</v>
      </c>
      <c r="V277" s="95" t="s">
        <v>1091</v>
      </c>
      <c r="W277" s="96" t="s">
        <v>2168</v>
      </c>
      <c r="X277" s="97">
        <v>2100</v>
      </c>
      <c r="Y277" s="46">
        <f t="shared" si="19"/>
        <v>146635</v>
      </c>
      <c r="Z277" s="78"/>
      <c r="AA277" s="97">
        <v>146635</v>
      </c>
    </row>
    <row r="278" spans="1:27" ht="15">
      <c r="A278" s="95" t="s">
        <v>1161</v>
      </c>
      <c r="B278" s="96" t="s">
        <v>2274</v>
      </c>
      <c r="C278" s="78"/>
      <c r="D278" s="46">
        <f t="shared" si="16"/>
        <v>291587</v>
      </c>
      <c r="E278" s="78"/>
      <c r="F278" s="97">
        <v>291587</v>
      </c>
      <c r="H278" s="95" t="s">
        <v>1244</v>
      </c>
      <c r="I278" s="96" t="s">
        <v>2308</v>
      </c>
      <c r="J278" s="97">
        <v>112500</v>
      </c>
      <c r="K278" s="46">
        <f t="shared" si="17"/>
        <v>266500</v>
      </c>
      <c r="L278" s="78"/>
      <c r="M278" s="97">
        <v>266500</v>
      </c>
      <c r="O278" s="95" t="s">
        <v>1088</v>
      </c>
      <c r="P278" s="96" t="s">
        <v>1944</v>
      </c>
      <c r="Q278" s="97">
        <v>478300</v>
      </c>
      <c r="R278" s="46">
        <f t="shared" si="18"/>
        <v>1462874</v>
      </c>
      <c r="S278" s="97">
        <v>305850</v>
      </c>
      <c r="T278" s="97">
        <v>1157024</v>
      </c>
      <c r="V278" s="95" t="s">
        <v>1094</v>
      </c>
      <c r="W278" s="96" t="s">
        <v>1945</v>
      </c>
      <c r="X278" s="97">
        <v>1922705</v>
      </c>
      <c r="Y278" s="46">
        <f t="shared" si="19"/>
        <v>6183185</v>
      </c>
      <c r="Z278" s="97">
        <v>180369</v>
      </c>
      <c r="AA278" s="97">
        <v>6002816</v>
      </c>
    </row>
    <row r="279" spans="1:27" ht="15">
      <c r="A279" s="95" t="s">
        <v>1164</v>
      </c>
      <c r="B279" s="96" t="s">
        <v>1961</v>
      </c>
      <c r="C279" s="78"/>
      <c r="D279" s="46">
        <f t="shared" si="16"/>
        <v>1599150</v>
      </c>
      <c r="E279" s="97">
        <v>602232</v>
      </c>
      <c r="F279" s="97">
        <v>996918</v>
      </c>
      <c r="H279" s="95" t="s">
        <v>1247</v>
      </c>
      <c r="I279" s="96" t="s">
        <v>1984</v>
      </c>
      <c r="J279" s="78"/>
      <c r="K279" s="46">
        <f t="shared" si="17"/>
        <v>155000</v>
      </c>
      <c r="L279" s="78"/>
      <c r="M279" s="97">
        <v>155000</v>
      </c>
      <c r="O279" s="95" t="s">
        <v>1091</v>
      </c>
      <c r="P279" s="96" t="s">
        <v>2168</v>
      </c>
      <c r="Q279" s="78"/>
      <c r="R279" s="46">
        <f t="shared" si="18"/>
        <v>175346</v>
      </c>
      <c r="S279" s="78"/>
      <c r="T279" s="97">
        <v>175346</v>
      </c>
      <c r="V279" s="95" t="s">
        <v>1097</v>
      </c>
      <c r="W279" s="96" t="s">
        <v>1946</v>
      </c>
      <c r="X279" s="97">
        <v>544006</v>
      </c>
      <c r="Y279" s="46">
        <f t="shared" si="19"/>
        <v>2765603</v>
      </c>
      <c r="Z279" s="78"/>
      <c r="AA279" s="97">
        <v>2765603</v>
      </c>
    </row>
    <row r="280" spans="1:27" ht="15">
      <c r="A280" s="95" t="s">
        <v>1167</v>
      </c>
      <c r="B280" s="96" t="s">
        <v>1962</v>
      </c>
      <c r="C280" s="97">
        <v>546754</v>
      </c>
      <c r="D280" s="46">
        <f t="shared" si="16"/>
        <v>4261636</v>
      </c>
      <c r="E280" s="97">
        <v>790504</v>
      </c>
      <c r="F280" s="97">
        <v>3471132</v>
      </c>
      <c r="H280" s="95" t="s">
        <v>1250</v>
      </c>
      <c r="I280" s="96" t="s">
        <v>1985</v>
      </c>
      <c r="J280" s="97">
        <v>23650</v>
      </c>
      <c r="K280" s="46">
        <f t="shared" si="17"/>
        <v>11750</v>
      </c>
      <c r="L280" s="78"/>
      <c r="M280" s="97">
        <v>11750</v>
      </c>
      <c r="O280" s="95" t="s">
        <v>1094</v>
      </c>
      <c r="P280" s="96" t="s">
        <v>1945</v>
      </c>
      <c r="Q280" s="97">
        <v>17381710</v>
      </c>
      <c r="R280" s="46">
        <f t="shared" si="18"/>
        <v>7419949</v>
      </c>
      <c r="S280" s="97">
        <v>690499</v>
      </c>
      <c r="T280" s="97">
        <v>6729450</v>
      </c>
      <c r="V280" s="95" t="s">
        <v>1100</v>
      </c>
      <c r="W280" s="96" t="s">
        <v>2307</v>
      </c>
      <c r="X280" s="78"/>
      <c r="Y280" s="46">
        <f t="shared" si="19"/>
        <v>43250</v>
      </c>
      <c r="Z280" s="78"/>
      <c r="AA280" s="97">
        <v>43250</v>
      </c>
    </row>
    <row r="281" spans="1:27" ht="15">
      <c r="A281" s="95" t="s">
        <v>1170</v>
      </c>
      <c r="B281" s="96" t="s">
        <v>1963</v>
      </c>
      <c r="C281" s="78"/>
      <c r="D281" s="46">
        <f t="shared" si="16"/>
        <v>46118</v>
      </c>
      <c r="E281" s="78"/>
      <c r="F281" s="97">
        <v>46118</v>
      </c>
      <c r="H281" s="95" t="s">
        <v>1253</v>
      </c>
      <c r="I281" s="96" t="s">
        <v>1986</v>
      </c>
      <c r="J281" s="97">
        <v>375001</v>
      </c>
      <c r="K281" s="46">
        <f t="shared" si="17"/>
        <v>87501</v>
      </c>
      <c r="L281" s="78"/>
      <c r="M281" s="97">
        <v>87501</v>
      </c>
      <c r="O281" s="95" t="s">
        <v>1097</v>
      </c>
      <c r="P281" s="96" t="s">
        <v>1946</v>
      </c>
      <c r="Q281" s="97">
        <v>13315602</v>
      </c>
      <c r="R281" s="46">
        <f t="shared" si="18"/>
        <v>4074854</v>
      </c>
      <c r="S281" s="97">
        <v>824717</v>
      </c>
      <c r="T281" s="97">
        <v>3250137</v>
      </c>
      <c r="V281" s="95" t="s">
        <v>1103</v>
      </c>
      <c r="W281" s="96" t="s">
        <v>1947</v>
      </c>
      <c r="X281" s="97">
        <v>110200</v>
      </c>
      <c r="Y281" s="46">
        <f t="shared" si="19"/>
        <v>575354</v>
      </c>
      <c r="Z281" s="97">
        <v>11800</v>
      </c>
      <c r="AA281" s="97">
        <v>563554</v>
      </c>
    </row>
    <row r="282" spans="1:27" ht="15">
      <c r="A282" s="95" t="s">
        <v>1173</v>
      </c>
      <c r="B282" s="96" t="s">
        <v>1964</v>
      </c>
      <c r="C282" s="97">
        <v>640000</v>
      </c>
      <c r="D282" s="46">
        <f t="shared" si="16"/>
        <v>917324</v>
      </c>
      <c r="E282" s="97">
        <v>218000</v>
      </c>
      <c r="F282" s="97">
        <v>699324</v>
      </c>
      <c r="H282" s="95" t="s">
        <v>1256</v>
      </c>
      <c r="I282" s="96" t="s">
        <v>1987</v>
      </c>
      <c r="J282" s="78"/>
      <c r="K282" s="46">
        <f t="shared" si="17"/>
        <v>1000</v>
      </c>
      <c r="L282" s="78"/>
      <c r="M282" s="97">
        <v>1000</v>
      </c>
      <c r="O282" s="95" t="s">
        <v>1100</v>
      </c>
      <c r="P282" s="96" t="s">
        <v>2307</v>
      </c>
      <c r="Q282" s="78"/>
      <c r="R282" s="46">
        <f t="shared" si="18"/>
        <v>96156</v>
      </c>
      <c r="S282" s="97">
        <v>5800</v>
      </c>
      <c r="T282" s="97">
        <v>90356</v>
      </c>
      <c r="V282" s="95" t="s">
        <v>1106</v>
      </c>
      <c r="W282" s="96" t="s">
        <v>1948</v>
      </c>
      <c r="X282" s="97">
        <v>1365200</v>
      </c>
      <c r="Y282" s="46">
        <f t="shared" si="19"/>
        <v>3100233</v>
      </c>
      <c r="Z282" s="97">
        <v>101470</v>
      </c>
      <c r="AA282" s="97">
        <v>2998763</v>
      </c>
    </row>
    <row r="283" spans="1:27" ht="15">
      <c r="A283" s="95" t="s">
        <v>1176</v>
      </c>
      <c r="B283" s="96" t="s">
        <v>1965</v>
      </c>
      <c r="C283" s="78"/>
      <c r="D283" s="46">
        <f t="shared" si="16"/>
        <v>52144</v>
      </c>
      <c r="E283" s="78"/>
      <c r="F283" s="97">
        <v>52144</v>
      </c>
      <c r="H283" s="95" t="s">
        <v>1259</v>
      </c>
      <c r="I283" s="96" t="s">
        <v>1988</v>
      </c>
      <c r="J283" s="97">
        <v>4000</v>
      </c>
      <c r="K283" s="46">
        <f t="shared" si="17"/>
        <v>1191871</v>
      </c>
      <c r="L283" s="97">
        <v>102950</v>
      </c>
      <c r="M283" s="97">
        <v>1088921</v>
      </c>
      <c r="O283" s="95" t="s">
        <v>1103</v>
      </c>
      <c r="P283" s="96" t="s">
        <v>1947</v>
      </c>
      <c r="Q283" s="97">
        <v>1233301</v>
      </c>
      <c r="R283" s="46">
        <f t="shared" si="18"/>
        <v>2971820</v>
      </c>
      <c r="S283" s="97">
        <v>433875</v>
      </c>
      <c r="T283" s="97">
        <v>2537945</v>
      </c>
      <c r="V283" s="95" t="s">
        <v>1109</v>
      </c>
      <c r="W283" s="96" t="s">
        <v>1949</v>
      </c>
      <c r="X283" s="97">
        <v>55801</v>
      </c>
      <c r="Y283" s="46">
        <f t="shared" si="19"/>
        <v>567783</v>
      </c>
      <c r="Z283" s="97">
        <v>74490</v>
      </c>
      <c r="AA283" s="97">
        <v>493293</v>
      </c>
    </row>
    <row r="284" spans="1:27" ht="15">
      <c r="A284" s="95" t="s">
        <v>1179</v>
      </c>
      <c r="B284" s="96" t="s">
        <v>2275</v>
      </c>
      <c r="C284" s="97">
        <v>211126</v>
      </c>
      <c r="D284" s="46">
        <f t="shared" si="16"/>
        <v>1731234</v>
      </c>
      <c r="E284" s="97">
        <v>92260</v>
      </c>
      <c r="F284" s="97">
        <v>1638974</v>
      </c>
      <c r="H284" s="95" t="s">
        <v>1262</v>
      </c>
      <c r="I284" s="96" t="s">
        <v>1989</v>
      </c>
      <c r="J284" s="97">
        <v>12000</v>
      </c>
      <c r="K284" s="46">
        <f t="shared" si="17"/>
        <v>4000</v>
      </c>
      <c r="L284" s="78"/>
      <c r="M284" s="97">
        <v>4000</v>
      </c>
      <c r="O284" s="95" t="s">
        <v>1106</v>
      </c>
      <c r="P284" s="96" t="s">
        <v>1948</v>
      </c>
      <c r="Q284" s="97">
        <v>338200</v>
      </c>
      <c r="R284" s="46">
        <f t="shared" si="18"/>
        <v>319253</v>
      </c>
      <c r="S284" s="97">
        <v>11340</v>
      </c>
      <c r="T284" s="97">
        <v>307913</v>
      </c>
      <c r="V284" s="95" t="s">
        <v>1113</v>
      </c>
      <c r="W284" s="96" t="s">
        <v>1950</v>
      </c>
      <c r="X284" s="97">
        <v>260000</v>
      </c>
      <c r="Y284" s="46">
        <f t="shared" si="19"/>
        <v>11754489</v>
      </c>
      <c r="Z284" s="78"/>
      <c r="AA284" s="97">
        <v>11754489</v>
      </c>
    </row>
    <row r="285" spans="1:27" ht="15">
      <c r="A285" s="95" t="s">
        <v>1182</v>
      </c>
      <c r="B285" s="96" t="s">
        <v>1966</v>
      </c>
      <c r="C285" s="97">
        <v>498600</v>
      </c>
      <c r="D285" s="46">
        <f t="shared" si="16"/>
        <v>595091</v>
      </c>
      <c r="E285" s="97">
        <v>210275</v>
      </c>
      <c r="F285" s="97">
        <v>384816</v>
      </c>
      <c r="H285" s="95" t="s">
        <v>1265</v>
      </c>
      <c r="I285" s="96" t="s">
        <v>1990</v>
      </c>
      <c r="J285" s="78"/>
      <c r="K285" s="46">
        <f t="shared" si="17"/>
        <v>18995</v>
      </c>
      <c r="L285" s="78"/>
      <c r="M285" s="97">
        <v>18995</v>
      </c>
      <c r="O285" s="95" t="s">
        <v>1109</v>
      </c>
      <c r="P285" s="96" t="s">
        <v>1949</v>
      </c>
      <c r="Q285" s="78"/>
      <c r="R285" s="46">
        <f t="shared" si="18"/>
        <v>1014692</v>
      </c>
      <c r="S285" s="97">
        <v>213751</v>
      </c>
      <c r="T285" s="97">
        <v>800941</v>
      </c>
      <c r="V285" s="95" t="s">
        <v>1122</v>
      </c>
      <c r="W285" s="96" t="s">
        <v>1951</v>
      </c>
      <c r="X285" s="97">
        <v>4524704</v>
      </c>
      <c r="Y285" s="46">
        <f t="shared" si="19"/>
        <v>31923017</v>
      </c>
      <c r="Z285" s="78"/>
      <c r="AA285" s="97">
        <v>31923017</v>
      </c>
    </row>
    <row r="286" spans="1:27" ht="15">
      <c r="A286" s="95" t="s">
        <v>1185</v>
      </c>
      <c r="B286" s="96" t="s">
        <v>1967</v>
      </c>
      <c r="C286" s="78"/>
      <c r="D286" s="46">
        <f t="shared" si="16"/>
        <v>381619</v>
      </c>
      <c r="E286" s="78"/>
      <c r="F286" s="97">
        <v>381619</v>
      </c>
      <c r="H286" s="95" t="s">
        <v>1268</v>
      </c>
      <c r="I286" s="96" t="s">
        <v>1991</v>
      </c>
      <c r="J286" s="78"/>
      <c r="K286" s="46">
        <f t="shared" si="17"/>
        <v>5740</v>
      </c>
      <c r="L286" s="78"/>
      <c r="M286" s="97">
        <v>5740</v>
      </c>
      <c r="O286" s="95" t="s">
        <v>1113</v>
      </c>
      <c r="P286" s="96" t="s">
        <v>1950</v>
      </c>
      <c r="Q286" s="97">
        <v>2178403</v>
      </c>
      <c r="R286" s="46">
        <f t="shared" si="18"/>
        <v>3788312</v>
      </c>
      <c r="S286" s="78"/>
      <c r="T286" s="97">
        <v>3788312</v>
      </c>
      <c r="V286" s="95" t="s">
        <v>1125</v>
      </c>
      <c r="W286" s="96" t="s">
        <v>1746</v>
      </c>
      <c r="X286" s="97">
        <v>1023100</v>
      </c>
      <c r="Y286" s="46">
        <f t="shared" si="19"/>
        <v>14120919</v>
      </c>
      <c r="Z286" s="97">
        <v>5855033</v>
      </c>
      <c r="AA286" s="97">
        <v>8265886</v>
      </c>
    </row>
    <row r="287" spans="1:27" ht="15">
      <c r="A287" s="95" t="s">
        <v>1188</v>
      </c>
      <c r="B287" s="96" t="s">
        <v>1968</v>
      </c>
      <c r="C287" s="78"/>
      <c r="D287" s="46">
        <f t="shared" si="16"/>
        <v>127747</v>
      </c>
      <c r="E287" s="78"/>
      <c r="F287" s="97">
        <v>127747</v>
      </c>
      <c r="H287" s="95" t="s">
        <v>1271</v>
      </c>
      <c r="I287" s="96" t="s">
        <v>1992</v>
      </c>
      <c r="J287" s="97">
        <v>150000</v>
      </c>
      <c r="K287" s="46">
        <f t="shared" si="17"/>
        <v>309205</v>
      </c>
      <c r="L287" s="78"/>
      <c r="M287" s="97">
        <v>309205</v>
      </c>
      <c r="O287" s="95" t="s">
        <v>1122</v>
      </c>
      <c r="P287" s="96" t="s">
        <v>1951</v>
      </c>
      <c r="Q287" s="97">
        <v>1733620</v>
      </c>
      <c r="R287" s="46">
        <f t="shared" si="18"/>
        <v>6534473</v>
      </c>
      <c r="S287" s="97">
        <v>341150</v>
      </c>
      <c r="T287" s="97">
        <v>6193323</v>
      </c>
      <c r="V287" s="95" t="s">
        <v>1127</v>
      </c>
      <c r="W287" s="96" t="s">
        <v>1952</v>
      </c>
      <c r="X287" s="97">
        <v>76367</v>
      </c>
      <c r="Y287" s="46">
        <f t="shared" si="19"/>
        <v>2857172</v>
      </c>
      <c r="Z287" s="97">
        <v>6790</v>
      </c>
      <c r="AA287" s="97">
        <v>2850382</v>
      </c>
    </row>
    <row r="288" spans="1:27" ht="15">
      <c r="A288" s="95" t="s">
        <v>1191</v>
      </c>
      <c r="B288" s="96" t="s">
        <v>1908</v>
      </c>
      <c r="C288" s="97">
        <v>4730431</v>
      </c>
      <c r="D288" s="46">
        <f t="shared" si="16"/>
        <v>1858554</v>
      </c>
      <c r="E288" s="78"/>
      <c r="F288" s="97">
        <v>1858554</v>
      </c>
      <c r="H288" s="95" t="s">
        <v>1274</v>
      </c>
      <c r="I288" s="96" t="s">
        <v>1993</v>
      </c>
      <c r="J288" s="78"/>
      <c r="K288" s="46">
        <f t="shared" si="17"/>
        <v>2280604</v>
      </c>
      <c r="L288" s="78"/>
      <c r="M288" s="97">
        <v>2280604</v>
      </c>
      <c r="O288" s="95" t="s">
        <v>1125</v>
      </c>
      <c r="P288" s="96" t="s">
        <v>1746</v>
      </c>
      <c r="Q288" s="97">
        <v>2382036</v>
      </c>
      <c r="R288" s="46">
        <f t="shared" si="18"/>
        <v>18577201</v>
      </c>
      <c r="S288" s="97">
        <v>1507142</v>
      </c>
      <c r="T288" s="97">
        <v>17070059</v>
      </c>
      <c r="V288" s="95" t="s">
        <v>1130</v>
      </c>
      <c r="W288" s="96" t="s">
        <v>1953</v>
      </c>
      <c r="X288" s="78"/>
      <c r="Y288" s="46">
        <f t="shared" si="19"/>
        <v>182912</v>
      </c>
      <c r="Z288" s="78"/>
      <c r="AA288" s="97">
        <v>182912</v>
      </c>
    </row>
    <row r="289" spans="1:27" ht="15">
      <c r="A289" s="95" t="s">
        <v>1193</v>
      </c>
      <c r="B289" s="96" t="s">
        <v>1969</v>
      </c>
      <c r="C289" s="97">
        <v>1475000</v>
      </c>
      <c r="D289" s="46">
        <f t="shared" si="16"/>
        <v>848281</v>
      </c>
      <c r="E289" s="78"/>
      <c r="F289" s="97">
        <v>848281</v>
      </c>
      <c r="H289" s="95" t="s">
        <v>1280</v>
      </c>
      <c r="I289" s="96" t="s">
        <v>1994</v>
      </c>
      <c r="J289" s="97">
        <v>300000</v>
      </c>
      <c r="K289" s="46">
        <f t="shared" si="17"/>
        <v>1482748</v>
      </c>
      <c r="L289" s="78"/>
      <c r="M289" s="97">
        <v>1482748</v>
      </c>
      <c r="O289" s="95" t="s">
        <v>1127</v>
      </c>
      <c r="P289" s="96" t="s">
        <v>1952</v>
      </c>
      <c r="Q289" s="97">
        <v>183422</v>
      </c>
      <c r="R289" s="46">
        <f t="shared" si="18"/>
        <v>1243491</v>
      </c>
      <c r="S289" s="97">
        <v>269300</v>
      </c>
      <c r="T289" s="97">
        <v>974191</v>
      </c>
      <c r="V289" s="95" t="s">
        <v>1133</v>
      </c>
      <c r="W289" s="96" t="s">
        <v>1881</v>
      </c>
      <c r="X289" s="97">
        <v>1176350</v>
      </c>
      <c r="Y289" s="46">
        <f t="shared" si="19"/>
        <v>7949718</v>
      </c>
      <c r="Z289" s="97">
        <v>2184373</v>
      </c>
      <c r="AA289" s="97">
        <v>5765345</v>
      </c>
    </row>
    <row r="290" spans="1:27" ht="15">
      <c r="A290" s="95" t="s">
        <v>1195</v>
      </c>
      <c r="B290" s="96" t="s">
        <v>1970</v>
      </c>
      <c r="C290" s="97">
        <v>121300</v>
      </c>
      <c r="D290" s="46">
        <f t="shared" si="16"/>
        <v>951567</v>
      </c>
      <c r="E290" s="97">
        <v>20500</v>
      </c>
      <c r="F290" s="97">
        <v>931067</v>
      </c>
      <c r="H290" s="95" t="s">
        <v>1283</v>
      </c>
      <c r="I290" s="96" t="s">
        <v>1995</v>
      </c>
      <c r="J290" s="97">
        <v>96792</v>
      </c>
      <c r="K290" s="46">
        <f t="shared" si="17"/>
        <v>1338344</v>
      </c>
      <c r="L290" s="78"/>
      <c r="M290" s="97">
        <v>1338344</v>
      </c>
      <c r="O290" s="95" t="s">
        <v>1130</v>
      </c>
      <c r="P290" s="96" t="s">
        <v>1953</v>
      </c>
      <c r="Q290" s="78"/>
      <c r="R290" s="46">
        <f t="shared" si="18"/>
        <v>417765</v>
      </c>
      <c r="S290" s="97">
        <v>113500</v>
      </c>
      <c r="T290" s="97">
        <v>304265</v>
      </c>
      <c r="V290" s="95" t="s">
        <v>1135</v>
      </c>
      <c r="W290" s="96" t="s">
        <v>1882</v>
      </c>
      <c r="X290" s="97">
        <v>52135501</v>
      </c>
      <c r="Y290" s="46">
        <f t="shared" si="19"/>
        <v>88080366</v>
      </c>
      <c r="Z290" s="97">
        <v>3163861</v>
      </c>
      <c r="AA290" s="97">
        <v>84916505</v>
      </c>
    </row>
    <row r="291" spans="1:27" ht="15">
      <c r="A291" s="95" t="s">
        <v>1198</v>
      </c>
      <c r="B291" s="96" t="s">
        <v>1971</v>
      </c>
      <c r="C291" s="78"/>
      <c r="D291" s="46">
        <f t="shared" si="16"/>
        <v>1005744</v>
      </c>
      <c r="E291" s="97">
        <v>50500</v>
      </c>
      <c r="F291" s="97">
        <v>955244</v>
      </c>
      <c r="H291" s="95" t="s">
        <v>1295</v>
      </c>
      <c r="I291" s="96" t="s">
        <v>1997</v>
      </c>
      <c r="J291" s="78"/>
      <c r="K291" s="46">
        <f t="shared" si="17"/>
        <v>8900</v>
      </c>
      <c r="L291" s="78"/>
      <c r="M291" s="97">
        <v>8900</v>
      </c>
      <c r="O291" s="95" t="s">
        <v>1133</v>
      </c>
      <c r="P291" s="96" t="s">
        <v>1881</v>
      </c>
      <c r="Q291" s="97">
        <v>791200</v>
      </c>
      <c r="R291" s="46">
        <f t="shared" si="18"/>
        <v>6326806</v>
      </c>
      <c r="S291" s="97">
        <v>1293360</v>
      </c>
      <c r="T291" s="97">
        <v>5033446</v>
      </c>
      <c r="V291" s="95" t="s">
        <v>1137</v>
      </c>
      <c r="W291" s="96" t="s">
        <v>1954</v>
      </c>
      <c r="X291" s="97">
        <v>2000</v>
      </c>
      <c r="Y291" s="46">
        <f t="shared" si="19"/>
        <v>247169</v>
      </c>
      <c r="Z291" s="97">
        <v>64000</v>
      </c>
      <c r="AA291" s="97">
        <v>183169</v>
      </c>
    </row>
    <row r="292" spans="1:27" ht="15">
      <c r="A292" s="95" t="s">
        <v>1201</v>
      </c>
      <c r="B292" s="96" t="s">
        <v>1972</v>
      </c>
      <c r="C292" s="97">
        <v>478500</v>
      </c>
      <c r="D292" s="46">
        <f t="shared" si="16"/>
        <v>1264304</v>
      </c>
      <c r="E292" s="78"/>
      <c r="F292" s="97">
        <v>1264304</v>
      </c>
      <c r="H292" s="95" t="s">
        <v>1301</v>
      </c>
      <c r="I292" s="96" t="s">
        <v>1998</v>
      </c>
      <c r="J292" s="97">
        <v>768170</v>
      </c>
      <c r="K292" s="46">
        <f t="shared" si="17"/>
        <v>865830</v>
      </c>
      <c r="L292" s="78"/>
      <c r="M292" s="97">
        <v>865830</v>
      </c>
      <c r="O292" s="95" t="s">
        <v>1135</v>
      </c>
      <c r="P292" s="96" t="s">
        <v>1882</v>
      </c>
      <c r="Q292" s="97">
        <v>6308768</v>
      </c>
      <c r="R292" s="46">
        <f t="shared" si="18"/>
        <v>7673157</v>
      </c>
      <c r="S292" s="97">
        <v>570826</v>
      </c>
      <c r="T292" s="97">
        <v>7102331</v>
      </c>
      <c r="V292" s="95" t="s">
        <v>1146</v>
      </c>
      <c r="W292" s="96" t="s">
        <v>1955</v>
      </c>
      <c r="X292" s="97">
        <v>17600000</v>
      </c>
      <c r="Y292" s="46">
        <f t="shared" si="19"/>
        <v>14279134</v>
      </c>
      <c r="Z292" s="78"/>
      <c r="AA292" s="97">
        <v>14279134</v>
      </c>
    </row>
    <row r="293" spans="1:27" ht="15">
      <c r="A293" s="95" t="s">
        <v>1204</v>
      </c>
      <c r="B293" s="96" t="s">
        <v>1973</v>
      </c>
      <c r="C293" s="97">
        <v>10</v>
      </c>
      <c r="D293" s="46">
        <f t="shared" si="16"/>
        <v>1160902</v>
      </c>
      <c r="E293" s="97">
        <v>120001</v>
      </c>
      <c r="F293" s="97">
        <v>1040901</v>
      </c>
      <c r="H293" s="95" t="s">
        <v>1304</v>
      </c>
      <c r="I293" s="96" t="s">
        <v>1999</v>
      </c>
      <c r="J293" s="97">
        <v>47000</v>
      </c>
      <c r="K293" s="46">
        <f t="shared" si="17"/>
        <v>783034</v>
      </c>
      <c r="L293" s="78"/>
      <c r="M293" s="97">
        <v>783034</v>
      </c>
      <c r="O293" s="95" t="s">
        <v>1137</v>
      </c>
      <c r="P293" s="96" t="s">
        <v>1954</v>
      </c>
      <c r="Q293" s="78"/>
      <c r="R293" s="46">
        <f t="shared" si="18"/>
        <v>1900479</v>
      </c>
      <c r="S293" s="97">
        <v>827410</v>
      </c>
      <c r="T293" s="97">
        <v>1073069</v>
      </c>
      <c r="V293" s="95" t="s">
        <v>1149</v>
      </c>
      <c r="W293" s="96" t="s">
        <v>1956</v>
      </c>
      <c r="X293" s="97">
        <v>21389651</v>
      </c>
      <c r="Y293" s="46">
        <f t="shared" si="19"/>
        <v>5230599</v>
      </c>
      <c r="Z293" s="97">
        <v>14500</v>
      </c>
      <c r="AA293" s="97">
        <v>5216099</v>
      </c>
    </row>
    <row r="294" spans="1:27" ht="15">
      <c r="A294" s="95" t="s">
        <v>1207</v>
      </c>
      <c r="B294" s="96" t="s">
        <v>1974</v>
      </c>
      <c r="C294" s="97">
        <v>1539000</v>
      </c>
      <c r="D294" s="46">
        <f t="shared" si="16"/>
        <v>1144109</v>
      </c>
      <c r="E294" s="97">
        <v>66150</v>
      </c>
      <c r="F294" s="97">
        <v>1077959</v>
      </c>
      <c r="H294" s="95" t="s">
        <v>1310</v>
      </c>
      <c r="I294" s="96" t="s">
        <v>2000</v>
      </c>
      <c r="J294" s="97">
        <v>175</v>
      </c>
      <c r="K294" s="46">
        <f t="shared" si="17"/>
        <v>509147</v>
      </c>
      <c r="L294" s="97">
        <v>15000</v>
      </c>
      <c r="M294" s="97">
        <v>494147</v>
      </c>
      <c r="O294" s="95" t="s">
        <v>1146</v>
      </c>
      <c r="P294" s="96" t="s">
        <v>1955</v>
      </c>
      <c r="Q294" s="97">
        <v>8118710</v>
      </c>
      <c r="R294" s="46">
        <f t="shared" si="18"/>
        <v>4764296</v>
      </c>
      <c r="S294" s="97">
        <v>2901</v>
      </c>
      <c r="T294" s="97">
        <v>4761395</v>
      </c>
      <c r="V294" s="95" t="s">
        <v>1151</v>
      </c>
      <c r="W294" s="96" t="s">
        <v>1957</v>
      </c>
      <c r="X294" s="97">
        <v>162544</v>
      </c>
      <c r="Y294" s="46">
        <f t="shared" si="19"/>
        <v>25539081</v>
      </c>
      <c r="Z294" s="97">
        <v>166500</v>
      </c>
      <c r="AA294" s="97">
        <v>25372581</v>
      </c>
    </row>
    <row r="295" spans="1:27" ht="15">
      <c r="A295" s="95" t="s">
        <v>1210</v>
      </c>
      <c r="B295" s="96" t="s">
        <v>2183</v>
      </c>
      <c r="C295" s="97">
        <v>389300</v>
      </c>
      <c r="D295" s="46">
        <f t="shared" si="16"/>
        <v>258701</v>
      </c>
      <c r="E295" s="97">
        <v>29200</v>
      </c>
      <c r="F295" s="97">
        <v>229501</v>
      </c>
      <c r="H295" s="95" t="s">
        <v>1313</v>
      </c>
      <c r="I295" s="96" t="s">
        <v>2001</v>
      </c>
      <c r="J295" s="97">
        <v>15800</v>
      </c>
      <c r="K295" s="46">
        <f t="shared" si="17"/>
        <v>76800</v>
      </c>
      <c r="L295" s="78"/>
      <c r="M295" s="97">
        <v>76800</v>
      </c>
      <c r="O295" s="95" t="s">
        <v>1149</v>
      </c>
      <c r="P295" s="96" t="s">
        <v>1956</v>
      </c>
      <c r="Q295" s="97">
        <v>7861987</v>
      </c>
      <c r="R295" s="46">
        <f t="shared" si="18"/>
        <v>6439824</v>
      </c>
      <c r="S295" s="97">
        <v>272950</v>
      </c>
      <c r="T295" s="97">
        <v>6166874</v>
      </c>
      <c r="V295" s="158" t="s">
        <v>1143</v>
      </c>
      <c r="W295" s="96" t="s">
        <v>1958</v>
      </c>
      <c r="X295" s="97">
        <v>6585734</v>
      </c>
      <c r="Y295" s="46">
        <f t="shared" si="19"/>
        <v>33516425</v>
      </c>
      <c r="Z295" s="97">
        <v>1405076</v>
      </c>
      <c r="AA295" s="97">
        <v>32111349</v>
      </c>
    </row>
    <row r="296" spans="1:27" ht="15">
      <c r="A296" s="95" t="s">
        <v>1213</v>
      </c>
      <c r="B296" s="96" t="s">
        <v>1975</v>
      </c>
      <c r="C296" s="97">
        <v>3456557</v>
      </c>
      <c r="D296" s="46">
        <f t="shared" si="16"/>
        <v>1503059</v>
      </c>
      <c r="E296" s="97">
        <v>77605</v>
      </c>
      <c r="F296" s="97">
        <v>1425454</v>
      </c>
      <c r="H296" s="95" t="s">
        <v>1316</v>
      </c>
      <c r="I296" s="96" t="s">
        <v>2002</v>
      </c>
      <c r="J296" s="78"/>
      <c r="K296" s="46">
        <f t="shared" si="17"/>
        <v>30226</v>
      </c>
      <c r="L296" s="78"/>
      <c r="M296" s="97">
        <v>30226</v>
      </c>
      <c r="O296" s="95" t="s">
        <v>1151</v>
      </c>
      <c r="P296" s="96" t="s">
        <v>1957</v>
      </c>
      <c r="Q296" s="97">
        <v>3218946</v>
      </c>
      <c r="R296" s="46">
        <f t="shared" si="18"/>
        <v>6769776</v>
      </c>
      <c r="S296" s="97">
        <v>250692</v>
      </c>
      <c r="T296" s="97">
        <v>6519084</v>
      </c>
      <c r="V296" s="95" t="s">
        <v>1155</v>
      </c>
      <c r="W296" s="96" t="s">
        <v>1959</v>
      </c>
      <c r="X296" s="78"/>
      <c r="Y296" s="46">
        <f t="shared" si="19"/>
        <v>5060814</v>
      </c>
      <c r="Z296" s="78"/>
      <c r="AA296" s="97">
        <v>5060814</v>
      </c>
    </row>
    <row r="297" spans="1:27" ht="15">
      <c r="A297" s="95" t="s">
        <v>1216</v>
      </c>
      <c r="B297" s="96" t="s">
        <v>1976</v>
      </c>
      <c r="C297" s="97">
        <v>189000</v>
      </c>
      <c r="D297" s="46">
        <f t="shared" si="16"/>
        <v>741623</v>
      </c>
      <c r="E297" s="97">
        <v>115450</v>
      </c>
      <c r="F297" s="97">
        <v>626173</v>
      </c>
      <c r="H297" s="95" t="s">
        <v>1319</v>
      </c>
      <c r="I297" s="96" t="s">
        <v>2003</v>
      </c>
      <c r="J297" s="78"/>
      <c r="K297" s="46">
        <f t="shared" si="17"/>
        <v>4313714</v>
      </c>
      <c r="L297" s="97">
        <v>500000</v>
      </c>
      <c r="M297" s="97">
        <v>3813714</v>
      </c>
      <c r="O297" s="158" t="s">
        <v>1143</v>
      </c>
      <c r="P297" s="96" t="s">
        <v>1958</v>
      </c>
      <c r="Q297" s="97">
        <v>6781379</v>
      </c>
      <c r="R297" s="46">
        <f t="shared" si="18"/>
        <v>18285333</v>
      </c>
      <c r="S297" s="97">
        <v>6673202</v>
      </c>
      <c r="T297" s="97">
        <v>11612131</v>
      </c>
      <c r="V297" s="95" t="s">
        <v>1158</v>
      </c>
      <c r="W297" s="96" t="s">
        <v>1960</v>
      </c>
      <c r="X297" s="97">
        <v>50486556</v>
      </c>
      <c r="Y297" s="46">
        <f t="shared" si="19"/>
        <v>14955046</v>
      </c>
      <c r="Z297" s="97">
        <v>790000</v>
      </c>
      <c r="AA297" s="97">
        <v>14165046</v>
      </c>
    </row>
    <row r="298" spans="1:27" ht="15">
      <c r="A298" s="95" t="s">
        <v>1219</v>
      </c>
      <c r="B298" s="96" t="s">
        <v>1977</v>
      </c>
      <c r="C298" s="97">
        <v>1</v>
      </c>
      <c r="D298" s="46">
        <f t="shared" si="16"/>
        <v>470876</v>
      </c>
      <c r="E298" s="78"/>
      <c r="F298" s="97">
        <v>470876</v>
      </c>
      <c r="H298" s="95" t="s">
        <v>1322</v>
      </c>
      <c r="I298" s="96" t="s">
        <v>2004</v>
      </c>
      <c r="J298" s="97">
        <v>1</v>
      </c>
      <c r="K298" s="46">
        <f t="shared" si="17"/>
        <v>148609</v>
      </c>
      <c r="L298" s="97">
        <v>2</v>
      </c>
      <c r="M298" s="97">
        <v>148607</v>
      </c>
      <c r="O298" s="95" t="s">
        <v>1155</v>
      </c>
      <c r="P298" s="96" t="s">
        <v>1959</v>
      </c>
      <c r="Q298" s="97">
        <v>1562750</v>
      </c>
      <c r="R298" s="46">
        <f t="shared" si="18"/>
        <v>4198556</v>
      </c>
      <c r="S298" s="97">
        <v>285750</v>
      </c>
      <c r="T298" s="97">
        <v>3912806</v>
      </c>
      <c r="V298" s="95" t="s">
        <v>1161</v>
      </c>
      <c r="W298" s="96" t="s">
        <v>2274</v>
      </c>
      <c r="X298" s="78"/>
      <c r="Y298" s="46">
        <f t="shared" si="19"/>
        <v>310397</v>
      </c>
      <c r="Z298" s="78"/>
      <c r="AA298" s="97">
        <v>310397</v>
      </c>
    </row>
    <row r="299" spans="1:27" ht="15">
      <c r="A299" s="95" t="s">
        <v>1222</v>
      </c>
      <c r="B299" s="96" t="s">
        <v>1978</v>
      </c>
      <c r="C299" s="78"/>
      <c r="D299" s="46">
        <f t="shared" si="16"/>
        <v>153407</v>
      </c>
      <c r="E299" s="78"/>
      <c r="F299" s="97">
        <v>153407</v>
      </c>
      <c r="H299" s="95" t="s">
        <v>1328</v>
      </c>
      <c r="I299" s="96" t="s">
        <v>2005</v>
      </c>
      <c r="J299" s="78"/>
      <c r="K299" s="46">
        <f t="shared" si="17"/>
        <v>354606</v>
      </c>
      <c r="L299" s="78"/>
      <c r="M299" s="97">
        <v>354606</v>
      </c>
      <c r="O299" s="95" t="s">
        <v>1158</v>
      </c>
      <c r="P299" s="96" t="s">
        <v>1960</v>
      </c>
      <c r="Q299" s="97">
        <v>2875000</v>
      </c>
      <c r="R299" s="46">
        <f t="shared" si="18"/>
        <v>1200764</v>
      </c>
      <c r="S299" s="97">
        <v>31000</v>
      </c>
      <c r="T299" s="97">
        <v>1169764</v>
      </c>
      <c r="V299" s="95" t="s">
        <v>1164</v>
      </c>
      <c r="W299" s="96" t="s">
        <v>1961</v>
      </c>
      <c r="X299" s="97">
        <v>20395767</v>
      </c>
      <c r="Y299" s="46">
        <f t="shared" si="19"/>
        <v>20746735</v>
      </c>
      <c r="Z299" s="97">
        <v>516400</v>
      </c>
      <c r="AA299" s="97">
        <v>20230335</v>
      </c>
    </row>
    <row r="300" spans="1:27" ht="15">
      <c r="A300" s="95" t="s">
        <v>1225</v>
      </c>
      <c r="B300" s="96" t="s">
        <v>1979</v>
      </c>
      <c r="C300" s="97">
        <v>5265105</v>
      </c>
      <c r="D300" s="46">
        <f t="shared" si="16"/>
        <v>2741497</v>
      </c>
      <c r="E300" s="97">
        <v>825818</v>
      </c>
      <c r="F300" s="97">
        <v>1915679</v>
      </c>
      <c r="H300" s="95" t="s">
        <v>1331</v>
      </c>
      <c r="I300" s="96" t="s">
        <v>2006</v>
      </c>
      <c r="J300" s="78"/>
      <c r="K300" s="46">
        <f t="shared" si="17"/>
        <v>69970</v>
      </c>
      <c r="L300" s="78"/>
      <c r="M300" s="97">
        <v>69970</v>
      </c>
      <c r="O300" s="95" t="s">
        <v>1161</v>
      </c>
      <c r="P300" s="96" t="s">
        <v>2274</v>
      </c>
      <c r="Q300" s="78"/>
      <c r="R300" s="46">
        <f t="shared" si="18"/>
        <v>1307728</v>
      </c>
      <c r="S300" s="78"/>
      <c r="T300" s="97">
        <v>1307728</v>
      </c>
      <c r="V300" s="95" t="s">
        <v>1167</v>
      </c>
      <c r="W300" s="96" t="s">
        <v>1962</v>
      </c>
      <c r="X300" s="97">
        <v>3395610</v>
      </c>
      <c r="Y300" s="46">
        <f t="shared" si="19"/>
        <v>57717197</v>
      </c>
      <c r="Z300" s="97">
        <v>2785903</v>
      </c>
      <c r="AA300" s="97">
        <v>54931294</v>
      </c>
    </row>
    <row r="301" spans="1:27" ht="15">
      <c r="A301" s="95" t="s">
        <v>1229</v>
      </c>
      <c r="B301" s="96" t="s">
        <v>1980</v>
      </c>
      <c r="C301" s="78"/>
      <c r="D301" s="46">
        <f t="shared" si="16"/>
        <v>9795</v>
      </c>
      <c r="E301" s="78"/>
      <c r="F301" s="97">
        <v>9795</v>
      </c>
      <c r="H301" s="95" t="s">
        <v>1334</v>
      </c>
      <c r="I301" s="96" t="s">
        <v>2007</v>
      </c>
      <c r="J301" s="78"/>
      <c r="K301" s="46">
        <f t="shared" si="17"/>
        <v>4671420</v>
      </c>
      <c r="L301" s="78"/>
      <c r="M301" s="97">
        <v>4671420</v>
      </c>
      <c r="O301" s="95" t="s">
        <v>1164</v>
      </c>
      <c r="P301" s="96" t="s">
        <v>1961</v>
      </c>
      <c r="Q301" s="97">
        <v>11763881</v>
      </c>
      <c r="R301" s="46">
        <f t="shared" si="18"/>
        <v>8656012</v>
      </c>
      <c r="S301" s="97">
        <v>3231153</v>
      </c>
      <c r="T301" s="97">
        <v>5424859</v>
      </c>
      <c r="V301" s="95" t="s">
        <v>1170</v>
      </c>
      <c r="W301" s="96" t="s">
        <v>1963</v>
      </c>
      <c r="X301" s="78"/>
      <c r="Y301" s="46">
        <f t="shared" si="19"/>
        <v>10000</v>
      </c>
      <c r="Z301" s="78"/>
      <c r="AA301" s="97">
        <v>10000</v>
      </c>
    </row>
    <row r="302" spans="1:27" ht="15">
      <c r="A302" s="95" t="s">
        <v>1232</v>
      </c>
      <c r="B302" s="96" t="s">
        <v>1981</v>
      </c>
      <c r="C302" s="78"/>
      <c r="D302" s="46">
        <f t="shared" si="16"/>
        <v>221560</v>
      </c>
      <c r="E302" s="97">
        <v>185000</v>
      </c>
      <c r="F302" s="97">
        <v>36560</v>
      </c>
      <c r="H302" s="95" t="s">
        <v>1337</v>
      </c>
      <c r="I302" s="96" t="s">
        <v>2008</v>
      </c>
      <c r="J302" s="97">
        <v>4503600</v>
      </c>
      <c r="K302" s="46">
        <f t="shared" si="17"/>
        <v>696581</v>
      </c>
      <c r="L302" s="97">
        <v>185150</v>
      </c>
      <c r="M302" s="97">
        <v>511431</v>
      </c>
      <c r="O302" s="95" t="s">
        <v>1167</v>
      </c>
      <c r="P302" s="96" t="s">
        <v>1962</v>
      </c>
      <c r="Q302" s="97">
        <v>8388178</v>
      </c>
      <c r="R302" s="46">
        <f t="shared" si="18"/>
        <v>19092729</v>
      </c>
      <c r="S302" s="97">
        <v>4993919</v>
      </c>
      <c r="T302" s="97">
        <v>14098810</v>
      </c>
      <c r="V302" s="95" t="s">
        <v>1173</v>
      </c>
      <c r="W302" s="96" t="s">
        <v>1964</v>
      </c>
      <c r="X302" s="97">
        <v>300000</v>
      </c>
      <c r="Y302" s="46">
        <f t="shared" si="19"/>
        <v>339741</v>
      </c>
      <c r="Z302" s="78"/>
      <c r="AA302" s="97">
        <v>339741</v>
      </c>
    </row>
    <row r="303" spans="1:27" ht="15">
      <c r="A303" s="95" t="s">
        <v>1238</v>
      </c>
      <c r="B303" s="96" t="s">
        <v>1983</v>
      </c>
      <c r="C303" s="78"/>
      <c r="D303" s="46">
        <f t="shared" si="16"/>
        <v>576530</v>
      </c>
      <c r="E303" s="97">
        <v>600</v>
      </c>
      <c r="F303" s="97">
        <v>575930</v>
      </c>
      <c r="H303" s="95" t="s">
        <v>1343</v>
      </c>
      <c r="I303" s="96" t="s">
        <v>2010</v>
      </c>
      <c r="J303" s="78"/>
      <c r="K303" s="46">
        <f t="shared" si="17"/>
        <v>1108287</v>
      </c>
      <c r="L303" s="78"/>
      <c r="M303" s="97">
        <v>1108287</v>
      </c>
      <c r="O303" s="95" t="s">
        <v>1170</v>
      </c>
      <c r="P303" s="96" t="s">
        <v>1963</v>
      </c>
      <c r="Q303" s="78"/>
      <c r="R303" s="46">
        <f t="shared" si="18"/>
        <v>362139</v>
      </c>
      <c r="S303" s="78"/>
      <c r="T303" s="97">
        <v>362139</v>
      </c>
      <c r="V303" s="95" t="s">
        <v>1176</v>
      </c>
      <c r="W303" s="96" t="s">
        <v>1965</v>
      </c>
      <c r="X303" s="97">
        <v>374379</v>
      </c>
      <c r="Y303" s="46">
        <f t="shared" si="19"/>
        <v>526410</v>
      </c>
      <c r="Z303" s="78"/>
      <c r="AA303" s="97">
        <v>526410</v>
      </c>
    </row>
    <row r="304" spans="1:27" ht="15">
      <c r="A304" s="95" t="s">
        <v>1241</v>
      </c>
      <c r="B304" s="96" t="s">
        <v>2348</v>
      </c>
      <c r="C304" s="97">
        <v>569150</v>
      </c>
      <c r="D304" s="46">
        <f t="shared" si="16"/>
        <v>345900</v>
      </c>
      <c r="E304" s="97">
        <v>237400</v>
      </c>
      <c r="F304" s="97">
        <v>108500</v>
      </c>
      <c r="H304" s="95" t="s">
        <v>1346</v>
      </c>
      <c r="I304" s="96" t="s">
        <v>2011</v>
      </c>
      <c r="J304" s="78"/>
      <c r="K304" s="46">
        <f t="shared" si="17"/>
        <v>669376</v>
      </c>
      <c r="L304" s="97">
        <v>17000</v>
      </c>
      <c r="M304" s="97">
        <v>652376</v>
      </c>
      <c r="O304" s="95" t="s">
        <v>1173</v>
      </c>
      <c r="P304" s="96" t="s">
        <v>1964</v>
      </c>
      <c r="Q304" s="97">
        <v>5198400</v>
      </c>
      <c r="R304" s="46">
        <f t="shared" si="18"/>
        <v>4610858</v>
      </c>
      <c r="S304" s="97">
        <v>578100</v>
      </c>
      <c r="T304" s="97">
        <v>4032758</v>
      </c>
      <c r="V304" s="95" t="s">
        <v>1179</v>
      </c>
      <c r="W304" s="96" t="s">
        <v>2275</v>
      </c>
      <c r="X304" s="97">
        <v>145293</v>
      </c>
      <c r="Y304" s="46">
        <f t="shared" si="19"/>
        <v>4256092</v>
      </c>
      <c r="Z304" s="97">
        <v>1</v>
      </c>
      <c r="AA304" s="97">
        <v>4256091</v>
      </c>
    </row>
    <row r="305" spans="1:27" ht="15">
      <c r="A305" s="95" t="s">
        <v>1244</v>
      </c>
      <c r="B305" s="96" t="s">
        <v>2308</v>
      </c>
      <c r="C305" s="78"/>
      <c r="D305" s="46">
        <f t="shared" si="16"/>
        <v>202701</v>
      </c>
      <c r="E305" s="97">
        <v>3600</v>
      </c>
      <c r="F305" s="97">
        <v>199101</v>
      </c>
      <c r="H305" s="95" t="s">
        <v>1352</v>
      </c>
      <c r="I305" s="96" t="s">
        <v>2013</v>
      </c>
      <c r="J305" s="78"/>
      <c r="K305" s="46">
        <f t="shared" si="17"/>
        <v>3600</v>
      </c>
      <c r="L305" s="78"/>
      <c r="M305" s="97">
        <v>3600</v>
      </c>
      <c r="O305" s="95" t="s">
        <v>1176</v>
      </c>
      <c r="P305" s="96" t="s">
        <v>1965</v>
      </c>
      <c r="Q305" s="97">
        <v>40500</v>
      </c>
      <c r="R305" s="46">
        <f t="shared" si="18"/>
        <v>684606</v>
      </c>
      <c r="S305" s="97">
        <v>52500</v>
      </c>
      <c r="T305" s="97">
        <v>632106</v>
      </c>
      <c r="V305" s="95" t="s">
        <v>1182</v>
      </c>
      <c r="W305" s="96" t="s">
        <v>1966</v>
      </c>
      <c r="X305" s="97">
        <v>0</v>
      </c>
      <c r="Y305" s="46">
        <f t="shared" si="19"/>
        <v>1049400</v>
      </c>
      <c r="Z305" s="97">
        <v>0</v>
      </c>
      <c r="AA305" s="97">
        <v>1049400</v>
      </c>
    </row>
    <row r="306" spans="1:27" ht="15">
      <c r="A306" s="95" t="s">
        <v>1247</v>
      </c>
      <c r="B306" s="96" t="s">
        <v>1984</v>
      </c>
      <c r="C306" s="78"/>
      <c r="D306" s="46">
        <f t="shared" si="16"/>
        <v>51391</v>
      </c>
      <c r="E306" s="78"/>
      <c r="F306" s="97">
        <v>51391</v>
      </c>
      <c r="H306" s="95" t="s">
        <v>1355</v>
      </c>
      <c r="I306" s="96" t="s">
        <v>2204</v>
      </c>
      <c r="J306" s="78"/>
      <c r="K306" s="46">
        <f t="shared" si="17"/>
        <v>27500</v>
      </c>
      <c r="L306" s="78"/>
      <c r="M306" s="97">
        <v>27500</v>
      </c>
      <c r="O306" s="95" t="s">
        <v>1179</v>
      </c>
      <c r="P306" s="96" t="s">
        <v>2275</v>
      </c>
      <c r="Q306" s="97">
        <v>3976740</v>
      </c>
      <c r="R306" s="46">
        <f t="shared" si="18"/>
        <v>9227824</v>
      </c>
      <c r="S306" s="97">
        <v>346130</v>
      </c>
      <c r="T306" s="97">
        <v>8881694</v>
      </c>
      <c r="V306" s="95" t="s">
        <v>1185</v>
      </c>
      <c r="W306" s="96" t="s">
        <v>1967</v>
      </c>
      <c r="X306" s="97">
        <v>4301261</v>
      </c>
      <c r="Y306" s="46">
        <f t="shared" si="19"/>
        <v>2189678</v>
      </c>
      <c r="Z306" s="78"/>
      <c r="AA306" s="97">
        <v>2189678</v>
      </c>
    </row>
    <row r="307" spans="1:27" ht="15">
      <c r="A307" s="95" t="s">
        <v>1250</v>
      </c>
      <c r="B307" s="96" t="s">
        <v>1985</v>
      </c>
      <c r="C307" s="97">
        <v>150000</v>
      </c>
      <c r="D307" s="46">
        <f t="shared" si="16"/>
        <v>405390</v>
      </c>
      <c r="E307" s="97">
        <v>222150</v>
      </c>
      <c r="F307" s="97">
        <v>183240</v>
      </c>
      <c r="H307" s="95" t="s">
        <v>1358</v>
      </c>
      <c r="I307" s="96" t="s">
        <v>2014</v>
      </c>
      <c r="J307" s="97">
        <v>66750</v>
      </c>
      <c r="K307" s="46">
        <f t="shared" si="17"/>
        <v>23200</v>
      </c>
      <c r="L307" s="78"/>
      <c r="M307" s="97">
        <v>23200</v>
      </c>
      <c r="O307" s="95" t="s">
        <v>1182</v>
      </c>
      <c r="P307" s="96" t="s">
        <v>1966</v>
      </c>
      <c r="Q307" s="97">
        <v>1707100</v>
      </c>
      <c r="R307" s="46">
        <f t="shared" si="18"/>
        <v>4170866</v>
      </c>
      <c r="S307" s="97">
        <v>1879410</v>
      </c>
      <c r="T307" s="97">
        <v>2291456</v>
      </c>
      <c r="V307" s="95" t="s">
        <v>1188</v>
      </c>
      <c r="W307" s="96" t="s">
        <v>1968</v>
      </c>
      <c r="X307" s="97">
        <v>50000</v>
      </c>
      <c r="Y307" s="46">
        <f t="shared" si="19"/>
        <v>233067</v>
      </c>
      <c r="Z307" s="78"/>
      <c r="AA307" s="97">
        <v>233067</v>
      </c>
    </row>
    <row r="308" spans="1:27" ht="15">
      <c r="A308" s="95" t="s">
        <v>1253</v>
      </c>
      <c r="B308" s="96" t="s">
        <v>1986</v>
      </c>
      <c r="C308" s="97">
        <v>1421001</v>
      </c>
      <c r="D308" s="46">
        <f t="shared" si="16"/>
        <v>572547</v>
      </c>
      <c r="E308" s="97">
        <v>2</v>
      </c>
      <c r="F308" s="97">
        <v>572545</v>
      </c>
      <c r="H308" s="95" t="s">
        <v>1361</v>
      </c>
      <c r="I308" s="96" t="s">
        <v>2295</v>
      </c>
      <c r="J308" s="78"/>
      <c r="K308" s="46">
        <f t="shared" si="17"/>
        <v>912850</v>
      </c>
      <c r="L308" s="78"/>
      <c r="M308" s="97">
        <v>912850</v>
      </c>
      <c r="O308" s="95" t="s">
        <v>1185</v>
      </c>
      <c r="P308" s="96" t="s">
        <v>1967</v>
      </c>
      <c r="Q308" s="97">
        <v>580800</v>
      </c>
      <c r="R308" s="46">
        <f t="shared" si="18"/>
        <v>2761901</v>
      </c>
      <c r="S308" s="97">
        <v>158350</v>
      </c>
      <c r="T308" s="97">
        <v>2603551</v>
      </c>
      <c r="V308" s="95" t="s">
        <v>1191</v>
      </c>
      <c r="W308" s="96" t="s">
        <v>1908</v>
      </c>
      <c r="X308" s="97">
        <v>6073283</v>
      </c>
      <c r="Y308" s="46">
        <f t="shared" si="19"/>
        <v>7368380</v>
      </c>
      <c r="Z308" s="97">
        <v>5100</v>
      </c>
      <c r="AA308" s="97">
        <v>7363280</v>
      </c>
    </row>
    <row r="309" spans="1:27" ht="15">
      <c r="A309" s="95" t="s">
        <v>1256</v>
      </c>
      <c r="B309" s="96" t="s">
        <v>1987</v>
      </c>
      <c r="C309" s="78"/>
      <c r="D309" s="46">
        <f t="shared" si="16"/>
        <v>7900</v>
      </c>
      <c r="E309" s="78"/>
      <c r="F309" s="97">
        <v>7900</v>
      </c>
      <c r="H309" s="95" t="s">
        <v>1364</v>
      </c>
      <c r="I309" s="96" t="s">
        <v>2015</v>
      </c>
      <c r="J309" s="78"/>
      <c r="K309" s="46">
        <f t="shared" si="17"/>
        <v>17200</v>
      </c>
      <c r="L309" s="78"/>
      <c r="M309" s="97">
        <v>17200</v>
      </c>
      <c r="O309" s="95" t="s">
        <v>1188</v>
      </c>
      <c r="P309" s="96" t="s">
        <v>1968</v>
      </c>
      <c r="Q309" s="97">
        <v>83000</v>
      </c>
      <c r="R309" s="46">
        <f t="shared" si="18"/>
        <v>805862</v>
      </c>
      <c r="S309" s="78"/>
      <c r="T309" s="97">
        <v>805862</v>
      </c>
      <c r="V309" s="95" t="s">
        <v>1193</v>
      </c>
      <c r="W309" s="96" t="s">
        <v>1969</v>
      </c>
      <c r="X309" s="78"/>
      <c r="Y309" s="46">
        <f t="shared" si="19"/>
        <v>13858697</v>
      </c>
      <c r="Z309" s="78"/>
      <c r="AA309" s="97">
        <v>13858697</v>
      </c>
    </row>
    <row r="310" spans="1:27" ht="15">
      <c r="A310" s="95" t="s">
        <v>1259</v>
      </c>
      <c r="B310" s="96" t="s">
        <v>1988</v>
      </c>
      <c r="C310" s="97">
        <v>391000</v>
      </c>
      <c r="D310" s="46">
        <f t="shared" si="16"/>
        <v>208135</v>
      </c>
      <c r="E310" s="78"/>
      <c r="F310" s="97">
        <v>208135</v>
      </c>
      <c r="H310" s="95" t="s">
        <v>1367</v>
      </c>
      <c r="I310" s="96" t="s">
        <v>2016</v>
      </c>
      <c r="J310" s="78"/>
      <c r="K310" s="46">
        <f t="shared" si="17"/>
        <v>84450</v>
      </c>
      <c r="L310" s="78"/>
      <c r="M310" s="97">
        <v>84450</v>
      </c>
      <c r="O310" s="95" t="s">
        <v>1191</v>
      </c>
      <c r="P310" s="96" t="s">
        <v>1908</v>
      </c>
      <c r="Q310" s="97">
        <v>32777782</v>
      </c>
      <c r="R310" s="46">
        <f t="shared" si="18"/>
        <v>10488143</v>
      </c>
      <c r="S310" s="97">
        <v>373613</v>
      </c>
      <c r="T310" s="97">
        <v>10114530</v>
      </c>
      <c r="V310" s="95" t="s">
        <v>1195</v>
      </c>
      <c r="W310" s="96" t="s">
        <v>1970</v>
      </c>
      <c r="X310" s="78"/>
      <c r="Y310" s="46">
        <f t="shared" si="19"/>
        <v>14519993</v>
      </c>
      <c r="Z310" s="78"/>
      <c r="AA310" s="97">
        <v>14519993</v>
      </c>
    </row>
    <row r="311" spans="1:27" ht="15">
      <c r="A311" s="95" t="s">
        <v>1262</v>
      </c>
      <c r="B311" s="96" t="s">
        <v>1989</v>
      </c>
      <c r="C311" s="78"/>
      <c r="D311" s="46">
        <f t="shared" si="16"/>
        <v>36260</v>
      </c>
      <c r="E311" s="78"/>
      <c r="F311" s="97">
        <v>36260</v>
      </c>
      <c r="H311" s="95" t="s">
        <v>1369</v>
      </c>
      <c r="I311" s="96" t="s">
        <v>2017</v>
      </c>
      <c r="J311" s="97">
        <v>96550</v>
      </c>
      <c r="K311" s="46">
        <f t="shared" si="17"/>
        <v>7870</v>
      </c>
      <c r="L311" s="78"/>
      <c r="M311" s="97">
        <v>7870</v>
      </c>
      <c r="O311" s="95" t="s">
        <v>1193</v>
      </c>
      <c r="P311" s="96" t="s">
        <v>1969</v>
      </c>
      <c r="Q311" s="97">
        <v>1914900</v>
      </c>
      <c r="R311" s="46">
        <f t="shared" si="18"/>
        <v>10628312</v>
      </c>
      <c r="S311" s="97">
        <v>31600</v>
      </c>
      <c r="T311" s="97">
        <v>10596712</v>
      </c>
      <c r="V311" s="95" t="s">
        <v>1198</v>
      </c>
      <c r="W311" s="96" t="s">
        <v>1971</v>
      </c>
      <c r="X311" s="97">
        <v>5046001</v>
      </c>
      <c r="Y311" s="46">
        <f t="shared" si="19"/>
        <v>5369767</v>
      </c>
      <c r="Z311" s="78"/>
      <c r="AA311" s="97">
        <v>5369767</v>
      </c>
    </row>
    <row r="312" spans="1:27" ht="15">
      <c r="A312" s="95" t="s">
        <v>1265</v>
      </c>
      <c r="B312" s="96" t="s">
        <v>1990</v>
      </c>
      <c r="C312" s="78"/>
      <c r="D312" s="46">
        <f t="shared" si="16"/>
        <v>508854</v>
      </c>
      <c r="E312" s="97">
        <v>303880</v>
      </c>
      <c r="F312" s="97">
        <v>204974</v>
      </c>
      <c r="H312" s="95" t="s">
        <v>1372</v>
      </c>
      <c r="I312" s="96" t="s">
        <v>2018</v>
      </c>
      <c r="J312" s="78"/>
      <c r="K312" s="46">
        <f t="shared" si="17"/>
        <v>500</v>
      </c>
      <c r="L312" s="78"/>
      <c r="M312" s="97">
        <v>500</v>
      </c>
      <c r="O312" s="95" t="s">
        <v>1195</v>
      </c>
      <c r="P312" s="96" t="s">
        <v>1970</v>
      </c>
      <c r="Q312" s="97">
        <v>3140150</v>
      </c>
      <c r="R312" s="46">
        <f t="shared" si="18"/>
        <v>8649620</v>
      </c>
      <c r="S312" s="97">
        <v>187026</v>
      </c>
      <c r="T312" s="97">
        <v>8462594</v>
      </c>
      <c r="V312" s="95" t="s">
        <v>1201</v>
      </c>
      <c r="W312" s="96" t="s">
        <v>1972</v>
      </c>
      <c r="X312" s="97">
        <v>66540064</v>
      </c>
      <c r="Y312" s="46">
        <f t="shared" si="19"/>
        <v>71055714</v>
      </c>
      <c r="Z312" s="97">
        <v>3310000</v>
      </c>
      <c r="AA312" s="97">
        <v>67745714</v>
      </c>
    </row>
    <row r="313" spans="1:27" ht="15">
      <c r="A313" s="95" t="s">
        <v>1268</v>
      </c>
      <c r="B313" s="96" t="s">
        <v>1991</v>
      </c>
      <c r="C313" s="97">
        <v>1000</v>
      </c>
      <c r="D313" s="46">
        <f t="shared" si="16"/>
        <v>18450</v>
      </c>
      <c r="E313" s="78"/>
      <c r="F313" s="97">
        <v>18450</v>
      </c>
      <c r="H313" s="95" t="s">
        <v>1374</v>
      </c>
      <c r="I313" s="96" t="s">
        <v>2019</v>
      </c>
      <c r="J313" s="78"/>
      <c r="K313" s="46">
        <f t="shared" si="17"/>
        <v>7200</v>
      </c>
      <c r="L313" s="78"/>
      <c r="M313" s="97">
        <v>7200</v>
      </c>
      <c r="O313" s="95" t="s">
        <v>1198</v>
      </c>
      <c r="P313" s="96" t="s">
        <v>1971</v>
      </c>
      <c r="Q313" s="97">
        <v>677601</v>
      </c>
      <c r="R313" s="46">
        <f t="shared" si="18"/>
        <v>11059238</v>
      </c>
      <c r="S313" s="97">
        <v>50500</v>
      </c>
      <c r="T313" s="97">
        <v>11008738</v>
      </c>
      <c r="V313" s="95" t="s">
        <v>1204</v>
      </c>
      <c r="W313" s="96" t="s">
        <v>1973</v>
      </c>
      <c r="X313" s="97">
        <v>5102</v>
      </c>
      <c r="Y313" s="46">
        <f t="shared" si="19"/>
        <v>16863844</v>
      </c>
      <c r="Z313" s="97">
        <v>1</v>
      </c>
      <c r="AA313" s="97">
        <v>16863843</v>
      </c>
    </row>
    <row r="314" spans="1:27" ht="15">
      <c r="A314" s="95" t="s">
        <v>1271</v>
      </c>
      <c r="B314" s="96" t="s">
        <v>1992</v>
      </c>
      <c r="C314" s="78"/>
      <c r="D314" s="46">
        <f t="shared" si="16"/>
        <v>256299</v>
      </c>
      <c r="E314" s="97">
        <v>100000</v>
      </c>
      <c r="F314" s="97">
        <v>156299</v>
      </c>
      <c r="H314" s="95" t="s">
        <v>1377</v>
      </c>
      <c r="I314" s="96" t="s">
        <v>2020</v>
      </c>
      <c r="J314" s="97">
        <v>307450</v>
      </c>
      <c r="K314" s="46">
        <f t="shared" si="17"/>
        <v>148000</v>
      </c>
      <c r="L314" s="78"/>
      <c r="M314" s="97">
        <v>148000</v>
      </c>
      <c r="O314" s="95" t="s">
        <v>1201</v>
      </c>
      <c r="P314" s="96" t="s">
        <v>1972</v>
      </c>
      <c r="Q314" s="97">
        <v>3022000</v>
      </c>
      <c r="R314" s="46">
        <f t="shared" si="18"/>
        <v>7461180</v>
      </c>
      <c r="S314" s="97">
        <v>1076200</v>
      </c>
      <c r="T314" s="97">
        <v>6384980</v>
      </c>
      <c r="V314" s="95" t="s">
        <v>1207</v>
      </c>
      <c r="W314" s="96" t="s">
        <v>1974</v>
      </c>
      <c r="X314" s="97">
        <v>1223423</v>
      </c>
      <c r="Y314" s="46">
        <f t="shared" si="19"/>
        <v>36375762</v>
      </c>
      <c r="Z314" s="78"/>
      <c r="AA314" s="97">
        <v>36375762</v>
      </c>
    </row>
    <row r="315" spans="1:27" ht="15">
      <c r="A315" s="95" t="s">
        <v>1274</v>
      </c>
      <c r="B315" s="96" t="s">
        <v>1993</v>
      </c>
      <c r="C315" s="97">
        <v>481000</v>
      </c>
      <c r="D315" s="46">
        <f t="shared" si="16"/>
        <v>1035376</v>
      </c>
      <c r="E315" s="97">
        <v>34200</v>
      </c>
      <c r="F315" s="97">
        <v>1001176</v>
      </c>
      <c r="H315" s="95" t="s">
        <v>1380</v>
      </c>
      <c r="I315" s="96" t="s">
        <v>2021</v>
      </c>
      <c r="J315" s="97">
        <v>24500</v>
      </c>
      <c r="K315" s="46">
        <f t="shared" si="17"/>
        <v>2556125</v>
      </c>
      <c r="L315" s="78"/>
      <c r="M315" s="97">
        <v>2556125</v>
      </c>
      <c r="O315" s="95" t="s">
        <v>1204</v>
      </c>
      <c r="P315" s="96" t="s">
        <v>1973</v>
      </c>
      <c r="Q315" s="97">
        <v>3833</v>
      </c>
      <c r="R315" s="46">
        <f t="shared" si="18"/>
        <v>6301136</v>
      </c>
      <c r="S315" s="97">
        <v>145001</v>
      </c>
      <c r="T315" s="97">
        <v>6156135</v>
      </c>
      <c r="V315" s="95" t="s">
        <v>1210</v>
      </c>
      <c r="W315" s="96" t="s">
        <v>2183</v>
      </c>
      <c r="X315" s="97">
        <v>1052800</v>
      </c>
      <c r="Y315" s="46">
        <f t="shared" si="19"/>
        <v>1224252</v>
      </c>
      <c r="Z315" s="78"/>
      <c r="AA315" s="97">
        <v>1224252</v>
      </c>
    </row>
    <row r="316" spans="1:27" ht="15">
      <c r="A316" s="95" t="s">
        <v>1280</v>
      </c>
      <c r="B316" s="96" t="s">
        <v>1994</v>
      </c>
      <c r="C316" s="97">
        <v>1346300</v>
      </c>
      <c r="D316" s="46">
        <f t="shared" si="16"/>
        <v>1304788</v>
      </c>
      <c r="E316" s="97">
        <v>600600</v>
      </c>
      <c r="F316" s="97">
        <v>704188</v>
      </c>
      <c r="H316" s="95" t="s">
        <v>1383</v>
      </c>
      <c r="I316" s="96" t="s">
        <v>2022</v>
      </c>
      <c r="J316" s="97">
        <v>0</v>
      </c>
      <c r="K316" s="46">
        <f t="shared" si="17"/>
        <v>146175</v>
      </c>
      <c r="L316" s="78"/>
      <c r="M316" s="97">
        <v>146175</v>
      </c>
      <c r="O316" s="95" t="s">
        <v>1207</v>
      </c>
      <c r="P316" s="96" t="s">
        <v>1974</v>
      </c>
      <c r="Q316" s="97">
        <v>7318206</v>
      </c>
      <c r="R316" s="46">
        <f t="shared" si="18"/>
        <v>6108277</v>
      </c>
      <c r="S316" s="97">
        <v>526550</v>
      </c>
      <c r="T316" s="97">
        <v>5581727</v>
      </c>
      <c r="V316" s="95" t="s">
        <v>1213</v>
      </c>
      <c r="W316" s="96" t="s">
        <v>1975</v>
      </c>
      <c r="X316" s="97">
        <v>47176907</v>
      </c>
      <c r="Y316" s="46">
        <f t="shared" si="19"/>
        <v>18438994</v>
      </c>
      <c r="Z316" s="97">
        <v>790510</v>
      </c>
      <c r="AA316" s="97">
        <v>17648484</v>
      </c>
    </row>
    <row r="317" spans="1:27" ht="15">
      <c r="A317" s="95" t="s">
        <v>1283</v>
      </c>
      <c r="B317" s="96" t="s">
        <v>1995</v>
      </c>
      <c r="C317" s="97">
        <v>1501521</v>
      </c>
      <c r="D317" s="46">
        <f t="shared" si="16"/>
        <v>1626914</v>
      </c>
      <c r="E317" s="97">
        <v>253301</v>
      </c>
      <c r="F317" s="97">
        <v>1373613</v>
      </c>
      <c r="H317" s="95" t="s">
        <v>1387</v>
      </c>
      <c r="I317" s="96" t="s">
        <v>2023</v>
      </c>
      <c r="J317" s="78"/>
      <c r="K317" s="46">
        <f t="shared" si="17"/>
        <v>6126999</v>
      </c>
      <c r="L317" s="97">
        <v>6126999</v>
      </c>
      <c r="M317" s="78"/>
      <c r="O317" s="95" t="s">
        <v>1210</v>
      </c>
      <c r="P317" s="96" t="s">
        <v>2183</v>
      </c>
      <c r="Q317" s="97">
        <v>1461271</v>
      </c>
      <c r="R317" s="46">
        <f t="shared" si="18"/>
        <v>1292094</v>
      </c>
      <c r="S317" s="97">
        <v>50350</v>
      </c>
      <c r="T317" s="97">
        <v>1241744</v>
      </c>
      <c r="V317" s="95" t="s">
        <v>1216</v>
      </c>
      <c r="W317" s="96" t="s">
        <v>1976</v>
      </c>
      <c r="X317" s="97">
        <v>7038865</v>
      </c>
      <c r="Y317" s="46">
        <f t="shared" si="19"/>
        <v>9961343</v>
      </c>
      <c r="Z317" s="97">
        <v>8500</v>
      </c>
      <c r="AA317" s="97">
        <v>9952843</v>
      </c>
    </row>
    <row r="318" spans="1:27" ht="15">
      <c r="A318" s="95" t="s">
        <v>1286</v>
      </c>
      <c r="B318" s="96" t="s">
        <v>2208</v>
      </c>
      <c r="C318" s="78"/>
      <c r="D318" s="46">
        <f t="shared" si="16"/>
        <v>28425</v>
      </c>
      <c r="E318" s="78"/>
      <c r="F318" s="97">
        <v>28425</v>
      </c>
      <c r="H318" s="95" t="s">
        <v>1390</v>
      </c>
      <c r="I318" s="96" t="s">
        <v>2024</v>
      </c>
      <c r="J318" s="97">
        <v>12450</v>
      </c>
      <c r="K318" s="46">
        <f t="shared" si="17"/>
        <v>79758</v>
      </c>
      <c r="L318" s="78"/>
      <c r="M318" s="97">
        <v>79758</v>
      </c>
      <c r="O318" s="95" t="s">
        <v>1213</v>
      </c>
      <c r="P318" s="96" t="s">
        <v>1975</v>
      </c>
      <c r="Q318" s="97">
        <v>13638100</v>
      </c>
      <c r="R318" s="46">
        <f t="shared" si="18"/>
        <v>8814915</v>
      </c>
      <c r="S318" s="97">
        <v>933626</v>
      </c>
      <c r="T318" s="97">
        <v>7881289</v>
      </c>
      <c r="V318" s="95" t="s">
        <v>1219</v>
      </c>
      <c r="W318" s="96" t="s">
        <v>1977</v>
      </c>
      <c r="X318" s="78"/>
      <c r="Y318" s="46">
        <f t="shared" si="19"/>
        <v>1329185</v>
      </c>
      <c r="Z318" s="97">
        <v>7700</v>
      </c>
      <c r="AA318" s="97">
        <v>1321485</v>
      </c>
    </row>
    <row r="319" spans="1:27" ht="15">
      <c r="A319" s="95" t="s">
        <v>1295</v>
      </c>
      <c r="B319" s="96" t="s">
        <v>1997</v>
      </c>
      <c r="C319" s="78"/>
      <c r="D319" s="46">
        <f t="shared" si="16"/>
        <v>519755</v>
      </c>
      <c r="E319" s="97">
        <v>287000</v>
      </c>
      <c r="F319" s="97">
        <v>232755</v>
      </c>
      <c r="H319" s="95" t="s">
        <v>1396</v>
      </c>
      <c r="I319" s="96" t="s">
        <v>2026</v>
      </c>
      <c r="J319" s="78"/>
      <c r="K319" s="46">
        <f t="shared" si="17"/>
        <v>614594</v>
      </c>
      <c r="L319" s="78"/>
      <c r="M319" s="97">
        <v>614594</v>
      </c>
      <c r="O319" s="95" t="s">
        <v>1216</v>
      </c>
      <c r="P319" s="96" t="s">
        <v>1976</v>
      </c>
      <c r="Q319" s="97">
        <v>450275</v>
      </c>
      <c r="R319" s="46">
        <f t="shared" si="18"/>
        <v>5282245</v>
      </c>
      <c r="S319" s="97">
        <v>210525</v>
      </c>
      <c r="T319" s="97">
        <v>5071720</v>
      </c>
      <c r="V319" s="95" t="s">
        <v>1222</v>
      </c>
      <c r="W319" s="96" t="s">
        <v>1978</v>
      </c>
      <c r="X319" s="97">
        <v>14619</v>
      </c>
      <c r="Y319" s="46">
        <f t="shared" si="19"/>
        <v>1277699</v>
      </c>
      <c r="Z319" s="97">
        <v>1</v>
      </c>
      <c r="AA319" s="97">
        <v>1277698</v>
      </c>
    </row>
    <row r="320" spans="1:27" ht="15">
      <c r="A320" s="95" t="s">
        <v>1298</v>
      </c>
      <c r="B320" s="96" t="s">
        <v>2314</v>
      </c>
      <c r="C320" s="78"/>
      <c r="D320" s="46">
        <f t="shared" si="16"/>
        <v>500</v>
      </c>
      <c r="E320" s="78"/>
      <c r="F320" s="97">
        <v>500</v>
      </c>
      <c r="H320" s="95" t="s">
        <v>1405</v>
      </c>
      <c r="I320" s="96" t="s">
        <v>2028</v>
      </c>
      <c r="J320" s="97">
        <v>35000</v>
      </c>
      <c r="K320" s="46">
        <f t="shared" si="17"/>
        <v>121993</v>
      </c>
      <c r="L320" s="78"/>
      <c r="M320" s="97">
        <v>121993</v>
      </c>
      <c r="O320" s="95" t="s">
        <v>1219</v>
      </c>
      <c r="P320" s="96" t="s">
        <v>1977</v>
      </c>
      <c r="Q320" s="97">
        <v>211002</v>
      </c>
      <c r="R320" s="46">
        <f t="shared" si="18"/>
        <v>2387514</v>
      </c>
      <c r="S320" s="97">
        <v>127590</v>
      </c>
      <c r="T320" s="97">
        <v>2259924</v>
      </c>
      <c r="V320" s="95" t="s">
        <v>1225</v>
      </c>
      <c r="W320" s="96" t="s">
        <v>1979</v>
      </c>
      <c r="X320" s="97">
        <v>26505257</v>
      </c>
      <c r="Y320" s="46">
        <f t="shared" si="19"/>
        <v>40256875</v>
      </c>
      <c r="Z320" s="97">
        <v>3327824</v>
      </c>
      <c r="AA320" s="97">
        <v>36929051</v>
      </c>
    </row>
    <row r="321" spans="1:27" ht="15">
      <c r="A321" s="95" t="s">
        <v>1301</v>
      </c>
      <c r="B321" s="96" t="s">
        <v>1998</v>
      </c>
      <c r="C321" s="97">
        <v>713178</v>
      </c>
      <c r="D321" s="46">
        <f t="shared" si="16"/>
        <v>1986015</v>
      </c>
      <c r="E321" s="97">
        <v>716980</v>
      </c>
      <c r="F321" s="97">
        <v>1269035</v>
      </c>
      <c r="H321" s="95" t="s">
        <v>1408</v>
      </c>
      <c r="I321" s="96" t="s">
        <v>2029</v>
      </c>
      <c r="J321" s="78"/>
      <c r="K321" s="46">
        <f t="shared" si="17"/>
        <v>740856</v>
      </c>
      <c r="L321" s="78"/>
      <c r="M321" s="97">
        <v>740856</v>
      </c>
      <c r="O321" s="95" t="s">
        <v>1222</v>
      </c>
      <c r="P321" s="96" t="s">
        <v>1978</v>
      </c>
      <c r="Q321" s="97">
        <v>184102</v>
      </c>
      <c r="R321" s="46">
        <f t="shared" si="18"/>
        <v>1265209</v>
      </c>
      <c r="S321" s="97">
        <v>310101</v>
      </c>
      <c r="T321" s="97">
        <v>955108</v>
      </c>
      <c r="V321" s="95" t="s">
        <v>1229</v>
      </c>
      <c r="W321" s="96" t="s">
        <v>1980</v>
      </c>
      <c r="X321" s="97">
        <v>125200</v>
      </c>
      <c r="Y321" s="46">
        <f t="shared" si="19"/>
        <v>36550</v>
      </c>
      <c r="Z321" s="78"/>
      <c r="AA321" s="97">
        <v>36550</v>
      </c>
    </row>
    <row r="322" spans="1:27" ht="15">
      <c r="A322" s="95" t="s">
        <v>1304</v>
      </c>
      <c r="B322" s="96" t="s">
        <v>1999</v>
      </c>
      <c r="C322" s="78"/>
      <c r="D322" s="46">
        <f t="shared" si="16"/>
        <v>1504257</v>
      </c>
      <c r="E322" s="97">
        <v>7100</v>
      </c>
      <c r="F322" s="97">
        <v>1497157</v>
      </c>
      <c r="H322" s="95" t="s">
        <v>1411</v>
      </c>
      <c r="I322" s="96" t="s">
        <v>2030</v>
      </c>
      <c r="J322" s="78"/>
      <c r="K322" s="46">
        <f t="shared" si="17"/>
        <v>495429</v>
      </c>
      <c r="L322" s="78"/>
      <c r="M322" s="97">
        <v>495429</v>
      </c>
      <c r="O322" s="95" t="s">
        <v>1225</v>
      </c>
      <c r="P322" s="96" t="s">
        <v>1979</v>
      </c>
      <c r="Q322" s="97">
        <v>14673975</v>
      </c>
      <c r="R322" s="46">
        <f t="shared" si="18"/>
        <v>33070966</v>
      </c>
      <c r="S322" s="97">
        <v>5231545</v>
      </c>
      <c r="T322" s="97">
        <v>27839421</v>
      </c>
      <c r="V322" s="95" t="s">
        <v>1232</v>
      </c>
      <c r="W322" s="96" t="s">
        <v>1981</v>
      </c>
      <c r="X322" s="97">
        <v>2190</v>
      </c>
      <c r="Y322" s="46">
        <f t="shared" si="19"/>
        <v>1939000</v>
      </c>
      <c r="Z322" s="78"/>
      <c r="AA322" s="97">
        <v>1939000</v>
      </c>
    </row>
    <row r="323" spans="1:27" ht="15">
      <c r="A323" s="95" t="s">
        <v>1307</v>
      </c>
      <c r="B323" s="96" t="s">
        <v>2263</v>
      </c>
      <c r="C323" s="97">
        <v>1141590</v>
      </c>
      <c r="D323" s="46">
        <f t="shared" si="16"/>
        <v>642513</v>
      </c>
      <c r="E323" s="97">
        <v>335675</v>
      </c>
      <c r="F323" s="97">
        <v>306838</v>
      </c>
      <c r="H323" s="95" t="s">
        <v>1414</v>
      </c>
      <c r="I323" s="96" t="s">
        <v>2278</v>
      </c>
      <c r="J323" s="78"/>
      <c r="K323" s="46">
        <f t="shared" si="17"/>
        <v>726309</v>
      </c>
      <c r="L323" s="78"/>
      <c r="M323" s="97">
        <v>726309</v>
      </c>
      <c r="O323" s="95" t="s">
        <v>1229</v>
      </c>
      <c r="P323" s="96" t="s">
        <v>1980</v>
      </c>
      <c r="Q323" s="78"/>
      <c r="R323" s="46">
        <f t="shared" si="18"/>
        <v>626369</v>
      </c>
      <c r="S323" s="97">
        <v>207601</v>
      </c>
      <c r="T323" s="97">
        <v>418768</v>
      </c>
      <c r="V323" s="95" t="s">
        <v>1235</v>
      </c>
      <c r="W323" s="96" t="s">
        <v>1982</v>
      </c>
      <c r="X323" s="78"/>
      <c r="Y323" s="46">
        <f t="shared" si="19"/>
        <v>1645705</v>
      </c>
      <c r="Z323" s="97">
        <v>98980</v>
      </c>
      <c r="AA323" s="97">
        <v>1546725</v>
      </c>
    </row>
    <row r="324" spans="1:27" ht="15">
      <c r="A324" s="95" t="s">
        <v>1310</v>
      </c>
      <c r="B324" s="96" t="s">
        <v>2000</v>
      </c>
      <c r="C324" s="97">
        <v>295405</v>
      </c>
      <c r="D324" s="46">
        <f t="shared" si="16"/>
        <v>1445183</v>
      </c>
      <c r="E324" s="97">
        <v>57970</v>
      </c>
      <c r="F324" s="97">
        <v>1387213</v>
      </c>
      <c r="H324" s="95" t="s">
        <v>1417</v>
      </c>
      <c r="I324" s="96" t="s">
        <v>2031</v>
      </c>
      <c r="J324" s="78"/>
      <c r="K324" s="46">
        <f t="shared" si="17"/>
        <v>25194569</v>
      </c>
      <c r="L324" s="78"/>
      <c r="M324" s="97">
        <v>25194569</v>
      </c>
      <c r="O324" s="95" t="s">
        <v>1232</v>
      </c>
      <c r="P324" s="96" t="s">
        <v>1981</v>
      </c>
      <c r="Q324" s="78"/>
      <c r="R324" s="46">
        <f t="shared" si="18"/>
        <v>518289</v>
      </c>
      <c r="S324" s="97">
        <v>241000</v>
      </c>
      <c r="T324" s="97">
        <v>277289</v>
      </c>
      <c r="V324" s="95" t="s">
        <v>1238</v>
      </c>
      <c r="W324" s="96" t="s">
        <v>1983</v>
      </c>
      <c r="X324" s="97">
        <v>313500</v>
      </c>
      <c r="Y324" s="46">
        <f t="shared" si="19"/>
        <v>1431020</v>
      </c>
      <c r="Z324" s="97">
        <v>5600</v>
      </c>
      <c r="AA324" s="97">
        <v>1425420</v>
      </c>
    </row>
    <row r="325" spans="1:27" ht="15">
      <c r="A325" s="95" t="s">
        <v>1313</v>
      </c>
      <c r="B325" s="96" t="s">
        <v>2001</v>
      </c>
      <c r="C325" s="97">
        <v>1800000</v>
      </c>
      <c r="D325" s="46">
        <f t="shared" si="16"/>
        <v>137945</v>
      </c>
      <c r="E325" s="97">
        <v>1000</v>
      </c>
      <c r="F325" s="97">
        <v>136945</v>
      </c>
      <c r="H325" s="95" t="s">
        <v>1423</v>
      </c>
      <c r="I325" s="96" t="s">
        <v>2033</v>
      </c>
      <c r="J325" s="78"/>
      <c r="K325" s="46">
        <f t="shared" si="17"/>
        <v>24235</v>
      </c>
      <c r="L325" s="78"/>
      <c r="M325" s="97">
        <v>24235</v>
      </c>
      <c r="O325" s="95" t="s">
        <v>1235</v>
      </c>
      <c r="P325" s="96" t="s">
        <v>1982</v>
      </c>
      <c r="Q325" s="97">
        <v>646104</v>
      </c>
      <c r="R325" s="46">
        <f t="shared" si="18"/>
        <v>4162632</v>
      </c>
      <c r="S325" s="97">
        <v>535202</v>
      </c>
      <c r="T325" s="97">
        <v>3627430</v>
      </c>
      <c r="V325" s="95" t="s">
        <v>1241</v>
      </c>
      <c r="W325" s="96" t="s">
        <v>2348</v>
      </c>
      <c r="X325" s="97">
        <v>80300</v>
      </c>
      <c r="Y325" s="46">
        <f t="shared" si="19"/>
        <v>59852</v>
      </c>
      <c r="Z325" s="78"/>
      <c r="AA325" s="97">
        <v>59852</v>
      </c>
    </row>
    <row r="326" spans="1:27" ht="15">
      <c r="A326" s="95" t="s">
        <v>1316</v>
      </c>
      <c r="B326" s="96" t="s">
        <v>2002</v>
      </c>
      <c r="C326" s="97">
        <v>301000</v>
      </c>
      <c r="D326" s="46">
        <f t="shared" si="16"/>
        <v>431555</v>
      </c>
      <c r="E326" s="97">
        <v>35500</v>
      </c>
      <c r="F326" s="97">
        <v>396055</v>
      </c>
      <c r="H326" s="95" t="s">
        <v>1435</v>
      </c>
      <c r="I326" s="96" t="s">
        <v>2037</v>
      </c>
      <c r="J326" s="78"/>
      <c r="K326" s="46">
        <f t="shared" si="17"/>
        <v>1943679</v>
      </c>
      <c r="L326" s="78"/>
      <c r="M326" s="97">
        <v>1943679</v>
      </c>
      <c r="O326" s="95" t="s">
        <v>1238</v>
      </c>
      <c r="P326" s="96" t="s">
        <v>1983</v>
      </c>
      <c r="Q326" s="97">
        <v>458500</v>
      </c>
      <c r="R326" s="46">
        <f t="shared" si="18"/>
        <v>2253605</v>
      </c>
      <c r="S326" s="97">
        <v>393642</v>
      </c>
      <c r="T326" s="97">
        <v>1859963</v>
      </c>
      <c r="V326" s="95" t="s">
        <v>1244</v>
      </c>
      <c r="W326" s="96" t="s">
        <v>2308</v>
      </c>
      <c r="X326" s="97">
        <v>198500</v>
      </c>
      <c r="Y326" s="46">
        <f t="shared" si="19"/>
        <v>661527</v>
      </c>
      <c r="Z326" s="78"/>
      <c r="AA326" s="97">
        <v>661527</v>
      </c>
    </row>
    <row r="327" spans="1:27" ht="15">
      <c r="A327" s="95" t="s">
        <v>1319</v>
      </c>
      <c r="B327" s="96" t="s">
        <v>2003</v>
      </c>
      <c r="C327" s="97">
        <v>2015675</v>
      </c>
      <c r="D327" s="46">
        <f aca="true" t="shared" si="20" ref="D327:D390">E327+F327</f>
        <v>3931738</v>
      </c>
      <c r="E327" s="97">
        <v>821266</v>
      </c>
      <c r="F327" s="97">
        <v>3110472</v>
      </c>
      <c r="H327" s="95" t="s">
        <v>1444</v>
      </c>
      <c r="I327" s="96" t="s">
        <v>2039</v>
      </c>
      <c r="J327" s="78"/>
      <c r="K327" s="46">
        <f aca="true" t="shared" si="21" ref="K327:K390">L327+M327</f>
        <v>115004</v>
      </c>
      <c r="L327" s="78"/>
      <c r="M327" s="97">
        <v>115004</v>
      </c>
      <c r="O327" s="95" t="s">
        <v>1241</v>
      </c>
      <c r="P327" s="96" t="s">
        <v>2348</v>
      </c>
      <c r="Q327" s="97">
        <v>929150</v>
      </c>
      <c r="R327" s="46">
        <f aca="true" t="shared" si="22" ref="R327:R390">S327+T327</f>
        <v>1112668</v>
      </c>
      <c r="S327" s="97">
        <v>452900</v>
      </c>
      <c r="T327" s="97">
        <v>659768</v>
      </c>
      <c r="V327" s="95" t="s">
        <v>1247</v>
      </c>
      <c r="W327" s="96" t="s">
        <v>1984</v>
      </c>
      <c r="X327" s="78"/>
      <c r="Y327" s="46">
        <f aca="true" t="shared" si="23" ref="Y327:Y390">Z327+AA327</f>
        <v>431060</v>
      </c>
      <c r="Z327" s="78"/>
      <c r="AA327" s="97">
        <v>431060</v>
      </c>
    </row>
    <row r="328" spans="1:27" ht="15">
      <c r="A328" s="95" t="s">
        <v>1322</v>
      </c>
      <c r="B328" s="96" t="s">
        <v>2004</v>
      </c>
      <c r="C328" s="97">
        <v>670502</v>
      </c>
      <c r="D328" s="46">
        <f t="shared" si="20"/>
        <v>344279</v>
      </c>
      <c r="E328" s="97">
        <v>108101</v>
      </c>
      <c r="F328" s="97">
        <v>236178</v>
      </c>
      <c r="H328" s="95" t="s">
        <v>1447</v>
      </c>
      <c r="I328" s="96" t="s">
        <v>2040</v>
      </c>
      <c r="J328" s="97">
        <v>102700</v>
      </c>
      <c r="K328" s="46">
        <f t="shared" si="21"/>
        <v>1199940</v>
      </c>
      <c r="L328" s="97">
        <v>4000</v>
      </c>
      <c r="M328" s="97">
        <v>1195940</v>
      </c>
      <c r="O328" s="95" t="s">
        <v>1244</v>
      </c>
      <c r="P328" s="96" t="s">
        <v>2308</v>
      </c>
      <c r="Q328" s="97">
        <v>1393990</v>
      </c>
      <c r="R328" s="46">
        <f t="shared" si="22"/>
        <v>1947609</v>
      </c>
      <c r="S328" s="97">
        <v>475525</v>
      </c>
      <c r="T328" s="97">
        <v>1472084</v>
      </c>
      <c r="V328" s="95" t="s">
        <v>1250</v>
      </c>
      <c r="W328" s="96" t="s">
        <v>1985</v>
      </c>
      <c r="X328" s="97">
        <v>334175</v>
      </c>
      <c r="Y328" s="46">
        <f t="shared" si="23"/>
        <v>877221</v>
      </c>
      <c r="Z328" s="78"/>
      <c r="AA328" s="97">
        <v>877221</v>
      </c>
    </row>
    <row r="329" spans="1:27" ht="15">
      <c r="A329" s="95" t="s">
        <v>1325</v>
      </c>
      <c r="B329" s="96" t="s">
        <v>2277</v>
      </c>
      <c r="C329" s="78"/>
      <c r="D329" s="46">
        <f t="shared" si="20"/>
        <v>328301</v>
      </c>
      <c r="E329" s="78"/>
      <c r="F329" s="97">
        <v>328301</v>
      </c>
      <c r="H329" s="95" t="s">
        <v>1450</v>
      </c>
      <c r="I329" s="96" t="s">
        <v>2041</v>
      </c>
      <c r="J329" s="78"/>
      <c r="K329" s="46">
        <f t="shared" si="21"/>
        <v>3175301</v>
      </c>
      <c r="L329" s="78"/>
      <c r="M329" s="97">
        <v>3175301</v>
      </c>
      <c r="O329" s="95" t="s">
        <v>1247</v>
      </c>
      <c r="P329" s="96" t="s">
        <v>1984</v>
      </c>
      <c r="Q329" s="97">
        <v>189000</v>
      </c>
      <c r="R329" s="46">
        <f t="shared" si="22"/>
        <v>2312383</v>
      </c>
      <c r="S329" s="97">
        <v>222750</v>
      </c>
      <c r="T329" s="97">
        <v>2089633</v>
      </c>
      <c r="V329" s="95" t="s">
        <v>1253</v>
      </c>
      <c r="W329" s="96" t="s">
        <v>1986</v>
      </c>
      <c r="X329" s="97">
        <v>754801</v>
      </c>
      <c r="Y329" s="46">
        <f t="shared" si="23"/>
        <v>547658</v>
      </c>
      <c r="Z329" s="97">
        <v>76900</v>
      </c>
      <c r="AA329" s="97">
        <v>470758</v>
      </c>
    </row>
    <row r="330" spans="1:27" ht="15">
      <c r="A330" s="95" t="s">
        <v>1328</v>
      </c>
      <c r="B330" s="96" t="s">
        <v>2005</v>
      </c>
      <c r="C330" s="97">
        <v>1868000</v>
      </c>
      <c r="D330" s="46">
        <f t="shared" si="20"/>
        <v>1511847</v>
      </c>
      <c r="E330" s="97">
        <v>380800</v>
      </c>
      <c r="F330" s="97">
        <v>1131047</v>
      </c>
      <c r="H330" s="95" t="s">
        <v>1453</v>
      </c>
      <c r="I330" s="96" t="s">
        <v>2042</v>
      </c>
      <c r="J330" s="78"/>
      <c r="K330" s="46">
        <f t="shared" si="21"/>
        <v>514532</v>
      </c>
      <c r="L330" s="78"/>
      <c r="M330" s="97">
        <v>514532</v>
      </c>
      <c r="O330" s="95" t="s">
        <v>1250</v>
      </c>
      <c r="P330" s="96" t="s">
        <v>1985</v>
      </c>
      <c r="Q330" s="97">
        <v>1725000</v>
      </c>
      <c r="R330" s="46">
        <f t="shared" si="22"/>
        <v>1893757</v>
      </c>
      <c r="S330" s="97">
        <v>714900</v>
      </c>
      <c r="T330" s="97">
        <v>1178857</v>
      </c>
      <c r="V330" s="95" t="s">
        <v>1256</v>
      </c>
      <c r="W330" s="96" t="s">
        <v>1987</v>
      </c>
      <c r="X330" s="97">
        <v>250000</v>
      </c>
      <c r="Y330" s="46">
        <f t="shared" si="23"/>
        <v>1984950</v>
      </c>
      <c r="Z330" s="97">
        <v>1161200</v>
      </c>
      <c r="AA330" s="97">
        <v>823750</v>
      </c>
    </row>
    <row r="331" spans="1:27" ht="15">
      <c r="A331" s="95" t="s">
        <v>1331</v>
      </c>
      <c r="B331" s="96" t="s">
        <v>2006</v>
      </c>
      <c r="C331" s="97">
        <v>173950</v>
      </c>
      <c r="D331" s="46">
        <f t="shared" si="20"/>
        <v>74532</v>
      </c>
      <c r="E331" s="78"/>
      <c r="F331" s="97">
        <v>74532</v>
      </c>
      <c r="H331" s="95" t="s">
        <v>1456</v>
      </c>
      <c r="I331" s="96" t="s">
        <v>2043</v>
      </c>
      <c r="J331" s="97">
        <v>728000</v>
      </c>
      <c r="K331" s="46">
        <f t="shared" si="21"/>
        <v>794759</v>
      </c>
      <c r="L331" s="78"/>
      <c r="M331" s="97">
        <v>794759</v>
      </c>
      <c r="O331" s="95" t="s">
        <v>1253</v>
      </c>
      <c r="P331" s="96" t="s">
        <v>1986</v>
      </c>
      <c r="Q331" s="97">
        <v>1443504</v>
      </c>
      <c r="R331" s="46">
        <f t="shared" si="22"/>
        <v>4065367</v>
      </c>
      <c r="S331" s="97">
        <v>1326306</v>
      </c>
      <c r="T331" s="97">
        <v>2739061</v>
      </c>
      <c r="V331" s="95" t="s">
        <v>1259</v>
      </c>
      <c r="W331" s="96" t="s">
        <v>1988</v>
      </c>
      <c r="X331" s="97">
        <v>64208700</v>
      </c>
      <c r="Y331" s="46">
        <f t="shared" si="23"/>
        <v>9443730</v>
      </c>
      <c r="Z331" s="97">
        <v>102950</v>
      </c>
      <c r="AA331" s="97">
        <v>9340780</v>
      </c>
    </row>
    <row r="332" spans="1:27" ht="15">
      <c r="A332" s="95" t="s">
        <v>1334</v>
      </c>
      <c r="B332" s="96" t="s">
        <v>2007</v>
      </c>
      <c r="C332" s="78"/>
      <c r="D332" s="46">
        <f t="shared" si="20"/>
        <v>713921</v>
      </c>
      <c r="E332" s="97">
        <v>330365</v>
      </c>
      <c r="F332" s="97">
        <v>383556</v>
      </c>
      <c r="H332" s="95" t="s">
        <v>1459</v>
      </c>
      <c r="I332" s="96" t="s">
        <v>2253</v>
      </c>
      <c r="J332" s="78"/>
      <c r="K332" s="46">
        <f t="shared" si="21"/>
        <v>8000</v>
      </c>
      <c r="L332" s="78"/>
      <c r="M332" s="97">
        <v>8000</v>
      </c>
      <c r="O332" s="95" t="s">
        <v>1256</v>
      </c>
      <c r="P332" s="96" t="s">
        <v>1987</v>
      </c>
      <c r="Q332" s="97">
        <v>5528000</v>
      </c>
      <c r="R332" s="46">
        <f t="shared" si="22"/>
        <v>5516265</v>
      </c>
      <c r="S332" s="97">
        <v>2515200</v>
      </c>
      <c r="T332" s="97">
        <v>3001065</v>
      </c>
      <c r="V332" s="95" t="s">
        <v>1262</v>
      </c>
      <c r="W332" s="96" t="s">
        <v>1989</v>
      </c>
      <c r="X332" s="97">
        <v>42469</v>
      </c>
      <c r="Y332" s="46">
        <f t="shared" si="23"/>
        <v>445686</v>
      </c>
      <c r="Z332" s="97">
        <v>177500</v>
      </c>
      <c r="AA332" s="97">
        <v>268186</v>
      </c>
    </row>
    <row r="333" spans="1:27" ht="15">
      <c r="A333" s="95" t="s">
        <v>1337</v>
      </c>
      <c r="B333" s="96" t="s">
        <v>2008</v>
      </c>
      <c r="C333" s="78"/>
      <c r="D333" s="46">
        <f t="shared" si="20"/>
        <v>589566</v>
      </c>
      <c r="E333" s="97">
        <v>104850</v>
      </c>
      <c r="F333" s="97">
        <v>484716</v>
      </c>
      <c r="H333" s="95" t="s">
        <v>1465</v>
      </c>
      <c r="I333" s="96" t="s">
        <v>2045</v>
      </c>
      <c r="J333" s="97">
        <v>1800000</v>
      </c>
      <c r="K333" s="46">
        <f t="shared" si="21"/>
        <v>2081212</v>
      </c>
      <c r="L333" s="78"/>
      <c r="M333" s="97">
        <v>2081212</v>
      </c>
      <c r="O333" s="95" t="s">
        <v>1259</v>
      </c>
      <c r="P333" s="96" t="s">
        <v>1988</v>
      </c>
      <c r="Q333" s="97">
        <v>391000</v>
      </c>
      <c r="R333" s="46">
        <f t="shared" si="22"/>
        <v>1563369</v>
      </c>
      <c r="S333" s="97">
        <v>106250</v>
      </c>
      <c r="T333" s="97">
        <v>1457119</v>
      </c>
      <c r="V333" s="95" t="s">
        <v>1265</v>
      </c>
      <c r="W333" s="96" t="s">
        <v>1990</v>
      </c>
      <c r="X333" s="78"/>
      <c r="Y333" s="46">
        <f t="shared" si="23"/>
        <v>226175</v>
      </c>
      <c r="Z333" s="78"/>
      <c r="AA333" s="97">
        <v>226175</v>
      </c>
    </row>
    <row r="334" spans="1:27" ht="15">
      <c r="A334" s="95" t="s">
        <v>1343</v>
      </c>
      <c r="B334" s="96" t="s">
        <v>2010</v>
      </c>
      <c r="C334" s="78"/>
      <c r="D334" s="46">
        <f t="shared" si="20"/>
        <v>605470</v>
      </c>
      <c r="E334" s="97">
        <v>42655</v>
      </c>
      <c r="F334" s="97">
        <v>562815</v>
      </c>
      <c r="H334" s="95" t="s">
        <v>1468</v>
      </c>
      <c r="I334" s="96" t="s">
        <v>2046</v>
      </c>
      <c r="J334" s="97">
        <v>12600</v>
      </c>
      <c r="K334" s="46">
        <f t="shared" si="21"/>
        <v>122101</v>
      </c>
      <c r="L334" s="78"/>
      <c r="M334" s="97">
        <v>122101</v>
      </c>
      <c r="O334" s="95" t="s">
        <v>1262</v>
      </c>
      <c r="P334" s="96" t="s">
        <v>1989</v>
      </c>
      <c r="Q334" s="78"/>
      <c r="R334" s="46">
        <f t="shared" si="22"/>
        <v>252815</v>
      </c>
      <c r="S334" s="78"/>
      <c r="T334" s="97">
        <v>252815</v>
      </c>
      <c r="V334" s="95" t="s">
        <v>1268</v>
      </c>
      <c r="W334" s="96" t="s">
        <v>1991</v>
      </c>
      <c r="X334" s="97">
        <v>152500</v>
      </c>
      <c r="Y334" s="46">
        <f t="shared" si="23"/>
        <v>24815</v>
      </c>
      <c r="Z334" s="78"/>
      <c r="AA334" s="97">
        <v>24815</v>
      </c>
    </row>
    <row r="335" spans="1:27" ht="15">
      <c r="A335" s="95" t="s">
        <v>1346</v>
      </c>
      <c r="B335" s="96" t="s">
        <v>2011</v>
      </c>
      <c r="C335" s="97">
        <v>1809481</v>
      </c>
      <c r="D335" s="46">
        <f t="shared" si="20"/>
        <v>197674</v>
      </c>
      <c r="E335" s="97">
        <v>61752</v>
      </c>
      <c r="F335" s="97">
        <v>135922</v>
      </c>
      <c r="H335" s="95" t="s">
        <v>1471</v>
      </c>
      <c r="I335" s="96" t="s">
        <v>1119</v>
      </c>
      <c r="J335" s="97">
        <v>52365</v>
      </c>
      <c r="K335" s="46">
        <f t="shared" si="21"/>
        <v>17204472</v>
      </c>
      <c r="L335" s="78"/>
      <c r="M335" s="97">
        <v>17204472</v>
      </c>
      <c r="O335" s="95" t="s">
        <v>1265</v>
      </c>
      <c r="P335" s="96" t="s">
        <v>1990</v>
      </c>
      <c r="Q335" s="97">
        <v>3817700</v>
      </c>
      <c r="R335" s="46">
        <f t="shared" si="22"/>
        <v>2165985</v>
      </c>
      <c r="S335" s="97">
        <v>597180</v>
      </c>
      <c r="T335" s="97">
        <v>1568805</v>
      </c>
      <c r="V335" s="95" t="s">
        <v>1271</v>
      </c>
      <c r="W335" s="96" t="s">
        <v>1992</v>
      </c>
      <c r="X335" s="97">
        <v>152399</v>
      </c>
      <c r="Y335" s="46">
        <f t="shared" si="23"/>
        <v>1732438</v>
      </c>
      <c r="Z335" s="78"/>
      <c r="AA335" s="97">
        <v>1732438</v>
      </c>
    </row>
    <row r="336" spans="1:27" ht="15">
      <c r="A336" s="95" t="s">
        <v>1349</v>
      </c>
      <c r="B336" s="96" t="s">
        <v>2012</v>
      </c>
      <c r="C336" s="78"/>
      <c r="D336" s="46">
        <f t="shared" si="20"/>
        <v>30874</v>
      </c>
      <c r="E336" s="78"/>
      <c r="F336" s="97">
        <v>30874</v>
      </c>
      <c r="H336" s="95" t="s">
        <v>1474</v>
      </c>
      <c r="I336" s="96" t="s">
        <v>2047</v>
      </c>
      <c r="J336" s="78"/>
      <c r="K336" s="46">
        <f t="shared" si="21"/>
        <v>75071</v>
      </c>
      <c r="L336" s="78"/>
      <c r="M336" s="97">
        <v>75071</v>
      </c>
      <c r="O336" s="95" t="s">
        <v>1268</v>
      </c>
      <c r="P336" s="96" t="s">
        <v>1991</v>
      </c>
      <c r="Q336" s="97">
        <v>6000</v>
      </c>
      <c r="R336" s="46">
        <f t="shared" si="22"/>
        <v>143368</v>
      </c>
      <c r="S336" s="97">
        <v>4450</v>
      </c>
      <c r="T336" s="97">
        <v>138918</v>
      </c>
      <c r="V336" s="95" t="s">
        <v>1274</v>
      </c>
      <c r="W336" s="96" t="s">
        <v>1993</v>
      </c>
      <c r="X336" s="97">
        <v>559000</v>
      </c>
      <c r="Y336" s="46">
        <f t="shared" si="23"/>
        <v>23585971</v>
      </c>
      <c r="Z336" s="78"/>
      <c r="AA336" s="97">
        <v>23585971</v>
      </c>
    </row>
    <row r="337" spans="1:27" ht="15">
      <c r="A337" s="95" t="s">
        <v>1352</v>
      </c>
      <c r="B337" s="96" t="s">
        <v>2013</v>
      </c>
      <c r="C337" s="78"/>
      <c r="D337" s="46">
        <f t="shared" si="20"/>
        <v>696038</v>
      </c>
      <c r="E337" s="97">
        <v>304170</v>
      </c>
      <c r="F337" s="97">
        <v>391868</v>
      </c>
      <c r="H337" s="95" t="s">
        <v>1477</v>
      </c>
      <c r="I337" s="96" t="s">
        <v>2048</v>
      </c>
      <c r="J337" s="78"/>
      <c r="K337" s="46">
        <f t="shared" si="21"/>
        <v>623990</v>
      </c>
      <c r="L337" s="78"/>
      <c r="M337" s="97">
        <v>623990</v>
      </c>
      <c r="O337" s="95" t="s">
        <v>1271</v>
      </c>
      <c r="P337" s="96" t="s">
        <v>1992</v>
      </c>
      <c r="Q337" s="97">
        <v>14000</v>
      </c>
      <c r="R337" s="46">
        <f t="shared" si="22"/>
        <v>918451</v>
      </c>
      <c r="S337" s="97">
        <v>266200</v>
      </c>
      <c r="T337" s="97">
        <v>652251</v>
      </c>
      <c r="V337" s="95" t="s">
        <v>1277</v>
      </c>
      <c r="W337" s="96" t="s">
        <v>2276</v>
      </c>
      <c r="X337" s="78"/>
      <c r="Y337" s="46">
        <f t="shared" si="23"/>
        <v>249000</v>
      </c>
      <c r="Z337" s="78"/>
      <c r="AA337" s="97">
        <v>249000</v>
      </c>
    </row>
    <row r="338" spans="1:27" ht="15">
      <c r="A338" s="95" t="s">
        <v>1355</v>
      </c>
      <c r="B338" s="96" t="s">
        <v>2204</v>
      </c>
      <c r="C338" s="97">
        <v>35500</v>
      </c>
      <c r="D338" s="46">
        <f t="shared" si="20"/>
        <v>38531</v>
      </c>
      <c r="E338" s="78"/>
      <c r="F338" s="97">
        <v>38531</v>
      </c>
      <c r="H338" s="95" t="s">
        <v>1480</v>
      </c>
      <c r="I338" s="96" t="s">
        <v>2049</v>
      </c>
      <c r="J338" s="78"/>
      <c r="K338" s="46">
        <f t="shared" si="21"/>
        <v>5870841</v>
      </c>
      <c r="L338" s="78"/>
      <c r="M338" s="97">
        <v>5870841</v>
      </c>
      <c r="O338" s="95" t="s">
        <v>1274</v>
      </c>
      <c r="P338" s="96" t="s">
        <v>1993</v>
      </c>
      <c r="Q338" s="97">
        <v>3899000</v>
      </c>
      <c r="R338" s="46">
        <f t="shared" si="22"/>
        <v>8425415</v>
      </c>
      <c r="S338" s="97">
        <v>683600</v>
      </c>
      <c r="T338" s="97">
        <v>7741815</v>
      </c>
      <c r="V338" s="95" t="s">
        <v>1280</v>
      </c>
      <c r="W338" s="96" t="s">
        <v>1994</v>
      </c>
      <c r="X338" s="97">
        <v>515400</v>
      </c>
      <c r="Y338" s="46">
        <f t="shared" si="23"/>
        <v>22844800</v>
      </c>
      <c r="Z338" s="97">
        <v>6214000</v>
      </c>
      <c r="AA338" s="97">
        <v>16630800</v>
      </c>
    </row>
    <row r="339" spans="1:27" ht="15">
      <c r="A339" s="95" t="s">
        <v>1358</v>
      </c>
      <c r="B339" s="96" t="s">
        <v>2014</v>
      </c>
      <c r="C339" s="97">
        <v>1059800</v>
      </c>
      <c r="D339" s="46">
        <f t="shared" si="20"/>
        <v>202601</v>
      </c>
      <c r="E339" s="97">
        <v>93500</v>
      </c>
      <c r="F339" s="97">
        <v>109101</v>
      </c>
      <c r="H339" s="95" t="s">
        <v>1483</v>
      </c>
      <c r="I339" s="96" t="s">
        <v>2050</v>
      </c>
      <c r="J339" s="78"/>
      <c r="K339" s="46">
        <f t="shared" si="21"/>
        <v>113142</v>
      </c>
      <c r="L339" s="78"/>
      <c r="M339" s="97">
        <v>113142</v>
      </c>
      <c r="O339" s="95" t="s">
        <v>1277</v>
      </c>
      <c r="P339" s="96" t="s">
        <v>2276</v>
      </c>
      <c r="Q339" s="97">
        <v>1202000</v>
      </c>
      <c r="R339" s="46">
        <f t="shared" si="22"/>
        <v>1027175</v>
      </c>
      <c r="S339" s="97">
        <v>100000</v>
      </c>
      <c r="T339" s="97">
        <v>927175</v>
      </c>
      <c r="V339" s="95" t="s">
        <v>1283</v>
      </c>
      <c r="W339" s="96" t="s">
        <v>1995</v>
      </c>
      <c r="X339" s="97">
        <v>2185436</v>
      </c>
      <c r="Y339" s="46">
        <f t="shared" si="23"/>
        <v>10918353</v>
      </c>
      <c r="Z339" s="97">
        <v>241351</v>
      </c>
      <c r="AA339" s="97">
        <v>10677002</v>
      </c>
    </row>
    <row r="340" spans="1:27" ht="15">
      <c r="A340" s="95" t="s">
        <v>1361</v>
      </c>
      <c r="B340" s="96" t="s">
        <v>2295</v>
      </c>
      <c r="C340" s="78"/>
      <c r="D340" s="46">
        <f t="shared" si="20"/>
        <v>189601</v>
      </c>
      <c r="E340" s="97">
        <v>14700</v>
      </c>
      <c r="F340" s="97">
        <v>174901</v>
      </c>
      <c r="H340" s="95" t="s">
        <v>1486</v>
      </c>
      <c r="I340" s="96" t="s">
        <v>2051</v>
      </c>
      <c r="J340" s="78"/>
      <c r="K340" s="46">
        <f t="shared" si="21"/>
        <v>118312</v>
      </c>
      <c r="L340" s="78"/>
      <c r="M340" s="97">
        <v>118312</v>
      </c>
      <c r="O340" s="95" t="s">
        <v>1280</v>
      </c>
      <c r="P340" s="96" t="s">
        <v>1994</v>
      </c>
      <c r="Q340" s="97">
        <v>6464100</v>
      </c>
      <c r="R340" s="46">
        <f t="shared" si="22"/>
        <v>6732053</v>
      </c>
      <c r="S340" s="97">
        <v>1435336</v>
      </c>
      <c r="T340" s="97">
        <v>5296717</v>
      </c>
      <c r="V340" s="95" t="s">
        <v>1286</v>
      </c>
      <c r="W340" s="96" t="s">
        <v>2208</v>
      </c>
      <c r="X340" s="97">
        <v>237751</v>
      </c>
      <c r="Y340" s="46">
        <f t="shared" si="23"/>
        <v>0</v>
      </c>
      <c r="Z340" s="78"/>
      <c r="AA340" s="78"/>
    </row>
    <row r="341" spans="1:27" ht="15">
      <c r="A341" s="95" t="s">
        <v>1364</v>
      </c>
      <c r="B341" s="96" t="s">
        <v>2015</v>
      </c>
      <c r="C341" s="78"/>
      <c r="D341" s="46">
        <f t="shared" si="20"/>
        <v>3600</v>
      </c>
      <c r="E341" s="78"/>
      <c r="F341" s="97">
        <v>3600</v>
      </c>
      <c r="H341" s="95" t="s">
        <v>1489</v>
      </c>
      <c r="I341" s="96" t="s">
        <v>2052</v>
      </c>
      <c r="J341" s="97">
        <v>9000</v>
      </c>
      <c r="K341" s="46">
        <f t="shared" si="21"/>
        <v>778747</v>
      </c>
      <c r="L341" s="78"/>
      <c r="M341" s="97">
        <v>778747</v>
      </c>
      <c r="O341" s="95" t="s">
        <v>1283</v>
      </c>
      <c r="P341" s="96" t="s">
        <v>1995</v>
      </c>
      <c r="Q341" s="97">
        <v>8057324</v>
      </c>
      <c r="R341" s="46">
        <f t="shared" si="22"/>
        <v>9779949</v>
      </c>
      <c r="S341" s="97">
        <v>1830355</v>
      </c>
      <c r="T341" s="97">
        <v>7949594</v>
      </c>
      <c r="V341" s="95" t="s">
        <v>1289</v>
      </c>
      <c r="W341" s="96" t="s">
        <v>2324</v>
      </c>
      <c r="X341" s="78"/>
      <c r="Y341" s="46">
        <f t="shared" si="23"/>
        <v>50000</v>
      </c>
      <c r="Z341" s="78"/>
      <c r="AA341" s="97">
        <v>50000</v>
      </c>
    </row>
    <row r="342" spans="1:27" ht="15">
      <c r="A342" s="95" t="s">
        <v>1367</v>
      </c>
      <c r="B342" s="96" t="s">
        <v>2016</v>
      </c>
      <c r="C342" s="97">
        <v>6350</v>
      </c>
      <c r="D342" s="46">
        <f t="shared" si="20"/>
        <v>123063</v>
      </c>
      <c r="E342" s="97">
        <v>72300</v>
      </c>
      <c r="F342" s="97">
        <v>50763</v>
      </c>
      <c r="H342" s="95" t="s">
        <v>1492</v>
      </c>
      <c r="I342" s="96" t="s">
        <v>2053</v>
      </c>
      <c r="J342" s="78"/>
      <c r="K342" s="46">
        <f t="shared" si="21"/>
        <v>1633824</v>
      </c>
      <c r="L342" s="78"/>
      <c r="M342" s="97">
        <v>1633824</v>
      </c>
      <c r="O342" s="95" t="s">
        <v>1286</v>
      </c>
      <c r="P342" s="96" t="s">
        <v>2208</v>
      </c>
      <c r="Q342" s="78"/>
      <c r="R342" s="46">
        <f t="shared" si="22"/>
        <v>1456091</v>
      </c>
      <c r="S342" s="97">
        <v>1091285</v>
      </c>
      <c r="T342" s="97">
        <v>364806</v>
      </c>
      <c r="V342" s="95" t="s">
        <v>1292</v>
      </c>
      <c r="W342" s="96" t="s">
        <v>1996</v>
      </c>
      <c r="X342" s="97">
        <v>5000</v>
      </c>
      <c r="Y342" s="46">
        <f t="shared" si="23"/>
        <v>13204542</v>
      </c>
      <c r="Z342" s="78"/>
      <c r="AA342" s="97">
        <v>13204542</v>
      </c>
    </row>
    <row r="343" spans="1:27" ht="15">
      <c r="A343" s="95" t="s">
        <v>1369</v>
      </c>
      <c r="B343" s="96" t="s">
        <v>2017</v>
      </c>
      <c r="C343" s="97">
        <v>1340100</v>
      </c>
      <c r="D343" s="46">
        <f t="shared" si="20"/>
        <v>181760</v>
      </c>
      <c r="E343" s="97">
        <v>1000</v>
      </c>
      <c r="F343" s="97">
        <v>180760</v>
      </c>
      <c r="H343" s="95" t="s">
        <v>1498</v>
      </c>
      <c r="I343" s="96" t="s">
        <v>1807</v>
      </c>
      <c r="J343" s="78"/>
      <c r="K343" s="46">
        <f t="shared" si="21"/>
        <v>88085</v>
      </c>
      <c r="L343" s="97">
        <v>750</v>
      </c>
      <c r="M343" s="97">
        <v>87335</v>
      </c>
      <c r="O343" s="95" t="s">
        <v>1289</v>
      </c>
      <c r="P343" s="96" t="s">
        <v>2324</v>
      </c>
      <c r="Q343" s="97">
        <v>141800</v>
      </c>
      <c r="R343" s="46">
        <f t="shared" si="22"/>
        <v>1030974</v>
      </c>
      <c r="S343" s="97">
        <v>166900</v>
      </c>
      <c r="T343" s="97">
        <v>864074</v>
      </c>
      <c r="V343" s="95" t="s">
        <v>1295</v>
      </c>
      <c r="W343" s="96" t="s">
        <v>1997</v>
      </c>
      <c r="X343" s="78"/>
      <c r="Y343" s="46">
        <f t="shared" si="23"/>
        <v>771513</v>
      </c>
      <c r="Z343" s="78"/>
      <c r="AA343" s="97">
        <v>771513</v>
      </c>
    </row>
    <row r="344" spans="1:27" ht="15">
      <c r="A344" s="95" t="s">
        <v>1372</v>
      </c>
      <c r="B344" s="96" t="s">
        <v>2018</v>
      </c>
      <c r="C344" s="78"/>
      <c r="D344" s="46">
        <f t="shared" si="20"/>
        <v>409437</v>
      </c>
      <c r="E344" s="97">
        <v>207100</v>
      </c>
      <c r="F344" s="97">
        <v>202337</v>
      </c>
      <c r="H344" s="95" t="s">
        <v>1500</v>
      </c>
      <c r="I344" s="96" t="s">
        <v>2054</v>
      </c>
      <c r="J344" s="78"/>
      <c r="K344" s="46">
        <f t="shared" si="21"/>
        <v>6000</v>
      </c>
      <c r="L344" s="78"/>
      <c r="M344" s="97">
        <v>6000</v>
      </c>
      <c r="O344" s="95" t="s">
        <v>1292</v>
      </c>
      <c r="P344" s="96" t="s">
        <v>1996</v>
      </c>
      <c r="Q344" s="97">
        <v>408000</v>
      </c>
      <c r="R344" s="46">
        <f t="shared" si="22"/>
        <v>890916</v>
      </c>
      <c r="S344" s="97">
        <v>12375</v>
      </c>
      <c r="T344" s="97">
        <v>878541</v>
      </c>
      <c r="V344" s="95" t="s">
        <v>1298</v>
      </c>
      <c r="W344" s="96" t="s">
        <v>2314</v>
      </c>
      <c r="X344" s="97">
        <v>42000</v>
      </c>
      <c r="Y344" s="46">
        <f t="shared" si="23"/>
        <v>1800</v>
      </c>
      <c r="Z344" s="78"/>
      <c r="AA344" s="97">
        <v>1800</v>
      </c>
    </row>
    <row r="345" spans="1:27" ht="15">
      <c r="A345" s="95" t="s">
        <v>1374</v>
      </c>
      <c r="B345" s="96" t="s">
        <v>2019</v>
      </c>
      <c r="C345" s="97">
        <v>302000</v>
      </c>
      <c r="D345" s="46">
        <f t="shared" si="20"/>
        <v>465607</v>
      </c>
      <c r="E345" s="97">
        <v>15329</v>
      </c>
      <c r="F345" s="97">
        <v>450278</v>
      </c>
      <c r="H345" s="95" t="s">
        <v>1504</v>
      </c>
      <c r="I345" s="96" t="s">
        <v>2055</v>
      </c>
      <c r="J345" s="78"/>
      <c r="K345" s="46">
        <f t="shared" si="21"/>
        <v>116500</v>
      </c>
      <c r="L345" s="97">
        <v>100500</v>
      </c>
      <c r="M345" s="97">
        <v>16000</v>
      </c>
      <c r="O345" s="95" t="s">
        <v>1295</v>
      </c>
      <c r="P345" s="96" t="s">
        <v>1997</v>
      </c>
      <c r="Q345" s="97">
        <v>752401</v>
      </c>
      <c r="R345" s="46">
        <f t="shared" si="22"/>
        <v>3709220</v>
      </c>
      <c r="S345" s="97">
        <v>1114500</v>
      </c>
      <c r="T345" s="97">
        <v>2594720</v>
      </c>
      <c r="V345" s="95" t="s">
        <v>1301</v>
      </c>
      <c r="W345" s="96" t="s">
        <v>1998</v>
      </c>
      <c r="X345" s="97">
        <v>6817415</v>
      </c>
      <c r="Y345" s="46">
        <f t="shared" si="23"/>
        <v>5844762</v>
      </c>
      <c r="Z345" s="97">
        <v>8300</v>
      </c>
      <c r="AA345" s="97">
        <v>5836462</v>
      </c>
    </row>
    <row r="346" spans="1:27" ht="15">
      <c r="A346" s="95" t="s">
        <v>1377</v>
      </c>
      <c r="B346" s="96" t="s">
        <v>2020</v>
      </c>
      <c r="C346" s="78"/>
      <c r="D346" s="46">
        <f t="shared" si="20"/>
        <v>331063</v>
      </c>
      <c r="E346" s="97">
        <v>236500</v>
      </c>
      <c r="F346" s="97">
        <v>94563</v>
      </c>
      <c r="H346" s="95" t="s">
        <v>1510</v>
      </c>
      <c r="I346" s="96" t="s">
        <v>2057</v>
      </c>
      <c r="J346" s="78"/>
      <c r="K346" s="46">
        <f t="shared" si="21"/>
        <v>36000</v>
      </c>
      <c r="L346" s="97">
        <v>36000</v>
      </c>
      <c r="M346" s="78"/>
      <c r="O346" s="95" t="s">
        <v>1298</v>
      </c>
      <c r="P346" s="96" t="s">
        <v>2314</v>
      </c>
      <c r="Q346" s="97">
        <v>890000</v>
      </c>
      <c r="R346" s="46">
        <f t="shared" si="22"/>
        <v>124000</v>
      </c>
      <c r="S346" s="78"/>
      <c r="T346" s="97">
        <v>124000</v>
      </c>
      <c r="V346" s="95" t="s">
        <v>1304</v>
      </c>
      <c r="W346" s="96" t="s">
        <v>1999</v>
      </c>
      <c r="X346" s="97">
        <v>283500</v>
      </c>
      <c r="Y346" s="46">
        <f t="shared" si="23"/>
        <v>3627782</v>
      </c>
      <c r="Z346" s="97">
        <v>11100</v>
      </c>
      <c r="AA346" s="97">
        <v>3616682</v>
      </c>
    </row>
    <row r="347" spans="1:27" ht="15">
      <c r="A347" s="95" t="s">
        <v>1380</v>
      </c>
      <c r="B347" s="96" t="s">
        <v>2021</v>
      </c>
      <c r="C347" s="97">
        <v>3436702</v>
      </c>
      <c r="D347" s="46">
        <f t="shared" si="20"/>
        <v>2238951</v>
      </c>
      <c r="E347" s="97">
        <v>779475</v>
      </c>
      <c r="F347" s="97">
        <v>1459476</v>
      </c>
      <c r="H347" s="95" t="s">
        <v>1513</v>
      </c>
      <c r="I347" s="96" t="s">
        <v>2058</v>
      </c>
      <c r="J347" s="78"/>
      <c r="K347" s="46">
        <f t="shared" si="21"/>
        <v>53980</v>
      </c>
      <c r="L347" s="97">
        <v>53980</v>
      </c>
      <c r="M347" s="78"/>
      <c r="O347" s="95" t="s">
        <v>1301</v>
      </c>
      <c r="P347" s="96" t="s">
        <v>1998</v>
      </c>
      <c r="Q347" s="97">
        <v>40472882</v>
      </c>
      <c r="R347" s="46">
        <f t="shared" si="22"/>
        <v>9600230</v>
      </c>
      <c r="S347" s="97">
        <v>1500703</v>
      </c>
      <c r="T347" s="97">
        <v>8099527</v>
      </c>
      <c r="V347" s="95" t="s">
        <v>1307</v>
      </c>
      <c r="W347" s="96" t="s">
        <v>2263</v>
      </c>
      <c r="X347" s="78"/>
      <c r="Y347" s="46">
        <f t="shared" si="23"/>
        <v>11</v>
      </c>
      <c r="Z347" s="78"/>
      <c r="AA347" s="97">
        <v>11</v>
      </c>
    </row>
    <row r="348" spans="1:27" ht="15">
      <c r="A348" s="95" t="s">
        <v>1383</v>
      </c>
      <c r="B348" s="96" t="s">
        <v>2022</v>
      </c>
      <c r="C348" s="78"/>
      <c r="D348" s="46">
        <f t="shared" si="20"/>
        <v>173722</v>
      </c>
      <c r="E348" s="97">
        <v>7000</v>
      </c>
      <c r="F348" s="97">
        <v>166722</v>
      </c>
      <c r="H348" s="95" t="s">
        <v>1516</v>
      </c>
      <c r="I348" s="96" t="s">
        <v>2059</v>
      </c>
      <c r="J348" s="78"/>
      <c r="K348" s="46">
        <f t="shared" si="21"/>
        <v>26001</v>
      </c>
      <c r="L348" s="78"/>
      <c r="M348" s="97">
        <v>26001</v>
      </c>
      <c r="O348" s="95" t="s">
        <v>1304</v>
      </c>
      <c r="P348" s="96" t="s">
        <v>1999</v>
      </c>
      <c r="Q348" s="97">
        <v>82202</v>
      </c>
      <c r="R348" s="46">
        <f t="shared" si="22"/>
        <v>10840392</v>
      </c>
      <c r="S348" s="97">
        <v>404400</v>
      </c>
      <c r="T348" s="97">
        <v>10435992</v>
      </c>
      <c r="V348" s="95" t="s">
        <v>1310</v>
      </c>
      <c r="W348" s="96" t="s">
        <v>2000</v>
      </c>
      <c r="X348" s="97">
        <v>4915257</v>
      </c>
      <c r="Y348" s="46">
        <f t="shared" si="23"/>
        <v>6678517</v>
      </c>
      <c r="Z348" s="97">
        <v>208550</v>
      </c>
      <c r="AA348" s="97">
        <v>6469967</v>
      </c>
    </row>
    <row r="349" spans="1:27" ht="15">
      <c r="A349" s="95" t="s">
        <v>1387</v>
      </c>
      <c r="B349" s="96" t="s">
        <v>2023</v>
      </c>
      <c r="C349" s="78"/>
      <c r="D349" s="46">
        <f t="shared" si="20"/>
        <v>157562</v>
      </c>
      <c r="E349" s="78"/>
      <c r="F349" s="97">
        <v>157562</v>
      </c>
      <c r="H349" s="95" t="s">
        <v>1519</v>
      </c>
      <c r="I349" s="96" t="s">
        <v>2060</v>
      </c>
      <c r="J349" s="78"/>
      <c r="K349" s="46">
        <f t="shared" si="21"/>
        <v>2299630</v>
      </c>
      <c r="L349" s="97">
        <v>89000</v>
      </c>
      <c r="M349" s="97">
        <v>2210630</v>
      </c>
      <c r="O349" s="95" t="s">
        <v>1307</v>
      </c>
      <c r="P349" s="96" t="s">
        <v>2263</v>
      </c>
      <c r="Q349" s="97">
        <v>4339740</v>
      </c>
      <c r="R349" s="46">
        <f t="shared" si="22"/>
        <v>5121123</v>
      </c>
      <c r="S349" s="97">
        <v>617650</v>
      </c>
      <c r="T349" s="97">
        <v>4503473</v>
      </c>
      <c r="V349" s="95" t="s">
        <v>1313</v>
      </c>
      <c r="W349" s="96" t="s">
        <v>2001</v>
      </c>
      <c r="X349" s="97">
        <v>17301</v>
      </c>
      <c r="Y349" s="46">
        <f t="shared" si="23"/>
        <v>975392</v>
      </c>
      <c r="Z349" s="78"/>
      <c r="AA349" s="97">
        <v>975392</v>
      </c>
    </row>
    <row r="350" spans="1:27" ht="15">
      <c r="A350" s="95" t="s">
        <v>1390</v>
      </c>
      <c r="B350" s="96" t="s">
        <v>2024</v>
      </c>
      <c r="C350" s="97">
        <v>40600</v>
      </c>
      <c r="D350" s="46">
        <f t="shared" si="20"/>
        <v>244927</v>
      </c>
      <c r="E350" s="78"/>
      <c r="F350" s="97">
        <v>244927</v>
      </c>
      <c r="H350" s="95" t="s">
        <v>1522</v>
      </c>
      <c r="I350" s="96" t="s">
        <v>2061</v>
      </c>
      <c r="J350" s="97">
        <v>102000</v>
      </c>
      <c r="K350" s="46">
        <f t="shared" si="21"/>
        <v>1709715</v>
      </c>
      <c r="L350" s="78"/>
      <c r="M350" s="97">
        <v>1709715</v>
      </c>
      <c r="O350" s="95" t="s">
        <v>1310</v>
      </c>
      <c r="P350" s="96" t="s">
        <v>2000</v>
      </c>
      <c r="Q350" s="97">
        <v>5395180</v>
      </c>
      <c r="R350" s="46">
        <f t="shared" si="22"/>
        <v>9276159</v>
      </c>
      <c r="S350" s="97">
        <v>958092</v>
      </c>
      <c r="T350" s="97">
        <v>8318067</v>
      </c>
      <c r="V350" s="95" t="s">
        <v>1316</v>
      </c>
      <c r="W350" s="96" t="s">
        <v>2002</v>
      </c>
      <c r="X350" s="97">
        <v>915125</v>
      </c>
      <c r="Y350" s="46">
        <f t="shared" si="23"/>
        <v>4953584</v>
      </c>
      <c r="Z350" s="78"/>
      <c r="AA350" s="97">
        <v>4953584</v>
      </c>
    </row>
    <row r="351" spans="1:27" ht="15">
      <c r="A351" s="95" t="s">
        <v>1393</v>
      </c>
      <c r="B351" s="96" t="s">
        <v>2025</v>
      </c>
      <c r="C351" s="78"/>
      <c r="D351" s="46">
        <f t="shared" si="20"/>
        <v>262860</v>
      </c>
      <c r="E351" s="97">
        <v>29900</v>
      </c>
      <c r="F351" s="97">
        <v>232960</v>
      </c>
      <c r="H351" s="95" t="s">
        <v>1524</v>
      </c>
      <c r="I351" s="96" t="s">
        <v>2062</v>
      </c>
      <c r="J351" s="97">
        <v>17181</v>
      </c>
      <c r="K351" s="46">
        <f t="shared" si="21"/>
        <v>33400</v>
      </c>
      <c r="L351" s="78"/>
      <c r="M351" s="97">
        <v>33400</v>
      </c>
      <c r="O351" s="95" t="s">
        <v>1313</v>
      </c>
      <c r="P351" s="96" t="s">
        <v>2001</v>
      </c>
      <c r="Q351" s="97">
        <v>1803800</v>
      </c>
      <c r="R351" s="46">
        <f t="shared" si="22"/>
        <v>1147126</v>
      </c>
      <c r="S351" s="97">
        <v>219334</v>
      </c>
      <c r="T351" s="97">
        <v>927792</v>
      </c>
      <c r="V351" s="95" t="s">
        <v>1319</v>
      </c>
      <c r="W351" s="96" t="s">
        <v>2003</v>
      </c>
      <c r="X351" s="97">
        <v>1514930</v>
      </c>
      <c r="Y351" s="46">
        <f t="shared" si="23"/>
        <v>23906290</v>
      </c>
      <c r="Z351" s="97">
        <v>6270000</v>
      </c>
      <c r="AA351" s="97">
        <v>17636290</v>
      </c>
    </row>
    <row r="352" spans="1:27" ht="15">
      <c r="A352" s="95" t="s">
        <v>1396</v>
      </c>
      <c r="B352" s="96" t="s">
        <v>2026</v>
      </c>
      <c r="C352" s="78"/>
      <c r="D352" s="46">
        <f t="shared" si="20"/>
        <v>2564644</v>
      </c>
      <c r="E352" s="97">
        <v>2082200</v>
      </c>
      <c r="F352" s="97">
        <v>482444</v>
      </c>
      <c r="H352" s="95" t="s">
        <v>1527</v>
      </c>
      <c r="I352" s="96" t="s">
        <v>2063</v>
      </c>
      <c r="J352" s="78"/>
      <c r="K352" s="46">
        <f t="shared" si="21"/>
        <v>56825</v>
      </c>
      <c r="L352" s="97">
        <v>56825</v>
      </c>
      <c r="M352" s="78"/>
      <c r="O352" s="95" t="s">
        <v>1316</v>
      </c>
      <c r="P352" s="96" t="s">
        <v>2002</v>
      </c>
      <c r="Q352" s="97">
        <v>1492404</v>
      </c>
      <c r="R352" s="46">
        <f t="shared" si="22"/>
        <v>3713426</v>
      </c>
      <c r="S352" s="97">
        <v>511401</v>
      </c>
      <c r="T352" s="97">
        <v>3202025</v>
      </c>
      <c r="V352" s="95" t="s">
        <v>1322</v>
      </c>
      <c r="W352" s="96" t="s">
        <v>2004</v>
      </c>
      <c r="X352" s="97">
        <v>2735105</v>
      </c>
      <c r="Y352" s="46">
        <f t="shared" si="23"/>
        <v>1120808</v>
      </c>
      <c r="Z352" s="97">
        <v>32702</v>
      </c>
      <c r="AA352" s="97">
        <v>1088106</v>
      </c>
    </row>
    <row r="353" spans="1:27" ht="15">
      <c r="A353" s="95" t="s">
        <v>1399</v>
      </c>
      <c r="B353" s="96" t="s">
        <v>2027</v>
      </c>
      <c r="C353" s="78"/>
      <c r="D353" s="46">
        <f t="shared" si="20"/>
        <v>108353</v>
      </c>
      <c r="E353" s="97">
        <v>29000</v>
      </c>
      <c r="F353" s="97">
        <v>79353</v>
      </c>
      <c r="H353" s="95" t="s">
        <v>1530</v>
      </c>
      <c r="I353" s="96" t="s">
        <v>2064</v>
      </c>
      <c r="J353" s="78"/>
      <c r="K353" s="46">
        <f t="shared" si="21"/>
        <v>1</v>
      </c>
      <c r="L353" s="78"/>
      <c r="M353" s="97">
        <v>1</v>
      </c>
      <c r="O353" s="95" t="s">
        <v>1319</v>
      </c>
      <c r="P353" s="96" t="s">
        <v>2003</v>
      </c>
      <c r="Q353" s="97">
        <v>17120711</v>
      </c>
      <c r="R353" s="46">
        <f t="shared" si="22"/>
        <v>21904247</v>
      </c>
      <c r="S353" s="97">
        <v>5721321</v>
      </c>
      <c r="T353" s="97">
        <v>16182926</v>
      </c>
      <c r="V353" s="95" t="s">
        <v>1325</v>
      </c>
      <c r="W353" s="96" t="s">
        <v>2277</v>
      </c>
      <c r="X353" s="97">
        <v>2000</v>
      </c>
      <c r="Y353" s="46">
        <f t="shared" si="23"/>
        <v>179956</v>
      </c>
      <c r="Z353" s="78"/>
      <c r="AA353" s="97">
        <v>179956</v>
      </c>
    </row>
    <row r="354" spans="1:27" ht="15">
      <c r="A354" s="95" t="s">
        <v>1405</v>
      </c>
      <c r="B354" s="96" t="s">
        <v>2028</v>
      </c>
      <c r="C354" s="78"/>
      <c r="D354" s="46">
        <f t="shared" si="20"/>
        <v>508113</v>
      </c>
      <c r="E354" s="97">
        <v>2</v>
      </c>
      <c r="F354" s="97">
        <v>508111</v>
      </c>
      <c r="H354" s="95" t="s">
        <v>1536</v>
      </c>
      <c r="I354" s="96" t="s">
        <v>2066</v>
      </c>
      <c r="J354" s="78"/>
      <c r="K354" s="46">
        <f t="shared" si="21"/>
        <v>203015</v>
      </c>
      <c r="L354" s="78"/>
      <c r="M354" s="97">
        <v>203015</v>
      </c>
      <c r="O354" s="95" t="s">
        <v>1322</v>
      </c>
      <c r="P354" s="96" t="s">
        <v>2004</v>
      </c>
      <c r="Q354" s="97">
        <v>1471608</v>
      </c>
      <c r="R354" s="46">
        <f t="shared" si="22"/>
        <v>2003943</v>
      </c>
      <c r="S354" s="97">
        <v>188502</v>
      </c>
      <c r="T354" s="97">
        <v>1815441</v>
      </c>
      <c r="V354" s="95" t="s">
        <v>1328</v>
      </c>
      <c r="W354" s="96" t="s">
        <v>2005</v>
      </c>
      <c r="X354" s="78"/>
      <c r="Y354" s="46">
        <f t="shared" si="23"/>
        <v>2970132</v>
      </c>
      <c r="Z354" s="78"/>
      <c r="AA354" s="97">
        <v>2970132</v>
      </c>
    </row>
    <row r="355" spans="1:27" ht="15">
      <c r="A355" s="95" t="s">
        <v>1408</v>
      </c>
      <c r="B355" s="96" t="s">
        <v>2029</v>
      </c>
      <c r="C355" s="97">
        <v>830325</v>
      </c>
      <c r="D355" s="46">
        <f t="shared" si="20"/>
        <v>762880</v>
      </c>
      <c r="E355" s="97">
        <v>151200</v>
      </c>
      <c r="F355" s="97">
        <v>611680</v>
      </c>
      <c r="H355" s="95" t="s">
        <v>1539</v>
      </c>
      <c r="I355" s="96" t="s">
        <v>2326</v>
      </c>
      <c r="J355" s="78"/>
      <c r="K355" s="46">
        <f t="shared" si="21"/>
        <v>34500</v>
      </c>
      <c r="L355" s="97">
        <v>34500</v>
      </c>
      <c r="M355" s="78"/>
      <c r="O355" s="95" t="s">
        <v>1325</v>
      </c>
      <c r="P355" s="96" t="s">
        <v>2277</v>
      </c>
      <c r="Q355" s="97">
        <v>1877500</v>
      </c>
      <c r="R355" s="46">
        <f t="shared" si="22"/>
        <v>1833488</v>
      </c>
      <c r="S355" s="97">
        <v>280500</v>
      </c>
      <c r="T355" s="97">
        <v>1552988</v>
      </c>
      <c r="V355" s="95" t="s">
        <v>1331</v>
      </c>
      <c r="W355" s="96" t="s">
        <v>2006</v>
      </c>
      <c r="X355" s="97">
        <v>3750</v>
      </c>
      <c r="Y355" s="46">
        <f t="shared" si="23"/>
        <v>589361</v>
      </c>
      <c r="Z355" s="97">
        <v>40050</v>
      </c>
      <c r="AA355" s="97">
        <v>549311</v>
      </c>
    </row>
    <row r="356" spans="1:27" ht="15">
      <c r="A356" s="95" t="s">
        <v>1411</v>
      </c>
      <c r="B356" s="96" t="s">
        <v>2030</v>
      </c>
      <c r="C356" s="78"/>
      <c r="D356" s="46">
        <f t="shared" si="20"/>
        <v>277758</v>
      </c>
      <c r="E356" s="78"/>
      <c r="F356" s="97">
        <v>277758</v>
      </c>
      <c r="H356" s="95" t="s">
        <v>1542</v>
      </c>
      <c r="I356" s="96" t="s">
        <v>2296</v>
      </c>
      <c r="J356" s="97">
        <v>13228675</v>
      </c>
      <c r="K356" s="46">
        <f t="shared" si="21"/>
        <v>1735125</v>
      </c>
      <c r="L356" s="97">
        <v>345603</v>
      </c>
      <c r="M356" s="97">
        <v>1389522</v>
      </c>
      <c r="O356" s="95" t="s">
        <v>1328</v>
      </c>
      <c r="P356" s="96" t="s">
        <v>2005</v>
      </c>
      <c r="Q356" s="97">
        <v>3713350</v>
      </c>
      <c r="R356" s="46">
        <f t="shared" si="22"/>
        <v>7298136</v>
      </c>
      <c r="S356" s="97">
        <v>911450</v>
      </c>
      <c r="T356" s="97">
        <v>6386686</v>
      </c>
      <c r="V356" s="95" t="s">
        <v>1334</v>
      </c>
      <c r="W356" s="96" t="s">
        <v>2007</v>
      </c>
      <c r="X356" s="97">
        <v>3451300</v>
      </c>
      <c r="Y356" s="46">
        <f t="shared" si="23"/>
        <v>11668802</v>
      </c>
      <c r="Z356" s="78"/>
      <c r="AA356" s="97">
        <v>11668802</v>
      </c>
    </row>
    <row r="357" spans="1:27" ht="15">
      <c r="A357" s="95" t="s">
        <v>1414</v>
      </c>
      <c r="B357" s="96" t="s">
        <v>2278</v>
      </c>
      <c r="C357" s="97">
        <v>439500</v>
      </c>
      <c r="D357" s="46">
        <f t="shared" si="20"/>
        <v>410864</v>
      </c>
      <c r="E357" s="78"/>
      <c r="F357" s="97">
        <v>410864</v>
      </c>
      <c r="H357" s="95" t="s">
        <v>1545</v>
      </c>
      <c r="I357" s="96" t="s">
        <v>2067</v>
      </c>
      <c r="J357" s="78"/>
      <c r="K357" s="46">
        <f t="shared" si="21"/>
        <v>233975</v>
      </c>
      <c r="L357" s="97">
        <v>102175</v>
      </c>
      <c r="M357" s="97">
        <v>131800</v>
      </c>
      <c r="O357" s="95" t="s">
        <v>1331</v>
      </c>
      <c r="P357" s="96" t="s">
        <v>2006</v>
      </c>
      <c r="Q357" s="97">
        <v>174950</v>
      </c>
      <c r="R357" s="46">
        <f t="shared" si="22"/>
        <v>665790</v>
      </c>
      <c r="S357" s="97">
        <v>224250</v>
      </c>
      <c r="T357" s="97">
        <v>441540</v>
      </c>
      <c r="V357" s="95" t="s">
        <v>1337</v>
      </c>
      <c r="W357" s="96" t="s">
        <v>2008</v>
      </c>
      <c r="X357" s="97">
        <v>4774801</v>
      </c>
      <c r="Y357" s="46">
        <f t="shared" si="23"/>
        <v>5325919</v>
      </c>
      <c r="Z357" s="97">
        <v>185150</v>
      </c>
      <c r="AA357" s="97">
        <v>5140769</v>
      </c>
    </row>
    <row r="358" spans="1:27" ht="15">
      <c r="A358" s="95" t="s">
        <v>1417</v>
      </c>
      <c r="B358" s="96" t="s">
        <v>2031</v>
      </c>
      <c r="C358" s="97">
        <v>10070250</v>
      </c>
      <c r="D358" s="46">
        <f t="shared" si="20"/>
        <v>433844</v>
      </c>
      <c r="E358" s="78"/>
      <c r="F358" s="97">
        <v>433844</v>
      </c>
      <c r="H358" s="95" t="s">
        <v>1548</v>
      </c>
      <c r="I358" s="96" t="s">
        <v>2068</v>
      </c>
      <c r="J358" s="78"/>
      <c r="K358" s="46">
        <f t="shared" si="21"/>
        <v>124050</v>
      </c>
      <c r="L358" s="78"/>
      <c r="M358" s="97">
        <v>124050</v>
      </c>
      <c r="O358" s="95" t="s">
        <v>1334</v>
      </c>
      <c r="P358" s="96" t="s">
        <v>2007</v>
      </c>
      <c r="Q358" s="97">
        <v>737400</v>
      </c>
      <c r="R358" s="46">
        <f t="shared" si="22"/>
        <v>6736062</v>
      </c>
      <c r="S358" s="97">
        <v>694937</v>
      </c>
      <c r="T358" s="97">
        <v>6041125</v>
      </c>
      <c r="V358" s="95" t="s">
        <v>1340</v>
      </c>
      <c r="W358" s="96" t="s">
        <v>2009</v>
      </c>
      <c r="X358" s="97">
        <v>40000</v>
      </c>
      <c r="Y358" s="46">
        <f t="shared" si="23"/>
        <v>571086</v>
      </c>
      <c r="Z358" s="78"/>
      <c r="AA358" s="97">
        <v>571086</v>
      </c>
    </row>
    <row r="359" spans="1:27" ht="15">
      <c r="A359" s="95" t="s">
        <v>1423</v>
      </c>
      <c r="B359" s="96" t="s">
        <v>2033</v>
      </c>
      <c r="C359" s="78"/>
      <c r="D359" s="46">
        <f t="shared" si="20"/>
        <v>873266</v>
      </c>
      <c r="E359" s="97">
        <v>322165</v>
      </c>
      <c r="F359" s="97">
        <v>551101</v>
      </c>
      <c r="H359" s="95" t="s">
        <v>1551</v>
      </c>
      <c r="I359" s="96" t="s">
        <v>2069</v>
      </c>
      <c r="J359" s="78"/>
      <c r="K359" s="46">
        <f t="shared" si="21"/>
        <v>800</v>
      </c>
      <c r="L359" s="78"/>
      <c r="M359" s="97">
        <v>800</v>
      </c>
      <c r="O359" s="95" t="s">
        <v>1337</v>
      </c>
      <c r="P359" s="96" t="s">
        <v>2008</v>
      </c>
      <c r="Q359" s="97">
        <v>7471100</v>
      </c>
      <c r="R359" s="46">
        <f t="shared" si="22"/>
        <v>7104936</v>
      </c>
      <c r="S359" s="97">
        <v>2587677</v>
      </c>
      <c r="T359" s="97">
        <v>4517259</v>
      </c>
      <c r="V359" s="95" t="s">
        <v>1343</v>
      </c>
      <c r="W359" s="96" t="s">
        <v>2010</v>
      </c>
      <c r="X359" s="97">
        <v>321500</v>
      </c>
      <c r="Y359" s="46">
        <f t="shared" si="23"/>
        <v>6742288</v>
      </c>
      <c r="Z359" s="78"/>
      <c r="AA359" s="97">
        <v>6742288</v>
      </c>
    </row>
    <row r="360" spans="1:27" ht="15">
      <c r="A360" s="95" t="s">
        <v>1429</v>
      </c>
      <c r="B360" s="96" t="s">
        <v>2035</v>
      </c>
      <c r="C360" s="97">
        <v>291000</v>
      </c>
      <c r="D360" s="46">
        <f t="shared" si="20"/>
        <v>443491</v>
      </c>
      <c r="E360" s="97">
        <v>132200</v>
      </c>
      <c r="F360" s="97">
        <v>311291</v>
      </c>
      <c r="H360" s="95" t="s">
        <v>1554</v>
      </c>
      <c r="I360" s="96" t="s">
        <v>2297</v>
      </c>
      <c r="J360" s="97">
        <v>22204</v>
      </c>
      <c r="K360" s="46">
        <f t="shared" si="21"/>
        <v>55302</v>
      </c>
      <c r="L360" s="97">
        <v>6500</v>
      </c>
      <c r="M360" s="97">
        <v>48802</v>
      </c>
      <c r="O360" s="95" t="s">
        <v>1340</v>
      </c>
      <c r="P360" s="96" t="s">
        <v>2009</v>
      </c>
      <c r="Q360" s="97">
        <v>1405080</v>
      </c>
      <c r="R360" s="46">
        <f t="shared" si="22"/>
        <v>1593073</v>
      </c>
      <c r="S360" s="97">
        <v>299300</v>
      </c>
      <c r="T360" s="97">
        <v>1293773</v>
      </c>
      <c r="V360" s="95" t="s">
        <v>1346</v>
      </c>
      <c r="W360" s="96" t="s">
        <v>2011</v>
      </c>
      <c r="X360" s="97">
        <v>53701</v>
      </c>
      <c r="Y360" s="46">
        <f t="shared" si="23"/>
        <v>9208464</v>
      </c>
      <c r="Z360" s="97">
        <v>1110348</v>
      </c>
      <c r="AA360" s="97">
        <v>8098116</v>
      </c>
    </row>
    <row r="361" spans="1:27" ht="15">
      <c r="A361" s="95" t="s">
        <v>1435</v>
      </c>
      <c r="B361" s="96" t="s">
        <v>2037</v>
      </c>
      <c r="C361" s="78"/>
      <c r="D361" s="46">
        <f t="shared" si="20"/>
        <v>1538196</v>
      </c>
      <c r="E361" s="97">
        <v>753285</v>
      </c>
      <c r="F361" s="97">
        <v>784911</v>
      </c>
      <c r="H361" s="95" t="s">
        <v>1557</v>
      </c>
      <c r="I361" s="96" t="s">
        <v>2070</v>
      </c>
      <c r="J361" s="78"/>
      <c r="K361" s="46">
        <f t="shared" si="21"/>
        <v>127200</v>
      </c>
      <c r="L361" s="78"/>
      <c r="M361" s="97">
        <v>127200</v>
      </c>
      <c r="O361" s="95" t="s">
        <v>1343</v>
      </c>
      <c r="P361" s="96" t="s">
        <v>2010</v>
      </c>
      <c r="Q361" s="97">
        <v>30001</v>
      </c>
      <c r="R361" s="46">
        <f t="shared" si="22"/>
        <v>3839071</v>
      </c>
      <c r="S361" s="97">
        <v>152056</v>
      </c>
      <c r="T361" s="97">
        <v>3687015</v>
      </c>
      <c r="V361" s="95" t="s">
        <v>1349</v>
      </c>
      <c r="W361" s="96" t="s">
        <v>2012</v>
      </c>
      <c r="X361" s="78"/>
      <c r="Y361" s="46">
        <f t="shared" si="23"/>
        <v>72370</v>
      </c>
      <c r="Z361" s="78"/>
      <c r="AA361" s="97">
        <v>72370</v>
      </c>
    </row>
    <row r="362" spans="1:27" ht="15">
      <c r="A362" s="95" t="s">
        <v>1444</v>
      </c>
      <c r="B362" s="96" t="s">
        <v>2039</v>
      </c>
      <c r="C362" s="78"/>
      <c r="D362" s="46">
        <f t="shared" si="20"/>
        <v>126793</v>
      </c>
      <c r="E362" s="97">
        <v>36550</v>
      </c>
      <c r="F362" s="97">
        <v>90243</v>
      </c>
      <c r="H362" s="95" t="s">
        <v>1562</v>
      </c>
      <c r="I362" s="96" t="s">
        <v>2071</v>
      </c>
      <c r="J362" s="78"/>
      <c r="K362" s="46">
        <f t="shared" si="21"/>
        <v>32000</v>
      </c>
      <c r="L362" s="78"/>
      <c r="M362" s="97">
        <v>32000</v>
      </c>
      <c r="O362" s="95" t="s">
        <v>1346</v>
      </c>
      <c r="P362" s="96" t="s">
        <v>2011</v>
      </c>
      <c r="Q362" s="97">
        <v>4044090</v>
      </c>
      <c r="R362" s="46">
        <f t="shared" si="22"/>
        <v>2022932</v>
      </c>
      <c r="S362" s="97">
        <v>474953</v>
      </c>
      <c r="T362" s="97">
        <v>1547979</v>
      </c>
      <c r="V362" s="95" t="s">
        <v>1352</v>
      </c>
      <c r="W362" s="96" t="s">
        <v>2013</v>
      </c>
      <c r="X362" s="78"/>
      <c r="Y362" s="46">
        <f t="shared" si="23"/>
        <v>170825</v>
      </c>
      <c r="Z362" s="78"/>
      <c r="AA362" s="97">
        <v>170825</v>
      </c>
    </row>
    <row r="363" spans="1:27" ht="15">
      <c r="A363" s="95" t="s">
        <v>1447</v>
      </c>
      <c r="B363" s="96" t="s">
        <v>2040</v>
      </c>
      <c r="C363" s="97">
        <v>900000</v>
      </c>
      <c r="D363" s="46">
        <f t="shared" si="20"/>
        <v>615056</v>
      </c>
      <c r="E363" s="97">
        <v>207368</v>
      </c>
      <c r="F363" s="97">
        <v>407688</v>
      </c>
      <c r="H363" s="95" t="s">
        <v>1568</v>
      </c>
      <c r="I363" s="96" t="s">
        <v>2298</v>
      </c>
      <c r="J363" s="78"/>
      <c r="K363" s="46">
        <f t="shared" si="21"/>
        <v>25782</v>
      </c>
      <c r="L363" s="78"/>
      <c r="M363" s="97">
        <v>25782</v>
      </c>
      <c r="O363" s="95" t="s">
        <v>1349</v>
      </c>
      <c r="P363" s="96" t="s">
        <v>2012</v>
      </c>
      <c r="Q363" s="78"/>
      <c r="R363" s="46">
        <f t="shared" si="22"/>
        <v>322648</v>
      </c>
      <c r="S363" s="97">
        <v>167100</v>
      </c>
      <c r="T363" s="97">
        <v>155548</v>
      </c>
      <c r="V363" s="95" t="s">
        <v>1355</v>
      </c>
      <c r="W363" s="96" t="s">
        <v>2204</v>
      </c>
      <c r="X363" s="97">
        <v>1530000</v>
      </c>
      <c r="Y363" s="46">
        <f t="shared" si="23"/>
        <v>378049</v>
      </c>
      <c r="Z363" s="78"/>
      <c r="AA363" s="97">
        <v>378049</v>
      </c>
    </row>
    <row r="364" spans="1:27" ht="15">
      <c r="A364" s="95" t="s">
        <v>1450</v>
      </c>
      <c r="B364" s="96" t="s">
        <v>2041</v>
      </c>
      <c r="C364" s="97">
        <v>2390000</v>
      </c>
      <c r="D364" s="46">
        <f t="shared" si="20"/>
        <v>1035510</v>
      </c>
      <c r="E364" s="97">
        <v>340500</v>
      </c>
      <c r="F364" s="97">
        <v>695010</v>
      </c>
      <c r="H364" s="95" t="s">
        <v>1571</v>
      </c>
      <c r="I364" s="96" t="s">
        <v>2072</v>
      </c>
      <c r="J364" s="78"/>
      <c r="K364" s="46">
        <f t="shared" si="21"/>
        <v>337753</v>
      </c>
      <c r="L364" s="78"/>
      <c r="M364" s="97">
        <v>337753</v>
      </c>
      <c r="O364" s="95" t="s">
        <v>1352</v>
      </c>
      <c r="P364" s="96" t="s">
        <v>2013</v>
      </c>
      <c r="Q364" s="97">
        <v>5799100</v>
      </c>
      <c r="R364" s="46">
        <f t="shared" si="22"/>
        <v>9379327</v>
      </c>
      <c r="S364" s="97">
        <v>3911420</v>
      </c>
      <c r="T364" s="97">
        <v>5467907</v>
      </c>
      <c r="V364" s="95" t="s">
        <v>1358</v>
      </c>
      <c r="W364" s="96" t="s">
        <v>2014</v>
      </c>
      <c r="X364" s="97">
        <v>1360690</v>
      </c>
      <c r="Y364" s="46">
        <f t="shared" si="23"/>
        <v>1424915</v>
      </c>
      <c r="Z364" s="97">
        <v>16000</v>
      </c>
      <c r="AA364" s="97">
        <v>1408915</v>
      </c>
    </row>
    <row r="365" spans="1:27" ht="15">
      <c r="A365" s="95" t="s">
        <v>1453</v>
      </c>
      <c r="B365" s="96" t="s">
        <v>2042</v>
      </c>
      <c r="C365" s="78"/>
      <c r="D365" s="46">
        <f t="shared" si="20"/>
        <v>174467</v>
      </c>
      <c r="E365" s="97">
        <v>8400</v>
      </c>
      <c r="F365" s="97">
        <v>166067</v>
      </c>
      <c r="H365" s="95" t="s">
        <v>1574</v>
      </c>
      <c r="I365" s="96" t="s">
        <v>2299</v>
      </c>
      <c r="J365" s="78"/>
      <c r="K365" s="46">
        <f t="shared" si="21"/>
        <v>78077</v>
      </c>
      <c r="L365" s="97">
        <v>20000</v>
      </c>
      <c r="M365" s="97">
        <v>58077</v>
      </c>
      <c r="O365" s="95" t="s">
        <v>1355</v>
      </c>
      <c r="P365" s="96" t="s">
        <v>2204</v>
      </c>
      <c r="Q365" s="97">
        <v>1005401</v>
      </c>
      <c r="R365" s="46">
        <f t="shared" si="22"/>
        <v>1207072</v>
      </c>
      <c r="S365" s="97">
        <v>82000</v>
      </c>
      <c r="T365" s="97">
        <v>1125072</v>
      </c>
      <c r="V365" s="95" t="s">
        <v>1361</v>
      </c>
      <c r="W365" s="96" t="s">
        <v>2295</v>
      </c>
      <c r="X365" s="97">
        <v>799535</v>
      </c>
      <c r="Y365" s="46">
        <f t="shared" si="23"/>
        <v>2856066</v>
      </c>
      <c r="Z365" s="97">
        <v>165750</v>
      </c>
      <c r="AA365" s="97">
        <v>2690316</v>
      </c>
    </row>
    <row r="366" spans="1:27" ht="15">
      <c r="A366" s="95" t="s">
        <v>1456</v>
      </c>
      <c r="B366" s="96" t="s">
        <v>2043</v>
      </c>
      <c r="C366" s="97">
        <v>451600</v>
      </c>
      <c r="D366" s="46">
        <f t="shared" si="20"/>
        <v>409232</v>
      </c>
      <c r="E366" s="97">
        <v>36000</v>
      </c>
      <c r="F366" s="97">
        <v>373232</v>
      </c>
      <c r="H366" s="95" t="s">
        <v>1580</v>
      </c>
      <c r="I366" s="96" t="s">
        <v>2073</v>
      </c>
      <c r="J366" s="78"/>
      <c r="K366" s="46">
        <f t="shared" si="21"/>
        <v>3300</v>
      </c>
      <c r="L366" s="78"/>
      <c r="M366" s="97">
        <v>3300</v>
      </c>
      <c r="O366" s="95" t="s">
        <v>1358</v>
      </c>
      <c r="P366" s="96" t="s">
        <v>2014</v>
      </c>
      <c r="Q366" s="97">
        <v>5521781</v>
      </c>
      <c r="R366" s="46">
        <f t="shared" si="22"/>
        <v>4099519</v>
      </c>
      <c r="S366" s="97">
        <v>1965600</v>
      </c>
      <c r="T366" s="97">
        <v>2133919</v>
      </c>
      <c r="V366" s="95" t="s">
        <v>1364</v>
      </c>
      <c r="W366" s="96" t="s">
        <v>2015</v>
      </c>
      <c r="X366" s="78"/>
      <c r="Y366" s="46">
        <f t="shared" si="23"/>
        <v>17200</v>
      </c>
      <c r="Z366" s="78"/>
      <c r="AA366" s="97">
        <v>17200</v>
      </c>
    </row>
    <row r="367" spans="1:27" ht="15">
      <c r="A367" s="95" t="s">
        <v>1459</v>
      </c>
      <c r="B367" s="96" t="s">
        <v>2253</v>
      </c>
      <c r="C367" s="97">
        <v>699750</v>
      </c>
      <c r="D367" s="46">
        <f t="shared" si="20"/>
        <v>211111</v>
      </c>
      <c r="E367" s="97">
        <v>28300</v>
      </c>
      <c r="F367" s="97">
        <v>182811</v>
      </c>
      <c r="H367" s="95" t="s">
        <v>1583</v>
      </c>
      <c r="I367" s="96" t="s">
        <v>2074</v>
      </c>
      <c r="J367" s="78"/>
      <c r="K367" s="46">
        <f t="shared" si="21"/>
        <v>2500</v>
      </c>
      <c r="L367" s="78"/>
      <c r="M367" s="97">
        <v>2500</v>
      </c>
      <c r="O367" s="95" t="s">
        <v>1361</v>
      </c>
      <c r="P367" s="96" t="s">
        <v>2295</v>
      </c>
      <c r="Q367" s="78"/>
      <c r="R367" s="46">
        <f t="shared" si="22"/>
        <v>1370873</v>
      </c>
      <c r="S367" s="97">
        <v>370400</v>
      </c>
      <c r="T367" s="97">
        <v>1000473</v>
      </c>
      <c r="V367" s="95" t="s">
        <v>1367</v>
      </c>
      <c r="W367" s="96" t="s">
        <v>2016</v>
      </c>
      <c r="X367" s="97">
        <v>8150</v>
      </c>
      <c r="Y367" s="46">
        <f t="shared" si="23"/>
        <v>119851</v>
      </c>
      <c r="Z367" s="78"/>
      <c r="AA367" s="97">
        <v>119851</v>
      </c>
    </row>
    <row r="368" spans="1:27" ht="15">
      <c r="A368" s="95" t="s">
        <v>1465</v>
      </c>
      <c r="B368" s="96" t="s">
        <v>2045</v>
      </c>
      <c r="C368" s="97">
        <v>2192500</v>
      </c>
      <c r="D368" s="46">
        <f t="shared" si="20"/>
        <v>663511</v>
      </c>
      <c r="E368" s="97">
        <v>54700</v>
      </c>
      <c r="F368" s="97">
        <v>608811</v>
      </c>
      <c r="H368" s="95" t="s">
        <v>1589</v>
      </c>
      <c r="I368" s="96" t="s">
        <v>2076</v>
      </c>
      <c r="J368" s="97">
        <v>9000</v>
      </c>
      <c r="K368" s="46">
        <f t="shared" si="21"/>
        <v>390103</v>
      </c>
      <c r="L368" s="78"/>
      <c r="M368" s="97">
        <v>390103</v>
      </c>
      <c r="O368" s="95" t="s">
        <v>1364</v>
      </c>
      <c r="P368" s="96" t="s">
        <v>2015</v>
      </c>
      <c r="Q368" s="78"/>
      <c r="R368" s="46">
        <f t="shared" si="22"/>
        <v>84815</v>
      </c>
      <c r="S368" s="78"/>
      <c r="T368" s="97">
        <v>84815</v>
      </c>
      <c r="V368" s="95" t="s">
        <v>1369</v>
      </c>
      <c r="W368" s="96" t="s">
        <v>2017</v>
      </c>
      <c r="X368" s="97">
        <v>589790</v>
      </c>
      <c r="Y368" s="46">
        <f t="shared" si="23"/>
        <v>506840</v>
      </c>
      <c r="Z368" s="78"/>
      <c r="AA368" s="97">
        <v>506840</v>
      </c>
    </row>
    <row r="369" spans="1:27" ht="15">
      <c r="A369" s="95" t="s">
        <v>1468</v>
      </c>
      <c r="B369" s="96" t="s">
        <v>2046</v>
      </c>
      <c r="C369" s="97">
        <v>231500</v>
      </c>
      <c r="D369" s="46">
        <f t="shared" si="20"/>
        <v>12467</v>
      </c>
      <c r="E369" s="78"/>
      <c r="F369" s="97">
        <v>12467</v>
      </c>
      <c r="H369" s="95" t="s">
        <v>1592</v>
      </c>
      <c r="I369" s="96" t="s">
        <v>2077</v>
      </c>
      <c r="J369" s="78"/>
      <c r="K369" s="46">
        <f t="shared" si="21"/>
        <v>23550</v>
      </c>
      <c r="L369" s="97">
        <v>350</v>
      </c>
      <c r="M369" s="97">
        <v>23200</v>
      </c>
      <c r="O369" s="95" t="s">
        <v>1367</v>
      </c>
      <c r="P369" s="96" t="s">
        <v>2016</v>
      </c>
      <c r="Q369" s="97">
        <v>457250</v>
      </c>
      <c r="R369" s="46">
        <f t="shared" si="22"/>
        <v>818830</v>
      </c>
      <c r="S369" s="97">
        <v>369300</v>
      </c>
      <c r="T369" s="97">
        <v>449530</v>
      </c>
      <c r="V369" s="95" t="s">
        <v>1372</v>
      </c>
      <c r="W369" s="96" t="s">
        <v>2018</v>
      </c>
      <c r="X369" s="97">
        <v>845990</v>
      </c>
      <c r="Y369" s="46">
        <f t="shared" si="23"/>
        <v>545787</v>
      </c>
      <c r="Z369" s="97">
        <v>496900</v>
      </c>
      <c r="AA369" s="97">
        <v>48887</v>
      </c>
    </row>
    <row r="370" spans="1:27" ht="15">
      <c r="A370" s="95" t="s">
        <v>1471</v>
      </c>
      <c r="B370" s="96" t="s">
        <v>1119</v>
      </c>
      <c r="C370" s="97">
        <v>492002</v>
      </c>
      <c r="D370" s="46">
        <f t="shared" si="20"/>
        <v>1649298</v>
      </c>
      <c r="E370" s="97">
        <v>235100</v>
      </c>
      <c r="F370" s="97">
        <v>1414198</v>
      </c>
      <c r="H370" s="95" t="s">
        <v>1598</v>
      </c>
      <c r="I370" s="96" t="s">
        <v>2078</v>
      </c>
      <c r="J370" s="97">
        <v>402500</v>
      </c>
      <c r="K370" s="46">
        <f t="shared" si="21"/>
        <v>208967</v>
      </c>
      <c r="L370" s="97">
        <v>5250</v>
      </c>
      <c r="M370" s="97">
        <v>203717</v>
      </c>
      <c r="O370" s="95" t="s">
        <v>1369</v>
      </c>
      <c r="P370" s="96" t="s">
        <v>2017</v>
      </c>
      <c r="Q370" s="97">
        <v>17397995</v>
      </c>
      <c r="R370" s="46">
        <f t="shared" si="22"/>
        <v>3337715</v>
      </c>
      <c r="S370" s="97">
        <v>1893747</v>
      </c>
      <c r="T370" s="97">
        <v>1443968</v>
      </c>
      <c r="V370" s="95" t="s">
        <v>1374</v>
      </c>
      <c r="W370" s="96" t="s">
        <v>2019</v>
      </c>
      <c r="X370" s="78"/>
      <c r="Y370" s="46">
        <f t="shared" si="23"/>
        <v>356986</v>
      </c>
      <c r="Z370" s="78"/>
      <c r="AA370" s="97">
        <v>356986</v>
      </c>
    </row>
    <row r="371" spans="1:27" ht="15">
      <c r="A371" s="95" t="s">
        <v>1474</v>
      </c>
      <c r="B371" s="96" t="s">
        <v>2047</v>
      </c>
      <c r="C371" s="78"/>
      <c r="D371" s="46">
        <f t="shared" si="20"/>
        <v>215413</v>
      </c>
      <c r="E371" s="78"/>
      <c r="F371" s="97">
        <v>215413</v>
      </c>
      <c r="H371" s="95" t="s">
        <v>1605</v>
      </c>
      <c r="I371" s="96" t="s">
        <v>2080</v>
      </c>
      <c r="J371" s="97">
        <v>120450</v>
      </c>
      <c r="K371" s="46">
        <f t="shared" si="21"/>
        <v>2482206</v>
      </c>
      <c r="L371" s="78"/>
      <c r="M371" s="97">
        <v>2482206</v>
      </c>
      <c r="O371" s="95" t="s">
        <v>1372</v>
      </c>
      <c r="P371" s="96" t="s">
        <v>2018</v>
      </c>
      <c r="Q371" s="97">
        <v>744133</v>
      </c>
      <c r="R371" s="46">
        <f t="shared" si="22"/>
        <v>1959012</v>
      </c>
      <c r="S371" s="97">
        <v>552300</v>
      </c>
      <c r="T371" s="97">
        <v>1406712</v>
      </c>
      <c r="V371" s="95" t="s">
        <v>1377</v>
      </c>
      <c r="W371" s="96" t="s">
        <v>2020</v>
      </c>
      <c r="X371" s="97">
        <v>1103613</v>
      </c>
      <c r="Y371" s="46">
        <f t="shared" si="23"/>
        <v>2723225</v>
      </c>
      <c r="Z371" s="97">
        <v>3200</v>
      </c>
      <c r="AA371" s="97">
        <v>2720025</v>
      </c>
    </row>
    <row r="372" spans="1:27" ht="15">
      <c r="A372" s="95" t="s">
        <v>1477</v>
      </c>
      <c r="B372" s="96" t="s">
        <v>2048</v>
      </c>
      <c r="C372" s="78"/>
      <c r="D372" s="46">
        <f t="shared" si="20"/>
        <v>517165</v>
      </c>
      <c r="E372" s="97">
        <v>80500</v>
      </c>
      <c r="F372" s="97">
        <v>436665</v>
      </c>
      <c r="H372" s="95" t="s">
        <v>1611</v>
      </c>
      <c r="I372" s="96" t="s">
        <v>2254</v>
      </c>
      <c r="J372" s="78"/>
      <c r="K372" s="46">
        <f t="shared" si="21"/>
        <v>0</v>
      </c>
      <c r="L372" s="78"/>
      <c r="M372" s="97">
        <v>0</v>
      </c>
      <c r="O372" s="95" t="s">
        <v>1374</v>
      </c>
      <c r="P372" s="96" t="s">
        <v>2019</v>
      </c>
      <c r="Q372" s="97">
        <v>2881850</v>
      </c>
      <c r="R372" s="46">
        <f t="shared" si="22"/>
        <v>1460860</v>
      </c>
      <c r="S372" s="97">
        <v>45329</v>
      </c>
      <c r="T372" s="97">
        <v>1415531</v>
      </c>
      <c r="V372" s="95" t="s">
        <v>1380</v>
      </c>
      <c r="W372" s="96" t="s">
        <v>2021</v>
      </c>
      <c r="X372" s="97">
        <v>1133730</v>
      </c>
      <c r="Y372" s="46">
        <f t="shared" si="23"/>
        <v>13293086</v>
      </c>
      <c r="Z372" s="97">
        <v>2617452</v>
      </c>
      <c r="AA372" s="97">
        <v>10675634</v>
      </c>
    </row>
    <row r="373" spans="1:27" ht="15">
      <c r="A373" s="95" t="s">
        <v>1480</v>
      </c>
      <c r="B373" s="96" t="s">
        <v>2049</v>
      </c>
      <c r="C373" s="97">
        <v>912000</v>
      </c>
      <c r="D373" s="46">
        <f t="shared" si="20"/>
        <v>1258758</v>
      </c>
      <c r="E373" s="97">
        <v>168000</v>
      </c>
      <c r="F373" s="97">
        <v>1090758</v>
      </c>
      <c r="H373" s="95" t="s">
        <v>1614</v>
      </c>
      <c r="I373" s="96" t="s">
        <v>2081</v>
      </c>
      <c r="J373" s="78"/>
      <c r="K373" s="46">
        <f t="shared" si="21"/>
        <v>1134991</v>
      </c>
      <c r="L373" s="78"/>
      <c r="M373" s="97">
        <v>1134991</v>
      </c>
      <c r="O373" s="95" t="s">
        <v>1377</v>
      </c>
      <c r="P373" s="96" t="s">
        <v>2020</v>
      </c>
      <c r="Q373" s="97">
        <v>1752460</v>
      </c>
      <c r="R373" s="46">
        <f t="shared" si="22"/>
        <v>1682574</v>
      </c>
      <c r="S373" s="97">
        <v>726650</v>
      </c>
      <c r="T373" s="97">
        <v>955924</v>
      </c>
      <c r="V373" s="95" t="s">
        <v>1383</v>
      </c>
      <c r="W373" s="96" t="s">
        <v>2022</v>
      </c>
      <c r="X373" s="97">
        <v>74802</v>
      </c>
      <c r="Y373" s="46">
        <f t="shared" si="23"/>
        <v>2412391</v>
      </c>
      <c r="Z373" s="78"/>
      <c r="AA373" s="97">
        <v>2412391</v>
      </c>
    </row>
    <row r="374" spans="1:27" ht="15">
      <c r="A374" s="95" t="s">
        <v>1483</v>
      </c>
      <c r="B374" s="96" t="s">
        <v>2050</v>
      </c>
      <c r="C374" s="78"/>
      <c r="D374" s="46">
        <f t="shared" si="20"/>
        <v>918331</v>
      </c>
      <c r="E374" s="97">
        <v>138500</v>
      </c>
      <c r="F374" s="97">
        <v>779831</v>
      </c>
      <c r="H374" s="95" t="s">
        <v>1617</v>
      </c>
      <c r="I374" s="96" t="s">
        <v>2082</v>
      </c>
      <c r="J374" s="78"/>
      <c r="K374" s="46">
        <f t="shared" si="21"/>
        <v>22095</v>
      </c>
      <c r="L374" s="78"/>
      <c r="M374" s="97">
        <v>22095</v>
      </c>
      <c r="O374" s="95" t="s">
        <v>1380</v>
      </c>
      <c r="P374" s="96" t="s">
        <v>2021</v>
      </c>
      <c r="Q374" s="97">
        <v>14947908</v>
      </c>
      <c r="R374" s="46">
        <f t="shared" si="22"/>
        <v>8257179</v>
      </c>
      <c r="S374" s="97">
        <v>2809963</v>
      </c>
      <c r="T374" s="97">
        <v>5447216</v>
      </c>
      <c r="V374" s="95" t="s">
        <v>1387</v>
      </c>
      <c r="W374" s="96" t="s">
        <v>2023</v>
      </c>
      <c r="X374" s="97">
        <v>24000</v>
      </c>
      <c r="Y374" s="46">
        <f t="shared" si="23"/>
        <v>6287199</v>
      </c>
      <c r="Z374" s="97">
        <v>6126999</v>
      </c>
      <c r="AA374" s="97">
        <v>160200</v>
      </c>
    </row>
    <row r="375" spans="1:27" ht="15">
      <c r="A375" s="95" t="s">
        <v>1486</v>
      </c>
      <c r="B375" s="96" t="s">
        <v>2051</v>
      </c>
      <c r="C375" s="78"/>
      <c r="D375" s="46">
        <f t="shared" si="20"/>
        <v>94801</v>
      </c>
      <c r="E375" s="97">
        <v>200</v>
      </c>
      <c r="F375" s="97">
        <v>94601</v>
      </c>
      <c r="H375" s="95" t="s">
        <v>1620</v>
      </c>
      <c r="I375" s="96" t="s">
        <v>2300</v>
      </c>
      <c r="J375" s="78"/>
      <c r="K375" s="46">
        <f t="shared" si="21"/>
        <v>5000</v>
      </c>
      <c r="L375" s="78"/>
      <c r="M375" s="97">
        <v>5000</v>
      </c>
      <c r="O375" s="95" t="s">
        <v>1383</v>
      </c>
      <c r="P375" s="96" t="s">
        <v>2022</v>
      </c>
      <c r="Q375" s="97">
        <v>16327</v>
      </c>
      <c r="R375" s="46">
        <f t="shared" si="22"/>
        <v>2578851</v>
      </c>
      <c r="S375" s="97">
        <v>1183752</v>
      </c>
      <c r="T375" s="97">
        <v>1395099</v>
      </c>
      <c r="V375" s="95" t="s">
        <v>1390</v>
      </c>
      <c r="W375" s="96" t="s">
        <v>2024</v>
      </c>
      <c r="X375" s="97">
        <v>506400</v>
      </c>
      <c r="Y375" s="46">
        <f t="shared" si="23"/>
        <v>119303</v>
      </c>
      <c r="Z375" s="78"/>
      <c r="AA375" s="97">
        <v>119303</v>
      </c>
    </row>
    <row r="376" spans="1:27" ht="15">
      <c r="A376" s="95" t="s">
        <v>1489</v>
      </c>
      <c r="B376" s="96" t="s">
        <v>2052</v>
      </c>
      <c r="C376" s="97">
        <v>201800</v>
      </c>
      <c r="D376" s="46">
        <f t="shared" si="20"/>
        <v>779059</v>
      </c>
      <c r="E376" s="97">
        <v>62600</v>
      </c>
      <c r="F376" s="97">
        <v>716459</v>
      </c>
      <c r="H376" s="95" t="s">
        <v>1623</v>
      </c>
      <c r="I376" s="96" t="s">
        <v>2206</v>
      </c>
      <c r="J376" s="78"/>
      <c r="K376" s="46">
        <f t="shared" si="21"/>
        <v>10128124</v>
      </c>
      <c r="L376" s="97">
        <v>2665000</v>
      </c>
      <c r="M376" s="97">
        <v>7463124</v>
      </c>
      <c r="O376" s="95" t="s">
        <v>1387</v>
      </c>
      <c r="P376" s="96" t="s">
        <v>2023</v>
      </c>
      <c r="Q376" s="97">
        <v>207700</v>
      </c>
      <c r="R376" s="46">
        <f t="shared" si="22"/>
        <v>1162244</v>
      </c>
      <c r="S376" s="97">
        <v>25000</v>
      </c>
      <c r="T376" s="97">
        <v>1137244</v>
      </c>
      <c r="V376" s="95" t="s">
        <v>1393</v>
      </c>
      <c r="W376" s="96" t="s">
        <v>2025</v>
      </c>
      <c r="X376" s="78"/>
      <c r="Y376" s="46">
        <f t="shared" si="23"/>
        <v>45308</v>
      </c>
      <c r="Z376" s="78"/>
      <c r="AA376" s="97">
        <v>45308</v>
      </c>
    </row>
    <row r="377" spans="1:27" ht="15">
      <c r="A377" s="95" t="s">
        <v>1492</v>
      </c>
      <c r="B377" s="96" t="s">
        <v>2053</v>
      </c>
      <c r="C377" s="97">
        <v>581700</v>
      </c>
      <c r="D377" s="46">
        <f t="shared" si="20"/>
        <v>646215</v>
      </c>
      <c r="E377" s="97">
        <v>26300</v>
      </c>
      <c r="F377" s="97">
        <v>619915</v>
      </c>
      <c r="H377" s="95" t="s">
        <v>1626</v>
      </c>
      <c r="I377" s="96" t="s">
        <v>2083</v>
      </c>
      <c r="J377" s="97">
        <v>34500</v>
      </c>
      <c r="K377" s="46">
        <f t="shared" si="21"/>
        <v>44929</v>
      </c>
      <c r="L377" s="78"/>
      <c r="M377" s="97">
        <v>44929</v>
      </c>
      <c r="O377" s="95" t="s">
        <v>1390</v>
      </c>
      <c r="P377" s="96" t="s">
        <v>2024</v>
      </c>
      <c r="Q377" s="97">
        <v>1200000</v>
      </c>
      <c r="R377" s="46">
        <f t="shared" si="22"/>
        <v>1229033</v>
      </c>
      <c r="S377" s="97">
        <v>347050</v>
      </c>
      <c r="T377" s="97">
        <v>881983</v>
      </c>
      <c r="V377" s="95" t="s">
        <v>1396</v>
      </c>
      <c r="W377" s="96" t="s">
        <v>2026</v>
      </c>
      <c r="X377" s="97">
        <v>69300</v>
      </c>
      <c r="Y377" s="46">
        <f t="shared" si="23"/>
        <v>3922623</v>
      </c>
      <c r="Z377" s="78"/>
      <c r="AA377" s="97">
        <v>3922623</v>
      </c>
    </row>
    <row r="378" spans="1:27" ht="15">
      <c r="A378" s="95" t="s">
        <v>1495</v>
      </c>
      <c r="B378" s="96" t="s">
        <v>2205</v>
      </c>
      <c r="C378" s="78"/>
      <c r="D378" s="46">
        <f t="shared" si="20"/>
        <v>16660</v>
      </c>
      <c r="E378" s="78"/>
      <c r="F378" s="97">
        <v>16660</v>
      </c>
      <c r="H378" s="95" t="s">
        <v>1632</v>
      </c>
      <c r="I378" s="96" t="s">
        <v>2084</v>
      </c>
      <c r="J378" s="78"/>
      <c r="K378" s="46">
        <f t="shared" si="21"/>
        <v>21250</v>
      </c>
      <c r="L378" s="78"/>
      <c r="M378" s="97">
        <v>21250</v>
      </c>
      <c r="O378" s="95" t="s">
        <v>1393</v>
      </c>
      <c r="P378" s="96" t="s">
        <v>2025</v>
      </c>
      <c r="Q378" s="97">
        <v>1850800</v>
      </c>
      <c r="R378" s="46">
        <f t="shared" si="22"/>
        <v>1247447</v>
      </c>
      <c r="S378" s="97">
        <v>162800</v>
      </c>
      <c r="T378" s="97">
        <v>1084647</v>
      </c>
      <c r="V378" s="95" t="s">
        <v>1399</v>
      </c>
      <c r="W378" s="96" t="s">
        <v>2027</v>
      </c>
      <c r="X378" s="78"/>
      <c r="Y378" s="46">
        <f t="shared" si="23"/>
        <v>48000</v>
      </c>
      <c r="Z378" s="78"/>
      <c r="AA378" s="97">
        <v>48000</v>
      </c>
    </row>
    <row r="379" spans="1:27" ht="15">
      <c r="A379" s="95" t="s">
        <v>1498</v>
      </c>
      <c r="B379" s="96" t="s">
        <v>1807</v>
      </c>
      <c r="C379" s="97">
        <v>115800</v>
      </c>
      <c r="D379" s="46">
        <f t="shared" si="20"/>
        <v>1199666</v>
      </c>
      <c r="E379" s="97">
        <v>506850</v>
      </c>
      <c r="F379" s="97">
        <v>692816</v>
      </c>
      <c r="H379" s="95" t="s">
        <v>1635</v>
      </c>
      <c r="I379" s="96" t="s">
        <v>2085</v>
      </c>
      <c r="J379" s="78"/>
      <c r="K379" s="46">
        <f t="shared" si="21"/>
        <v>3502864</v>
      </c>
      <c r="L379" s="97">
        <v>250000</v>
      </c>
      <c r="M379" s="97">
        <v>3252864</v>
      </c>
      <c r="O379" s="95" t="s">
        <v>1396</v>
      </c>
      <c r="P379" s="96" t="s">
        <v>2026</v>
      </c>
      <c r="Q379" s="97">
        <v>2847100</v>
      </c>
      <c r="R379" s="46">
        <f t="shared" si="22"/>
        <v>8785726</v>
      </c>
      <c r="S379" s="97">
        <v>6171625</v>
      </c>
      <c r="T379" s="97">
        <v>2614101</v>
      </c>
      <c r="V379" s="95" t="s">
        <v>1402</v>
      </c>
      <c r="W379" s="96" t="s">
        <v>2325</v>
      </c>
      <c r="X379" s="78"/>
      <c r="Y379" s="46">
        <f t="shared" si="23"/>
        <v>379665</v>
      </c>
      <c r="Z379" s="78"/>
      <c r="AA379" s="97">
        <v>379665</v>
      </c>
    </row>
    <row r="380" spans="1:27" ht="15">
      <c r="A380" s="95" t="s">
        <v>1500</v>
      </c>
      <c r="B380" s="96" t="s">
        <v>2054</v>
      </c>
      <c r="C380" s="78"/>
      <c r="D380" s="46">
        <f t="shared" si="20"/>
        <v>222341</v>
      </c>
      <c r="E380" s="78"/>
      <c r="F380" s="97">
        <v>222341</v>
      </c>
      <c r="H380" s="95" t="s">
        <v>1638</v>
      </c>
      <c r="I380" s="96" t="s">
        <v>2086</v>
      </c>
      <c r="J380" s="78"/>
      <c r="K380" s="46">
        <f t="shared" si="21"/>
        <v>192950</v>
      </c>
      <c r="L380" s="78"/>
      <c r="M380" s="97">
        <v>192950</v>
      </c>
      <c r="O380" s="95" t="s">
        <v>1399</v>
      </c>
      <c r="P380" s="96" t="s">
        <v>2027</v>
      </c>
      <c r="Q380" s="97">
        <v>4088500</v>
      </c>
      <c r="R380" s="46">
        <f t="shared" si="22"/>
        <v>6947167</v>
      </c>
      <c r="S380" s="97">
        <v>2080902</v>
      </c>
      <c r="T380" s="97">
        <v>4866265</v>
      </c>
      <c r="V380" s="95" t="s">
        <v>1405</v>
      </c>
      <c r="W380" s="96" t="s">
        <v>2028</v>
      </c>
      <c r="X380" s="97">
        <v>164400</v>
      </c>
      <c r="Y380" s="46">
        <f t="shared" si="23"/>
        <v>5084683</v>
      </c>
      <c r="Z380" s="97">
        <v>48500</v>
      </c>
      <c r="AA380" s="97">
        <v>5036183</v>
      </c>
    </row>
    <row r="381" spans="1:27" ht="15">
      <c r="A381" s="95" t="s">
        <v>1504</v>
      </c>
      <c r="B381" s="96" t="s">
        <v>2055</v>
      </c>
      <c r="C381" s="97">
        <v>998000</v>
      </c>
      <c r="D381" s="46">
        <f t="shared" si="20"/>
        <v>83100</v>
      </c>
      <c r="E381" s="97">
        <v>20000</v>
      </c>
      <c r="F381" s="97">
        <v>63100</v>
      </c>
      <c r="H381" s="95" t="s">
        <v>1644</v>
      </c>
      <c r="I381" s="96" t="s">
        <v>2088</v>
      </c>
      <c r="J381" s="97">
        <v>40750</v>
      </c>
      <c r="K381" s="46">
        <f t="shared" si="21"/>
        <v>701982</v>
      </c>
      <c r="L381" s="78"/>
      <c r="M381" s="97">
        <v>701982</v>
      </c>
      <c r="O381" s="95" t="s">
        <v>1402</v>
      </c>
      <c r="P381" s="96" t="s">
        <v>2325</v>
      </c>
      <c r="Q381" s="78"/>
      <c r="R381" s="46">
        <f t="shared" si="22"/>
        <v>193570</v>
      </c>
      <c r="S381" s="97">
        <v>50250</v>
      </c>
      <c r="T381" s="97">
        <v>143320</v>
      </c>
      <c r="V381" s="95" t="s">
        <v>1408</v>
      </c>
      <c r="W381" s="96" t="s">
        <v>2029</v>
      </c>
      <c r="X381" s="97">
        <v>146200</v>
      </c>
      <c r="Y381" s="46">
        <f t="shared" si="23"/>
        <v>5676223</v>
      </c>
      <c r="Z381" s="97">
        <v>344850</v>
      </c>
      <c r="AA381" s="97">
        <v>5331373</v>
      </c>
    </row>
    <row r="382" spans="1:27" ht="15">
      <c r="A382" s="95" t="s">
        <v>1507</v>
      </c>
      <c r="B382" s="96" t="s">
        <v>2056</v>
      </c>
      <c r="C382" s="97">
        <v>1125000</v>
      </c>
      <c r="D382" s="46">
        <f t="shared" si="20"/>
        <v>295550</v>
      </c>
      <c r="E382" s="78"/>
      <c r="F382" s="97">
        <v>295550</v>
      </c>
      <c r="H382" s="95" t="s">
        <v>1647</v>
      </c>
      <c r="I382" s="96" t="s">
        <v>2327</v>
      </c>
      <c r="J382" s="78"/>
      <c r="K382" s="46">
        <f t="shared" si="21"/>
        <v>15593</v>
      </c>
      <c r="L382" s="78"/>
      <c r="M382" s="97">
        <v>15593</v>
      </c>
      <c r="O382" s="95" t="s">
        <v>1405</v>
      </c>
      <c r="P382" s="96" t="s">
        <v>2028</v>
      </c>
      <c r="Q382" s="97">
        <v>548601</v>
      </c>
      <c r="R382" s="46">
        <f t="shared" si="22"/>
        <v>2625127</v>
      </c>
      <c r="S382" s="97">
        <v>703952</v>
      </c>
      <c r="T382" s="97">
        <v>1921175</v>
      </c>
      <c r="V382" s="95" t="s">
        <v>1411</v>
      </c>
      <c r="W382" s="96" t="s">
        <v>2030</v>
      </c>
      <c r="X382" s="78"/>
      <c r="Y382" s="46">
        <f t="shared" si="23"/>
        <v>5268208</v>
      </c>
      <c r="Z382" s="78"/>
      <c r="AA382" s="97">
        <v>5268208</v>
      </c>
    </row>
    <row r="383" spans="1:27" ht="15">
      <c r="A383" s="95" t="s">
        <v>1510</v>
      </c>
      <c r="B383" s="96" t="s">
        <v>2057</v>
      </c>
      <c r="C383" s="97">
        <v>559145</v>
      </c>
      <c r="D383" s="46">
        <f t="shared" si="20"/>
        <v>75510</v>
      </c>
      <c r="E383" s="78"/>
      <c r="F383" s="97">
        <v>75510</v>
      </c>
      <c r="H383" s="95" t="s">
        <v>1650</v>
      </c>
      <c r="I383" s="96" t="s">
        <v>2089</v>
      </c>
      <c r="J383" s="78"/>
      <c r="K383" s="46">
        <f t="shared" si="21"/>
        <v>68650</v>
      </c>
      <c r="L383" s="78"/>
      <c r="M383" s="97">
        <v>68650</v>
      </c>
      <c r="O383" s="95" t="s">
        <v>1408</v>
      </c>
      <c r="P383" s="96" t="s">
        <v>2029</v>
      </c>
      <c r="Q383" s="97">
        <v>2776296</v>
      </c>
      <c r="R383" s="46">
        <f t="shared" si="22"/>
        <v>5560276</v>
      </c>
      <c r="S383" s="97">
        <v>2272525</v>
      </c>
      <c r="T383" s="97">
        <v>3287751</v>
      </c>
      <c r="V383" s="95" t="s">
        <v>1414</v>
      </c>
      <c r="W383" s="96" t="s">
        <v>2278</v>
      </c>
      <c r="X383" s="97">
        <v>40000</v>
      </c>
      <c r="Y383" s="46">
        <f t="shared" si="23"/>
        <v>4938880</v>
      </c>
      <c r="Z383" s="78"/>
      <c r="AA383" s="97">
        <v>4938880</v>
      </c>
    </row>
    <row r="384" spans="1:27" ht="15">
      <c r="A384" s="95" t="s">
        <v>1513</v>
      </c>
      <c r="B384" s="96" t="s">
        <v>2058</v>
      </c>
      <c r="C384" s="97">
        <v>87100</v>
      </c>
      <c r="D384" s="46">
        <f t="shared" si="20"/>
        <v>222956</v>
      </c>
      <c r="E384" s="78"/>
      <c r="F384" s="97">
        <v>222956</v>
      </c>
      <c r="H384" s="95" t="s">
        <v>1653</v>
      </c>
      <c r="I384" s="96" t="s">
        <v>2090</v>
      </c>
      <c r="J384" s="78"/>
      <c r="K384" s="46">
        <f t="shared" si="21"/>
        <v>3500</v>
      </c>
      <c r="L384" s="78"/>
      <c r="M384" s="97">
        <v>3500</v>
      </c>
      <c r="O384" s="95" t="s">
        <v>1411</v>
      </c>
      <c r="P384" s="96" t="s">
        <v>2030</v>
      </c>
      <c r="Q384" s="97">
        <v>22079104</v>
      </c>
      <c r="R384" s="46">
        <f t="shared" si="22"/>
        <v>1978898</v>
      </c>
      <c r="S384" s="97">
        <v>111375</v>
      </c>
      <c r="T384" s="97">
        <v>1867523</v>
      </c>
      <c r="V384" s="95" t="s">
        <v>1417</v>
      </c>
      <c r="W384" s="96" t="s">
        <v>2031</v>
      </c>
      <c r="X384" s="97">
        <v>4516400</v>
      </c>
      <c r="Y384" s="46">
        <f t="shared" si="23"/>
        <v>37052975</v>
      </c>
      <c r="Z384" s="78"/>
      <c r="AA384" s="97">
        <v>37052975</v>
      </c>
    </row>
    <row r="385" spans="1:27" ht="15">
      <c r="A385" s="95" t="s">
        <v>1516</v>
      </c>
      <c r="B385" s="96" t="s">
        <v>2059</v>
      </c>
      <c r="C385" s="97">
        <v>690800</v>
      </c>
      <c r="D385" s="46">
        <f t="shared" si="20"/>
        <v>1438464</v>
      </c>
      <c r="E385" s="97">
        <v>110951</v>
      </c>
      <c r="F385" s="97">
        <v>1327513</v>
      </c>
      <c r="H385" s="95" t="s">
        <v>1656</v>
      </c>
      <c r="I385" s="96" t="s">
        <v>2091</v>
      </c>
      <c r="J385" s="97">
        <v>37700</v>
      </c>
      <c r="K385" s="46">
        <f t="shared" si="21"/>
        <v>2000</v>
      </c>
      <c r="L385" s="78"/>
      <c r="M385" s="97">
        <v>2000</v>
      </c>
      <c r="O385" s="95" t="s">
        <v>1414</v>
      </c>
      <c r="P385" s="96" t="s">
        <v>2278</v>
      </c>
      <c r="Q385" s="97">
        <v>1971000</v>
      </c>
      <c r="R385" s="46">
        <f t="shared" si="22"/>
        <v>2390608</v>
      </c>
      <c r="S385" s="97">
        <v>696360</v>
      </c>
      <c r="T385" s="97">
        <v>1694248</v>
      </c>
      <c r="V385" s="95" t="s">
        <v>1420</v>
      </c>
      <c r="W385" s="96" t="s">
        <v>2032</v>
      </c>
      <c r="X385" s="97">
        <v>3559550</v>
      </c>
      <c r="Y385" s="46">
        <f t="shared" si="23"/>
        <v>28506703</v>
      </c>
      <c r="Z385" s="78"/>
      <c r="AA385" s="97">
        <v>28506703</v>
      </c>
    </row>
    <row r="386" spans="1:27" ht="15">
      <c r="A386" s="95" t="s">
        <v>1519</v>
      </c>
      <c r="B386" s="96" t="s">
        <v>2060</v>
      </c>
      <c r="C386" s="97">
        <v>949900</v>
      </c>
      <c r="D386" s="46">
        <f t="shared" si="20"/>
        <v>2157145</v>
      </c>
      <c r="E386" s="97">
        <v>480950</v>
      </c>
      <c r="F386" s="97">
        <v>1676195</v>
      </c>
      <c r="H386" s="95" t="s">
        <v>1659</v>
      </c>
      <c r="I386" s="96" t="s">
        <v>2092</v>
      </c>
      <c r="J386" s="97">
        <v>299052</v>
      </c>
      <c r="K386" s="46">
        <f t="shared" si="21"/>
        <v>0</v>
      </c>
      <c r="L386" s="78"/>
      <c r="M386" s="78"/>
      <c r="O386" s="95" t="s">
        <v>1417</v>
      </c>
      <c r="P386" s="96" t="s">
        <v>2031</v>
      </c>
      <c r="Q386" s="97">
        <v>12287316</v>
      </c>
      <c r="R386" s="46">
        <f t="shared" si="22"/>
        <v>3577875</v>
      </c>
      <c r="S386" s="97">
        <v>880200</v>
      </c>
      <c r="T386" s="97">
        <v>2697675</v>
      </c>
      <c r="V386" s="95" t="s">
        <v>1423</v>
      </c>
      <c r="W386" s="96" t="s">
        <v>2033</v>
      </c>
      <c r="X386" s="97">
        <v>72000</v>
      </c>
      <c r="Y386" s="46">
        <f t="shared" si="23"/>
        <v>51247</v>
      </c>
      <c r="Z386" s="78"/>
      <c r="AA386" s="97">
        <v>51247</v>
      </c>
    </row>
    <row r="387" spans="1:27" ht="15">
      <c r="A387" s="95" t="s">
        <v>1522</v>
      </c>
      <c r="B387" s="96" t="s">
        <v>2061</v>
      </c>
      <c r="C387" s="97">
        <v>4943129</v>
      </c>
      <c r="D387" s="46">
        <f t="shared" si="20"/>
        <v>2675604</v>
      </c>
      <c r="E387" s="97">
        <v>178200</v>
      </c>
      <c r="F387" s="97">
        <v>2497404</v>
      </c>
      <c r="H387" s="95" t="s">
        <v>1662</v>
      </c>
      <c r="I387" s="96" t="s">
        <v>2093</v>
      </c>
      <c r="J387" s="97">
        <v>9500</v>
      </c>
      <c r="K387" s="46">
        <f t="shared" si="21"/>
        <v>22370</v>
      </c>
      <c r="L387" s="78"/>
      <c r="M387" s="97">
        <v>22370</v>
      </c>
      <c r="O387" s="95" t="s">
        <v>1420</v>
      </c>
      <c r="P387" s="96" t="s">
        <v>2032</v>
      </c>
      <c r="Q387" s="97">
        <v>1117850</v>
      </c>
      <c r="R387" s="46">
        <f t="shared" si="22"/>
        <v>1743021</v>
      </c>
      <c r="S387" s="97">
        <v>443002</v>
      </c>
      <c r="T387" s="97">
        <v>1300019</v>
      </c>
      <c r="V387" s="95" t="s">
        <v>1426</v>
      </c>
      <c r="W387" s="96" t="s">
        <v>2034</v>
      </c>
      <c r="X387" s="97">
        <v>787750</v>
      </c>
      <c r="Y387" s="46">
        <f t="shared" si="23"/>
        <v>145500</v>
      </c>
      <c r="Z387" s="78"/>
      <c r="AA387" s="97">
        <v>145500</v>
      </c>
    </row>
    <row r="388" spans="1:27" ht="15">
      <c r="A388" s="95" t="s">
        <v>1524</v>
      </c>
      <c r="B388" s="96" t="s">
        <v>2062</v>
      </c>
      <c r="C388" s="97">
        <v>14000</v>
      </c>
      <c r="D388" s="46">
        <f t="shared" si="20"/>
        <v>36200</v>
      </c>
      <c r="E388" s="78"/>
      <c r="F388" s="97">
        <v>36200</v>
      </c>
      <c r="H388" s="95" t="s">
        <v>1665</v>
      </c>
      <c r="I388" s="96" t="s">
        <v>2094</v>
      </c>
      <c r="J388" s="97">
        <v>10000</v>
      </c>
      <c r="K388" s="46">
        <f t="shared" si="21"/>
        <v>501500</v>
      </c>
      <c r="L388" s="78"/>
      <c r="M388" s="97">
        <v>501500</v>
      </c>
      <c r="O388" s="95" t="s">
        <v>1423</v>
      </c>
      <c r="P388" s="96" t="s">
        <v>2033</v>
      </c>
      <c r="Q388" s="97">
        <v>2352000</v>
      </c>
      <c r="R388" s="46">
        <f t="shared" si="22"/>
        <v>4705555</v>
      </c>
      <c r="S388" s="97">
        <v>1711895</v>
      </c>
      <c r="T388" s="97">
        <v>2993660</v>
      </c>
      <c r="V388" s="95" t="s">
        <v>1432</v>
      </c>
      <c r="W388" s="96" t="s">
        <v>2036</v>
      </c>
      <c r="X388" s="78"/>
      <c r="Y388" s="46">
        <f t="shared" si="23"/>
        <v>764780</v>
      </c>
      <c r="Z388" s="78"/>
      <c r="AA388" s="97">
        <v>764780</v>
      </c>
    </row>
    <row r="389" spans="1:27" ht="15">
      <c r="A389" s="95" t="s">
        <v>1527</v>
      </c>
      <c r="B389" s="96" t="s">
        <v>2063</v>
      </c>
      <c r="C389" s="97">
        <v>19920</v>
      </c>
      <c r="D389" s="46">
        <f t="shared" si="20"/>
        <v>56185</v>
      </c>
      <c r="E389" s="78"/>
      <c r="F389" s="97">
        <v>56185</v>
      </c>
      <c r="H389" s="95" t="s">
        <v>1668</v>
      </c>
      <c r="I389" s="96" t="s">
        <v>2095</v>
      </c>
      <c r="J389" s="97">
        <v>2000</v>
      </c>
      <c r="K389" s="46">
        <f t="shared" si="21"/>
        <v>13500</v>
      </c>
      <c r="L389" s="78"/>
      <c r="M389" s="97">
        <v>13500</v>
      </c>
      <c r="O389" s="95" t="s">
        <v>1429</v>
      </c>
      <c r="P389" s="96" t="s">
        <v>2035</v>
      </c>
      <c r="Q389" s="97">
        <v>835700</v>
      </c>
      <c r="R389" s="46">
        <f t="shared" si="22"/>
        <v>2757818</v>
      </c>
      <c r="S389" s="97">
        <v>609550</v>
      </c>
      <c r="T389" s="97">
        <v>2148268</v>
      </c>
      <c r="V389" s="95" t="s">
        <v>1435</v>
      </c>
      <c r="W389" s="96" t="s">
        <v>2037</v>
      </c>
      <c r="X389" s="97">
        <v>582001</v>
      </c>
      <c r="Y389" s="46">
        <f t="shared" si="23"/>
        <v>7130314</v>
      </c>
      <c r="Z389" s="78"/>
      <c r="AA389" s="97">
        <v>7130314</v>
      </c>
    </row>
    <row r="390" spans="1:27" ht="15">
      <c r="A390" s="95" t="s">
        <v>1530</v>
      </c>
      <c r="B390" s="96" t="s">
        <v>2064</v>
      </c>
      <c r="C390" s="97">
        <v>1</v>
      </c>
      <c r="D390" s="46">
        <f t="shared" si="20"/>
        <v>105716</v>
      </c>
      <c r="E390" s="97">
        <v>23000</v>
      </c>
      <c r="F390" s="97">
        <v>82716</v>
      </c>
      <c r="H390" s="95" t="s">
        <v>1671</v>
      </c>
      <c r="I390" s="96" t="s">
        <v>2301</v>
      </c>
      <c r="J390" s="97">
        <v>22600</v>
      </c>
      <c r="K390" s="46">
        <f t="shared" si="21"/>
        <v>12950</v>
      </c>
      <c r="L390" s="78"/>
      <c r="M390" s="97">
        <v>12950</v>
      </c>
      <c r="O390" s="95" t="s">
        <v>1432</v>
      </c>
      <c r="P390" s="96" t="s">
        <v>2036</v>
      </c>
      <c r="Q390" s="97">
        <v>18003</v>
      </c>
      <c r="R390" s="46">
        <f t="shared" si="22"/>
        <v>1728678</v>
      </c>
      <c r="S390" s="97">
        <v>134700</v>
      </c>
      <c r="T390" s="97">
        <v>1593978</v>
      </c>
      <c r="V390" s="95" t="s">
        <v>1438</v>
      </c>
      <c r="W390" s="96" t="s">
        <v>2038</v>
      </c>
      <c r="X390" s="78"/>
      <c r="Y390" s="46">
        <f t="shared" si="23"/>
        <v>509660</v>
      </c>
      <c r="Z390" s="78"/>
      <c r="AA390" s="97">
        <v>509660</v>
      </c>
    </row>
    <row r="391" spans="1:27" ht="15">
      <c r="A391" s="95" t="s">
        <v>1536</v>
      </c>
      <c r="B391" s="96" t="s">
        <v>2066</v>
      </c>
      <c r="C391" s="97">
        <v>378802</v>
      </c>
      <c r="D391" s="46">
        <f aca="true" t="shared" si="24" ref="D391:D454">E391+F391</f>
        <v>1167669</v>
      </c>
      <c r="E391" s="78"/>
      <c r="F391" s="97">
        <v>1167669</v>
      </c>
      <c r="H391" s="95" t="s">
        <v>1674</v>
      </c>
      <c r="I391" s="96" t="s">
        <v>2096</v>
      </c>
      <c r="J391" s="97">
        <v>3800</v>
      </c>
      <c r="K391" s="46">
        <f aca="true" t="shared" si="25" ref="K391:K454">L391+M391</f>
        <v>124665</v>
      </c>
      <c r="L391" s="78"/>
      <c r="M391" s="97">
        <v>124665</v>
      </c>
      <c r="O391" s="95" t="s">
        <v>1435</v>
      </c>
      <c r="P391" s="96" t="s">
        <v>2037</v>
      </c>
      <c r="Q391" s="97">
        <v>2592500</v>
      </c>
      <c r="R391" s="46">
        <f aca="true" t="shared" si="26" ref="R391:R454">S391+T391</f>
        <v>7288492</v>
      </c>
      <c r="S391" s="97">
        <v>2614435</v>
      </c>
      <c r="T391" s="97">
        <v>4674057</v>
      </c>
      <c r="V391" s="95" t="s">
        <v>1441</v>
      </c>
      <c r="W391" s="96" t="s">
        <v>2309</v>
      </c>
      <c r="X391" s="97">
        <v>26000</v>
      </c>
      <c r="Y391" s="46">
        <f aca="true" t="shared" si="27" ref="Y391:Y454">Z391+AA391</f>
        <v>0</v>
      </c>
      <c r="Z391" s="78"/>
      <c r="AA391" s="78"/>
    </row>
    <row r="392" spans="1:27" ht="15">
      <c r="A392" s="95" t="s">
        <v>1539</v>
      </c>
      <c r="B392" s="96" t="s">
        <v>2326</v>
      </c>
      <c r="C392" s="78"/>
      <c r="D392" s="46">
        <f t="shared" si="24"/>
        <v>25663</v>
      </c>
      <c r="E392" s="78"/>
      <c r="F392" s="97">
        <v>25663</v>
      </c>
      <c r="H392" s="95" t="s">
        <v>1677</v>
      </c>
      <c r="I392" s="96" t="s">
        <v>2097</v>
      </c>
      <c r="J392" s="97">
        <v>7500</v>
      </c>
      <c r="K392" s="46">
        <f t="shared" si="25"/>
        <v>827941</v>
      </c>
      <c r="L392" s="78"/>
      <c r="M392" s="97">
        <v>827941</v>
      </c>
      <c r="O392" s="95" t="s">
        <v>1438</v>
      </c>
      <c r="P392" s="96" t="s">
        <v>2038</v>
      </c>
      <c r="Q392" s="97">
        <v>994000</v>
      </c>
      <c r="R392" s="46">
        <f t="shared" si="26"/>
        <v>1950211</v>
      </c>
      <c r="S392" s="97">
        <v>443101</v>
      </c>
      <c r="T392" s="97">
        <v>1507110</v>
      </c>
      <c r="V392" s="95" t="s">
        <v>1444</v>
      </c>
      <c r="W392" s="96" t="s">
        <v>2039</v>
      </c>
      <c r="X392" s="78"/>
      <c r="Y392" s="46">
        <f t="shared" si="27"/>
        <v>240337</v>
      </c>
      <c r="Z392" s="78"/>
      <c r="AA392" s="97">
        <v>240337</v>
      </c>
    </row>
    <row r="393" spans="1:27" ht="15">
      <c r="A393" s="95" t="s">
        <v>1542</v>
      </c>
      <c r="B393" s="96" t="s">
        <v>2296</v>
      </c>
      <c r="C393" s="97">
        <v>4445686</v>
      </c>
      <c r="D393" s="46">
        <f t="shared" si="24"/>
        <v>1264309</v>
      </c>
      <c r="E393" s="97">
        <v>518306</v>
      </c>
      <c r="F393" s="97">
        <v>746003</v>
      </c>
      <c r="H393" s="95" t="s">
        <v>1680</v>
      </c>
      <c r="I393" s="96" t="s">
        <v>2098</v>
      </c>
      <c r="J393" s="97">
        <v>1000</v>
      </c>
      <c r="K393" s="46">
        <f t="shared" si="25"/>
        <v>8500</v>
      </c>
      <c r="L393" s="78"/>
      <c r="M393" s="97">
        <v>8500</v>
      </c>
      <c r="O393" s="95" t="s">
        <v>1441</v>
      </c>
      <c r="P393" s="96" t="s">
        <v>2309</v>
      </c>
      <c r="Q393" s="97">
        <v>508250</v>
      </c>
      <c r="R393" s="46">
        <f t="shared" si="26"/>
        <v>1249906</v>
      </c>
      <c r="S393" s="97">
        <v>66000</v>
      </c>
      <c r="T393" s="97">
        <v>1183906</v>
      </c>
      <c r="V393" s="95" t="s">
        <v>1447</v>
      </c>
      <c r="W393" s="96" t="s">
        <v>2040</v>
      </c>
      <c r="X393" s="97">
        <v>5630621</v>
      </c>
      <c r="Y393" s="46">
        <f t="shared" si="27"/>
        <v>5452135</v>
      </c>
      <c r="Z393" s="97">
        <v>40736</v>
      </c>
      <c r="AA393" s="97">
        <v>5411399</v>
      </c>
    </row>
    <row r="394" spans="1:27" ht="15">
      <c r="A394" s="95" t="s">
        <v>1545</v>
      </c>
      <c r="B394" s="96" t="s">
        <v>2067</v>
      </c>
      <c r="C394" s="97">
        <v>368100</v>
      </c>
      <c r="D394" s="46">
        <f t="shared" si="24"/>
        <v>303741</v>
      </c>
      <c r="E394" s="97">
        <v>130725</v>
      </c>
      <c r="F394" s="97">
        <v>173016</v>
      </c>
      <c r="H394" s="95" t="s">
        <v>1688</v>
      </c>
      <c r="I394" s="96" t="s">
        <v>2099</v>
      </c>
      <c r="J394" s="78"/>
      <c r="K394" s="46">
        <f t="shared" si="25"/>
        <v>16500</v>
      </c>
      <c r="L394" s="78"/>
      <c r="M394" s="97">
        <v>16500</v>
      </c>
      <c r="O394" s="95" t="s">
        <v>1444</v>
      </c>
      <c r="P394" s="96" t="s">
        <v>2039</v>
      </c>
      <c r="Q394" s="97">
        <v>15500</v>
      </c>
      <c r="R394" s="46">
        <f t="shared" si="26"/>
        <v>1280708</v>
      </c>
      <c r="S394" s="97">
        <v>252650</v>
      </c>
      <c r="T394" s="97">
        <v>1028058</v>
      </c>
      <c r="V394" s="95" t="s">
        <v>1450</v>
      </c>
      <c r="W394" s="96" t="s">
        <v>2041</v>
      </c>
      <c r="X394" s="97">
        <v>238070</v>
      </c>
      <c r="Y394" s="46">
        <f t="shared" si="27"/>
        <v>11715182</v>
      </c>
      <c r="Z394" s="78"/>
      <c r="AA394" s="97">
        <v>11715182</v>
      </c>
    </row>
    <row r="395" spans="1:27" ht="15">
      <c r="A395" s="95" t="s">
        <v>1548</v>
      </c>
      <c r="B395" s="96" t="s">
        <v>2068</v>
      </c>
      <c r="C395" s="97">
        <v>402500</v>
      </c>
      <c r="D395" s="46">
        <f t="shared" si="24"/>
        <v>741211</v>
      </c>
      <c r="E395" s="97">
        <v>35550</v>
      </c>
      <c r="F395" s="97">
        <v>705661</v>
      </c>
      <c r="H395" s="95" t="s">
        <v>1694</v>
      </c>
      <c r="I395" s="96" t="s">
        <v>2170</v>
      </c>
      <c r="J395" s="78"/>
      <c r="K395" s="46">
        <f t="shared" si="25"/>
        <v>14118</v>
      </c>
      <c r="L395" s="78"/>
      <c r="M395" s="97">
        <v>14118</v>
      </c>
      <c r="O395" s="95" t="s">
        <v>1447</v>
      </c>
      <c r="P395" s="96" t="s">
        <v>2040</v>
      </c>
      <c r="Q395" s="97">
        <v>3370975</v>
      </c>
      <c r="R395" s="46">
        <f t="shared" si="26"/>
        <v>4981955</v>
      </c>
      <c r="S395" s="97">
        <v>1538018</v>
      </c>
      <c r="T395" s="97">
        <v>3443937</v>
      </c>
      <c r="V395" s="95" t="s">
        <v>1453</v>
      </c>
      <c r="W395" s="96" t="s">
        <v>2042</v>
      </c>
      <c r="X395" s="97">
        <v>19900</v>
      </c>
      <c r="Y395" s="46">
        <f t="shared" si="27"/>
        <v>1648862</v>
      </c>
      <c r="Z395" s="78"/>
      <c r="AA395" s="97">
        <v>1648862</v>
      </c>
    </row>
    <row r="396" spans="1:27" ht="15">
      <c r="A396" s="95" t="s">
        <v>1551</v>
      </c>
      <c r="B396" s="96" t="s">
        <v>2069</v>
      </c>
      <c r="C396" s="97">
        <v>3231574</v>
      </c>
      <c r="D396" s="46">
        <f t="shared" si="24"/>
        <v>865773</v>
      </c>
      <c r="E396" s="97">
        <v>180500</v>
      </c>
      <c r="F396" s="97">
        <v>685273</v>
      </c>
      <c r="H396" s="95" t="s">
        <v>1697</v>
      </c>
      <c r="I396" s="96" t="s">
        <v>2101</v>
      </c>
      <c r="J396" s="78"/>
      <c r="K396" s="46">
        <f t="shared" si="25"/>
        <v>345600</v>
      </c>
      <c r="L396" s="78"/>
      <c r="M396" s="97">
        <v>345600</v>
      </c>
      <c r="O396" s="95" t="s">
        <v>1450</v>
      </c>
      <c r="P396" s="96" t="s">
        <v>2041</v>
      </c>
      <c r="Q396" s="97">
        <v>17675941</v>
      </c>
      <c r="R396" s="46">
        <f t="shared" si="26"/>
        <v>8224533</v>
      </c>
      <c r="S396" s="97">
        <v>1547425</v>
      </c>
      <c r="T396" s="97">
        <v>6677108</v>
      </c>
      <c r="V396" s="95" t="s">
        <v>1456</v>
      </c>
      <c r="W396" s="96" t="s">
        <v>2043</v>
      </c>
      <c r="X396" s="97">
        <v>728000</v>
      </c>
      <c r="Y396" s="46">
        <f t="shared" si="27"/>
        <v>20960324</v>
      </c>
      <c r="Z396" s="97">
        <v>411100</v>
      </c>
      <c r="AA396" s="97">
        <v>20549224</v>
      </c>
    </row>
    <row r="397" spans="1:27" ht="15">
      <c r="A397" s="95" t="s">
        <v>1554</v>
      </c>
      <c r="B397" s="96" t="s">
        <v>2297</v>
      </c>
      <c r="C397" s="97">
        <v>1126750</v>
      </c>
      <c r="D397" s="46">
        <f t="shared" si="24"/>
        <v>1258499</v>
      </c>
      <c r="E397" s="97">
        <v>28000</v>
      </c>
      <c r="F397" s="97">
        <v>1230499</v>
      </c>
      <c r="H397" s="95" t="s">
        <v>1701</v>
      </c>
      <c r="I397" s="96" t="s">
        <v>2102</v>
      </c>
      <c r="J397" s="97">
        <v>525000</v>
      </c>
      <c r="K397" s="46">
        <f t="shared" si="25"/>
        <v>86395</v>
      </c>
      <c r="L397" s="78"/>
      <c r="M397" s="97">
        <v>86395</v>
      </c>
      <c r="O397" s="95" t="s">
        <v>1453</v>
      </c>
      <c r="P397" s="96" t="s">
        <v>2042</v>
      </c>
      <c r="Q397" s="97">
        <v>199000</v>
      </c>
      <c r="R397" s="46">
        <f t="shared" si="26"/>
        <v>2102111</v>
      </c>
      <c r="S397" s="97">
        <v>418398</v>
      </c>
      <c r="T397" s="97">
        <v>1683713</v>
      </c>
      <c r="V397" s="95" t="s">
        <v>1459</v>
      </c>
      <c r="W397" s="96" t="s">
        <v>2253</v>
      </c>
      <c r="X397" s="78"/>
      <c r="Y397" s="46">
        <f t="shared" si="27"/>
        <v>10453058</v>
      </c>
      <c r="Z397" s="97">
        <v>8417000</v>
      </c>
      <c r="AA397" s="97">
        <v>2036058</v>
      </c>
    </row>
    <row r="398" spans="1:27" ht="15">
      <c r="A398" s="95" t="s">
        <v>1557</v>
      </c>
      <c r="B398" s="96" t="s">
        <v>2070</v>
      </c>
      <c r="C398" s="97">
        <v>4254217</v>
      </c>
      <c r="D398" s="46">
        <f t="shared" si="24"/>
        <v>134600</v>
      </c>
      <c r="E398" s="78"/>
      <c r="F398" s="97">
        <v>134600</v>
      </c>
      <c r="H398" s="95" t="s">
        <v>1704</v>
      </c>
      <c r="I398" s="96" t="s">
        <v>2103</v>
      </c>
      <c r="J398" s="97">
        <v>142300</v>
      </c>
      <c r="K398" s="46">
        <f t="shared" si="25"/>
        <v>254041</v>
      </c>
      <c r="L398" s="78"/>
      <c r="M398" s="97">
        <v>254041</v>
      </c>
      <c r="O398" s="95" t="s">
        <v>1456</v>
      </c>
      <c r="P398" s="96" t="s">
        <v>2043</v>
      </c>
      <c r="Q398" s="97">
        <v>1303300</v>
      </c>
      <c r="R398" s="46">
        <f t="shared" si="26"/>
        <v>4662516</v>
      </c>
      <c r="S398" s="97">
        <v>508100</v>
      </c>
      <c r="T398" s="97">
        <v>4154416</v>
      </c>
      <c r="V398" s="95" t="s">
        <v>1462</v>
      </c>
      <c r="W398" s="96" t="s">
        <v>2044</v>
      </c>
      <c r="X398" s="78"/>
      <c r="Y398" s="46">
        <f t="shared" si="27"/>
        <v>587157</v>
      </c>
      <c r="Z398" s="78"/>
      <c r="AA398" s="97">
        <v>587157</v>
      </c>
    </row>
    <row r="399" spans="1:27" ht="15">
      <c r="A399" s="95" t="s">
        <v>1562</v>
      </c>
      <c r="B399" s="96" t="s">
        <v>2071</v>
      </c>
      <c r="C399" s="97">
        <v>98500</v>
      </c>
      <c r="D399" s="46">
        <f t="shared" si="24"/>
        <v>24650</v>
      </c>
      <c r="E399" s="97">
        <v>6700</v>
      </c>
      <c r="F399" s="97">
        <v>17950</v>
      </c>
      <c r="H399" s="95" t="s">
        <v>1707</v>
      </c>
      <c r="I399" s="96" t="s">
        <v>2104</v>
      </c>
      <c r="J399" s="78"/>
      <c r="K399" s="46">
        <f t="shared" si="25"/>
        <v>46895</v>
      </c>
      <c r="L399" s="78"/>
      <c r="M399" s="97">
        <v>46895</v>
      </c>
      <c r="O399" s="95" t="s">
        <v>1459</v>
      </c>
      <c r="P399" s="96" t="s">
        <v>2253</v>
      </c>
      <c r="Q399" s="97">
        <v>3621750</v>
      </c>
      <c r="R399" s="46">
        <f t="shared" si="26"/>
        <v>1938275</v>
      </c>
      <c r="S399" s="97">
        <v>681600</v>
      </c>
      <c r="T399" s="97">
        <v>1256675</v>
      </c>
      <c r="V399" s="95" t="s">
        <v>1465</v>
      </c>
      <c r="W399" s="96" t="s">
        <v>2045</v>
      </c>
      <c r="X399" s="97">
        <v>2047800</v>
      </c>
      <c r="Y399" s="46">
        <f t="shared" si="27"/>
        <v>7604155</v>
      </c>
      <c r="Z399" s="78"/>
      <c r="AA399" s="97">
        <v>7604155</v>
      </c>
    </row>
    <row r="400" spans="1:27" ht="15">
      <c r="A400" s="95" t="s">
        <v>1568</v>
      </c>
      <c r="B400" s="96" t="s">
        <v>2298</v>
      </c>
      <c r="C400" s="78"/>
      <c r="D400" s="46">
        <f t="shared" si="24"/>
        <v>14250</v>
      </c>
      <c r="E400" s="97">
        <v>12500</v>
      </c>
      <c r="F400" s="97">
        <v>1750</v>
      </c>
      <c r="H400" s="95" t="s">
        <v>1713</v>
      </c>
      <c r="I400" s="96" t="s">
        <v>2105</v>
      </c>
      <c r="J400" s="97">
        <v>4100</v>
      </c>
      <c r="K400" s="46">
        <f t="shared" si="25"/>
        <v>835050</v>
      </c>
      <c r="L400" s="78"/>
      <c r="M400" s="97">
        <v>835050</v>
      </c>
      <c r="O400" s="95" t="s">
        <v>1462</v>
      </c>
      <c r="P400" s="96" t="s">
        <v>2044</v>
      </c>
      <c r="Q400" s="97">
        <v>94201</v>
      </c>
      <c r="R400" s="46">
        <f t="shared" si="26"/>
        <v>230223</v>
      </c>
      <c r="S400" s="97">
        <v>91750</v>
      </c>
      <c r="T400" s="97">
        <v>138473</v>
      </c>
      <c r="V400" s="95" t="s">
        <v>1468</v>
      </c>
      <c r="W400" s="96" t="s">
        <v>2046</v>
      </c>
      <c r="X400" s="97">
        <v>31100</v>
      </c>
      <c r="Y400" s="46">
        <f t="shared" si="27"/>
        <v>623995</v>
      </c>
      <c r="Z400" s="78"/>
      <c r="AA400" s="97">
        <v>623995</v>
      </c>
    </row>
    <row r="401" spans="1:27" ht="15">
      <c r="A401" s="95" t="s">
        <v>1571</v>
      </c>
      <c r="B401" s="96" t="s">
        <v>2072</v>
      </c>
      <c r="C401" s="97">
        <v>831450</v>
      </c>
      <c r="D401" s="46">
        <f t="shared" si="24"/>
        <v>697617</v>
      </c>
      <c r="E401" s="97">
        <v>298450</v>
      </c>
      <c r="F401" s="97">
        <v>399167</v>
      </c>
      <c r="H401" s="95" t="s">
        <v>1716</v>
      </c>
      <c r="I401" s="96" t="s">
        <v>2106</v>
      </c>
      <c r="J401" s="97">
        <v>992000</v>
      </c>
      <c r="K401" s="46">
        <f t="shared" si="25"/>
        <v>4632164</v>
      </c>
      <c r="L401" s="97">
        <v>187631</v>
      </c>
      <c r="M401" s="97">
        <v>4444533</v>
      </c>
      <c r="O401" s="95" t="s">
        <v>1465</v>
      </c>
      <c r="P401" s="96" t="s">
        <v>2045</v>
      </c>
      <c r="Q401" s="97">
        <v>11382086</v>
      </c>
      <c r="R401" s="46">
        <f t="shared" si="26"/>
        <v>3766934</v>
      </c>
      <c r="S401" s="97">
        <v>56433</v>
      </c>
      <c r="T401" s="97">
        <v>3710501</v>
      </c>
      <c r="V401" s="95" t="s">
        <v>1471</v>
      </c>
      <c r="W401" s="96" t="s">
        <v>1119</v>
      </c>
      <c r="X401" s="97">
        <v>4810807</v>
      </c>
      <c r="Y401" s="46">
        <f t="shared" si="27"/>
        <v>53174033</v>
      </c>
      <c r="Z401" s="97">
        <v>350000</v>
      </c>
      <c r="AA401" s="97">
        <v>52824033</v>
      </c>
    </row>
    <row r="402" spans="1:27" ht="15">
      <c r="A402" s="95" t="s">
        <v>1574</v>
      </c>
      <c r="B402" s="96" t="s">
        <v>2299</v>
      </c>
      <c r="C402" s="97">
        <v>1148090</v>
      </c>
      <c r="D402" s="46">
        <f t="shared" si="24"/>
        <v>944882</v>
      </c>
      <c r="E402" s="97">
        <v>417302</v>
      </c>
      <c r="F402" s="97">
        <v>527580</v>
      </c>
      <c r="H402" s="95" t="s">
        <v>1719</v>
      </c>
      <c r="I402" s="96" t="s">
        <v>2256</v>
      </c>
      <c r="J402" s="78"/>
      <c r="K402" s="46">
        <f t="shared" si="25"/>
        <v>80400</v>
      </c>
      <c r="L402" s="78"/>
      <c r="M402" s="97">
        <v>80400</v>
      </c>
      <c r="O402" s="95" t="s">
        <v>1468</v>
      </c>
      <c r="P402" s="96" t="s">
        <v>2046</v>
      </c>
      <c r="Q402" s="97">
        <v>454200</v>
      </c>
      <c r="R402" s="46">
        <f t="shared" si="26"/>
        <v>500771</v>
      </c>
      <c r="S402" s="97">
        <v>172700</v>
      </c>
      <c r="T402" s="97">
        <v>328071</v>
      </c>
      <c r="V402" s="95" t="s">
        <v>1474</v>
      </c>
      <c r="W402" s="96" t="s">
        <v>2047</v>
      </c>
      <c r="X402" s="78"/>
      <c r="Y402" s="46">
        <f t="shared" si="27"/>
        <v>834047</v>
      </c>
      <c r="Z402" s="97">
        <v>12000</v>
      </c>
      <c r="AA402" s="97">
        <v>822047</v>
      </c>
    </row>
    <row r="403" spans="1:27" ht="15">
      <c r="A403" s="95" t="s">
        <v>1580</v>
      </c>
      <c r="B403" s="96" t="s">
        <v>2073</v>
      </c>
      <c r="C403" s="97">
        <v>576600</v>
      </c>
      <c r="D403" s="46">
        <f t="shared" si="24"/>
        <v>208206</v>
      </c>
      <c r="E403" s="97">
        <v>79750</v>
      </c>
      <c r="F403" s="97">
        <v>128456</v>
      </c>
      <c r="H403" s="95" t="s">
        <v>1722</v>
      </c>
      <c r="I403" s="96" t="s">
        <v>1905</v>
      </c>
      <c r="J403" s="97">
        <v>8432601</v>
      </c>
      <c r="K403" s="46">
        <f t="shared" si="25"/>
        <v>7220730</v>
      </c>
      <c r="L403" s="97">
        <v>1970000</v>
      </c>
      <c r="M403" s="97">
        <v>5250730</v>
      </c>
      <c r="O403" s="95" t="s">
        <v>1471</v>
      </c>
      <c r="P403" s="96" t="s">
        <v>1119</v>
      </c>
      <c r="Q403" s="97">
        <v>4626483</v>
      </c>
      <c r="R403" s="46">
        <f t="shared" si="26"/>
        <v>7839271</v>
      </c>
      <c r="S403" s="97">
        <v>895006</v>
      </c>
      <c r="T403" s="97">
        <v>6944265</v>
      </c>
      <c r="V403" s="95" t="s">
        <v>1477</v>
      </c>
      <c r="W403" s="96" t="s">
        <v>2048</v>
      </c>
      <c r="X403" s="97">
        <v>2021000</v>
      </c>
      <c r="Y403" s="46">
        <f t="shared" si="27"/>
        <v>3747656</v>
      </c>
      <c r="Z403" s="97">
        <v>730000</v>
      </c>
      <c r="AA403" s="97">
        <v>3017656</v>
      </c>
    </row>
    <row r="404" spans="1:27" ht="15">
      <c r="A404" s="95" t="s">
        <v>1583</v>
      </c>
      <c r="B404" s="96" t="s">
        <v>2074</v>
      </c>
      <c r="C404" s="97">
        <v>6</v>
      </c>
      <c r="D404" s="46">
        <f t="shared" si="24"/>
        <v>73499</v>
      </c>
      <c r="E404" s="97">
        <v>17750</v>
      </c>
      <c r="F404" s="97">
        <v>55749</v>
      </c>
      <c r="H404" s="95" t="s">
        <v>1724</v>
      </c>
      <c r="I404" s="96" t="s">
        <v>2107</v>
      </c>
      <c r="J404" s="78"/>
      <c r="K404" s="46">
        <f t="shared" si="25"/>
        <v>1319050</v>
      </c>
      <c r="L404" s="78"/>
      <c r="M404" s="97">
        <v>1319050</v>
      </c>
      <c r="O404" s="95" t="s">
        <v>1474</v>
      </c>
      <c r="P404" s="96" t="s">
        <v>2047</v>
      </c>
      <c r="Q404" s="97">
        <v>150750</v>
      </c>
      <c r="R404" s="46">
        <f t="shared" si="26"/>
        <v>3148989</v>
      </c>
      <c r="S404" s="97">
        <v>946750</v>
      </c>
      <c r="T404" s="97">
        <v>2202239</v>
      </c>
      <c r="V404" s="95" t="s">
        <v>1480</v>
      </c>
      <c r="W404" s="96" t="s">
        <v>2049</v>
      </c>
      <c r="X404" s="97">
        <v>2409631</v>
      </c>
      <c r="Y404" s="46">
        <f t="shared" si="27"/>
        <v>12133977</v>
      </c>
      <c r="Z404" s="97">
        <v>1007500</v>
      </c>
      <c r="AA404" s="97">
        <v>11126477</v>
      </c>
    </row>
    <row r="405" spans="1:27" ht="15">
      <c r="A405" s="95" t="s">
        <v>1586</v>
      </c>
      <c r="B405" s="96" t="s">
        <v>2075</v>
      </c>
      <c r="C405" s="78"/>
      <c r="D405" s="46">
        <f t="shared" si="24"/>
        <v>22595</v>
      </c>
      <c r="E405" s="78"/>
      <c r="F405" s="97">
        <v>22595</v>
      </c>
      <c r="H405" s="95" t="s">
        <v>15</v>
      </c>
      <c r="I405" s="96" t="s">
        <v>2108</v>
      </c>
      <c r="J405" s="78"/>
      <c r="K405" s="46">
        <f t="shared" si="25"/>
        <v>719262</v>
      </c>
      <c r="L405" s="78"/>
      <c r="M405" s="97">
        <v>719262</v>
      </c>
      <c r="O405" s="95" t="s">
        <v>1477</v>
      </c>
      <c r="P405" s="96" t="s">
        <v>2048</v>
      </c>
      <c r="Q405" s="97">
        <v>536500</v>
      </c>
      <c r="R405" s="46">
        <f t="shared" si="26"/>
        <v>7536275</v>
      </c>
      <c r="S405" s="97">
        <v>4508700</v>
      </c>
      <c r="T405" s="97">
        <v>3027575</v>
      </c>
      <c r="V405" s="95" t="s">
        <v>1483</v>
      </c>
      <c r="W405" s="96" t="s">
        <v>2050</v>
      </c>
      <c r="X405" s="97">
        <v>38000</v>
      </c>
      <c r="Y405" s="46">
        <f t="shared" si="27"/>
        <v>3602521</v>
      </c>
      <c r="Z405" s="78"/>
      <c r="AA405" s="97">
        <v>3602521</v>
      </c>
    </row>
    <row r="406" spans="1:27" ht="15">
      <c r="A406" s="95" t="s">
        <v>1589</v>
      </c>
      <c r="B406" s="96" t="s">
        <v>2076</v>
      </c>
      <c r="C406" s="97">
        <v>1932679</v>
      </c>
      <c r="D406" s="46">
        <f t="shared" si="24"/>
        <v>957609</v>
      </c>
      <c r="E406" s="97">
        <v>23880</v>
      </c>
      <c r="F406" s="97">
        <v>933729</v>
      </c>
      <c r="H406" s="95" t="s">
        <v>18</v>
      </c>
      <c r="I406" s="96" t="s">
        <v>2109</v>
      </c>
      <c r="J406" s="78"/>
      <c r="K406" s="46">
        <f t="shared" si="25"/>
        <v>72590</v>
      </c>
      <c r="L406" s="78"/>
      <c r="M406" s="97">
        <v>72590</v>
      </c>
      <c r="O406" s="95" t="s">
        <v>1480</v>
      </c>
      <c r="P406" s="96" t="s">
        <v>2049</v>
      </c>
      <c r="Q406" s="97">
        <v>2115000</v>
      </c>
      <c r="R406" s="46">
        <f t="shared" si="26"/>
        <v>6445639</v>
      </c>
      <c r="S406" s="97">
        <v>525300</v>
      </c>
      <c r="T406" s="97">
        <v>5920339</v>
      </c>
      <c r="V406" s="95" t="s">
        <v>1486</v>
      </c>
      <c r="W406" s="96" t="s">
        <v>2051</v>
      </c>
      <c r="X406" s="97">
        <v>342300</v>
      </c>
      <c r="Y406" s="46">
        <f t="shared" si="27"/>
        <v>2051078</v>
      </c>
      <c r="Z406" s="78"/>
      <c r="AA406" s="97">
        <v>2051078</v>
      </c>
    </row>
    <row r="407" spans="1:27" ht="15">
      <c r="A407" s="95" t="s">
        <v>1592</v>
      </c>
      <c r="B407" s="96" t="s">
        <v>2077</v>
      </c>
      <c r="C407" s="97">
        <v>502115</v>
      </c>
      <c r="D407" s="46">
        <f t="shared" si="24"/>
        <v>17425</v>
      </c>
      <c r="E407" s="78"/>
      <c r="F407" s="97">
        <v>17425</v>
      </c>
      <c r="H407" s="95" t="s">
        <v>24</v>
      </c>
      <c r="I407" s="96" t="s">
        <v>2110</v>
      </c>
      <c r="J407" s="97">
        <v>630000</v>
      </c>
      <c r="K407" s="46">
        <f t="shared" si="25"/>
        <v>529366</v>
      </c>
      <c r="L407" s="78"/>
      <c r="M407" s="97">
        <v>529366</v>
      </c>
      <c r="O407" s="95" t="s">
        <v>1483</v>
      </c>
      <c r="P407" s="96" t="s">
        <v>2050</v>
      </c>
      <c r="Q407" s="78"/>
      <c r="R407" s="46">
        <f t="shared" si="26"/>
        <v>1611810</v>
      </c>
      <c r="S407" s="97">
        <v>491250</v>
      </c>
      <c r="T407" s="97">
        <v>1120560</v>
      </c>
      <c r="V407" s="95" t="s">
        <v>1489</v>
      </c>
      <c r="W407" s="96" t="s">
        <v>2052</v>
      </c>
      <c r="X407" s="97">
        <v>1821500</v>
      </c>
      <c r="Y407" s="46">
        <f t="shared" si="27"/>
        <v>12354307</v>
      </c>
      <c r="Z407" s="78"/>
      <c r="AA407" s="97">
        <v>12354307</v>
      </c>
    </row>
    <row r="408" spans="1:27" ht="15">
      <c r="A408" s="95" t="s">
        <v>1598</v>
      </c>
      <c r="B408" s="96" t="s">
        <v>2078</v>
      </c>
      <c r="C408" s="97">
        <v>2767420</v>
      </c>
      <c r="D408" s="46">
        <f t="shared" si="24"/>
        <v>900608</v>
      </c>
      <c r="E408" s="97">
        <v>23150</v>
      </c>
      <c r="F408" s="97">
        <v>877458</v>
      </c>
      <c r="H408" s="95" t="s">
        <v>32</v>
      </c>
      <c r="I408" s="96" t="s">
        <v>2112</v>
      </c>
      <c r="J408" s="78"/>
      <c r="K408" s="46">
        <f t="shared" si="25"/>
        <v>23166405</v>
      </c>
      <c r="L408" s="78"/>
      <c r="M408" s="97">
        <v>23166405</v>
      </c>
      <c r="O408" s="95" t="s">
        <v>1486</v>
      </c>
      <c r="P408" s="96" t="s">
        <v>2051</v>
      </c>
      <c r="Q408" s="78"/>
      <c r="R408" s="46">
        <f t="shared" si="26"/>
        <v>945230</v>
      </c>
      <c r="S408" s="97">
        <v>190200</v>
      </c>
      <c r="T408" s="97">
        <v>755030</v>
      </c>
      <c r="V408" s="95" t="s">
        <v>1492</v>
      </c>
      <c r="W408" s="96" t="s">
        <v>2053</v>
      </c>
      <c r="X408" s="97">
        <v>2380940</v>
      </c>
      <c r="Y408" s="46">
        <f t="shared" si="27"/>
        <v>6515061</v>
      </c>
      <c r="Z408" s="78"/>
      <c r="AA408" s="97">
        <v>6515061</v>
      </c>
    </row>
    <row r="409" spans="1:27" ht="15">
      <c r="A409" s="95" t="s">
        <v>1602</v>
      </c>
      <c r="B409" s="96" t="s">
        <v>2079</v>
      </c>
      <c r="C409" s="97">
        <v>198200</v>
      </c>
      <c r="D409" s="46">
        <f t="shared" si="24"/>
        <v>231208</v>
      </c>
      <c r="E409" s="97">
        <v>107000</v>
      </c>
      <c r="F409" s="97">
        <v>124208</v>
      </c>
      <c r="H409" s="95" t="s">
        <v>35</v>
      </c>
      <c r="I409" s="96" t="s">
        <v>2113</v>
      </c>
      <c r="J409" s="78"/>
      <c r="K409" s="46">
        <f t="shared" si="25"/>
        <v>190976</v>
      </c>
      <c r="L409" s="78"/>
      <c r="M409" s="97">
        <v>190976</v>
      </c>
      <c r="O409" s="95" t="s">
        <v>1489</v>
      </c>
      <c r="P409" s="96" t="s">
        <v>2052</v>
      </c>
      <c r="Q409" s="97">
        <v>7820000</v>
      </c>
      <c r="R409" s="46">
        <f t="shared" si="26"/>
        <v>7355542</v>
      </c>
      <c r="S409" s="97">
        <v>1017600</v>
      </c>
      <c r="T409" s="97">
        <v>6337942</v>
      </c>
      <c r="V409" s="95" t="s">
        <v>1498</v>
      </c>
      <c r="W409" s="96" t="s">
        <v>1807</v>
      </c>
      <c r="X409" s="97">
        <v>17002500</v>
      </c>
      <c r="Y409" s="46">
        <f t="shared" si="27"/>
        <v>372465</v>
      </c>
      <c r="Z409" s="97">
        <v>750</v>
      </c>
      <c r="AA409" s="97">
        <v>371715</v>
      </c>
    </row>
    <row r="410" spans="1:27" ht="15">
      <c r="A410" s="95" t="s">
        <v>1605</v>
      </c>
      <c r="B410" s="96" t="s">
        <v>2080</v>
      </c>
      <c r="C410" s="97">
        <v>699300</v>
      </c>
      <c r="D410" s="46">
        <f t="shared" si="24"/>
        <v>2171935</v>
      </c>
      <c r="E410" s="97">
        <v>1086450</v>
      </c>
      <c r="F410" s="97">
        <v>1085485</v>
      </c>
      <c r="H410" s="95" t="s">
        <v>38</v>
      </c>
      <c r="I410" s="96" t="s">
        <v>2114</v>
      </c>
      <c r="J410" s="78"/>
      <c r="K410" s="46">
        <f t="shared" si="25"/>
        <v>7450</v>
      </c>
      <c r="L410" s="78"/>
      <c r="M410" s="97">
        <v>7450</v>
      </c>
      <c r="O410" s="95" t="s">
        <v>1492</v>
      </c>
      <c r="P410" s="96" t="s">
        <v>2053</v>
      </c>
      <c r="Q410" s="97">
        <v>1890760</v>
      </c>
      <c r="R410" s="46">
        <f t="shared" si="26"/>
        <v>4639100</v>
      </c>
      <c r="S410" s="97">
        <v>354700</v>
      </c>
      <c r="T410" s="97">
        <v>4284400</v>
      </c>
      <c r="V410" s="95" t="s">
        <v>1500</v>
      </c>
      <c r="W410" s="96" t="s">
        <v>2054</v>
      </c>
      <c r="X410" s="78"/>
      <c r="Y410" s="46">
        <f t="shared" si="27"/>
        <v>581091</v>
      </c>
      <c r="Z410" s="78"/>
      <c r="AA410" s="97">
        <v>581091</v>
      </c>
    </row>
    <row r="411" spans="1:27" ht="15">
      <c r="A411" s="95" t="s">
        <v>1608</v>
      </c>
      <c r="B411" s="96" t="s">
        <v>2264</v>
      </c>
      <c r="C411" s="78"/>
      <c r="D411" s="46">
        <f t="shared" si="24"/>
        <v>71720</v>
      </c>
      <c r="E411" s="78"/>
      <c r="F411" s="97">
        <v>71720</v>
      </c>
      <c r="H411" s="95" t="s">
        <v>41</v>
      </c>
      <c r="I411" s="96" t="s">
        <v>2302</v>
      </c>
      <c r="J411" s="78"/>
      <c r="K411" s="46">
        <f t="shared" si="25"/>
        <v>318765</v>
      </c>
      <c r="L411" s="78"/>
      <c r="M411" s="97">
        <v>318765</v>
      </c>
      <c r="O411" s="95" t="s">
        <v>1495</v>
      </c>
      <c r="P411" s="96" t="s">
        <v>2205</v>
      </c>
      <c r="Q411" s="97">
        <v>4500</v>
      </c>
      <c r="R411" s="46">
        <f t="shared" si="26"/>
        <v>271663</v>
      </c>
      <c r="S411" s="78"/>
      <c r="T411" s="97">
        <v>271663</v>
      </c>
      <c r="V411" s="95" t="s">
        <v>1504</v>
      </c>
      <c r="W411" s="96" t="s">
        <v>2055</v>
      </c>
      <c r="X411" s="78"/>
      <c r="Y411" s="46">
        <f t="shared" si="27"/>
        <v>1081573</v>
      </c>
      <c r="Z411" s="97">
        <v>326000</v>
      </c>
      <c r="AA411" s="97">
        <v>755573</v>
      </c>
    </row>
    <row r="412" spans="1:27" ht="15">
      <c r="A412" s="95" t="s">
        <v>1611</v>
      </c>
      <c r="B412" s="96" t="s">
        <v>2254</v>
      </c>
      <c r="C412" s="78"/>
      <c r="D412" s="46">
        <f t="shared" si="24"/>
        <v>1049743</v>
      </c>
      <c r="E412" s="97">
        <v>518600</v>
      </c>
      <c r="F412" s="97">
        <v>531143</v>
      </c>
      <c r="H412" s="95" t="s">
        <v>43</v>
      </c>
      <c r="I412" s="96" t="s">
        <v>2115</v>
      </c>
      <c r="J412" s="78"/>
      <c r="K412" s="46">
        <f t="shared" si="25"/>
        <v>2611348</v>
      </c>
      <c r="L412" s="78"/>
      <c r="M412" s="97">
        <v>2611348</v>
      </c>
      <c r="O412" s="95" t="s">
        <v>1498</v>
      </c>
      <c r="P412" s="96" t="s">
        <v>1807</v>
      </c>
      <c r="Q412" s="97">
        <v>115800</v>
      </c>
      <c r="R412" s="46">
        <f t="shared" si="26"/>
        <v>3020541</v>
      </c>
      <c r="S412" s="97">
        <v>661350</v>
      </c>
      <c r="T412" s="97">
        <v>2359191</v>
      </c>
      <c r="V412" s="95" t="s">
        <v>1507</v>
      </c>
      <c r="W412" s="96" t="s">
        <v>2056</v>
      </c>
      <c r="X412" s="97">
        <v>62700</v>
      </c>
      <c r="Y412" s="46">
        <f t="shared" si="27"/>
        <v>323300</v>
      </c>
      <c r="Z412" s="78"/>
      <c r="AA412" s="97">
        <v>323300</v>
      </c>
    </row>
    <row r="413" spans="1:27" ht="15">
      <c r="A413" s="95" t="s">
        <v>1614</v>
      </c>
      <c r="B413" s="96" t="s">
        <v>2081</v>
      </c>
      <c r="C413" s="78"/>
      <c r="D413" s="46">
        <f t="shared" si="24"/>
        <v>492122</v>
      </c>
      <c r="E413" s="97">
        <v>31800</v>
      </c>
      <c r="F413" s="97">
        <v>460322</v>
      </c>
      <c r="H413" s="95" t="s">
        <v>53</v>
      </c>
      <c r="I413" s="96" t="s">
        <v>2117</v>
      </c>
      <c r="J413" s="78"/>
      <c r="K413" s="46">
        <f t="shared" si="25"/>
        <v>60915</v>
      </c>
      <c r="L413" s="97">
        <v>10200</v>
      </c>
      <c r="M413" s="97">
        <v>50715</v>
      </c>
      <c r="O413" s="95" t="s">
        <v>1500</v>
      </c>
      <c r="P413" s="96" t="s">
        <v>2054</v>
      </c>
      <c r="Q413" s="78"/>
      <c r="R413" s="46">
        <f t="shared" si="26"/>
        <v>1172524</v>
      </c>
      <c r="S413" s="97">
        <v>281800</v>
      </c>
      <c r="T413" s="97">
        <v>890724</v>
      </c>
      <c r="V413" s="95" t="s">
        <v>1510</v>
      </c>
      <c r="W413" s="96" t="s">
        <v>2057</v>
      </c>
      <c r="X413" s="97">
        <v>57600</v>
      </c>
      <c r="Y413" s="46">
        <f t="shared" si="27"/>
        <v>1247100</v>
      </c>
      <c r="Z413" s="97">
        <v>613775</v>
      </c>
      <c r="AA413" s="97">
        <v>633325</v>
      </c>
    </row>
    <row r="414" spans="1:27" ht="15">
      <c r="A414" s="95" t="s">
        <v>1617</v>
      </c>
      <c r="B414" s="96" t="s">
        <v>2082</v>
      </c>
      <c r="C414" s="78"/>
      <c r="D414" s="46">
        <f t="shared" si="24"/>
        <v>277542</v>
      </c>
      <c r="E414" s="97">
        <v>85000</v>
      </c>
      <c r="F414" s="97">
        <v>192542</v>
      </c>
      <c r="H414" s="95" t="s">
        <v>59</v>
      </c>
      <c r="I414" s="96" t="s">
        <v>2336</v>
      </c>
      <c r="J414" s="78"/>
      <c r="K414" s="46">
        <f t="shared" si="25"/>
        <v>69149</v>
      </c>
      <c r="L414" s="78"/>
      <c r="M414" s="97">
        <v>69149</v>
      </c>
      <c r="O414" s="95" t="s">
        <v>1504</v>
      </c>
      <c r="P414" s="96" t="s">
        <v>2055</v>
      </c>
      <c r="Q414" s="97">
        <v>2730590</v>
      </c>
      <c r="R414" s="46">
        <f t="shared" si="26"/>
        <v>755518</v>
      </c>
      <c r="S414" s="97">
        <v>439260</v>
      </c>
      <c r="T414" s="97">
        <v>316258</v>
      </c>
      <c r="V414" s="95" t="s">
        <v>1513</v>
      </c>
      <c r="W414" s="96" t="s">
        <v>2058</v>
      </c>
      <c r="X414" s="78"/>
      <c r="Y414" s="46">
        <f t="shared" si="27"/>
        <v>565055</v>
      </c>
      <c r="Z414" s="97">
        <v>106935</v>
      </c>
      <c r="AA414" s="97">
        <v>458120</v>
      </c>
    </row>
    <row r="415" spans="1:27" ht="15">
      <c r="A415" s="95" t="s">
        <v>1623</v>
      </c>
      <c r="B415" s="96" t="s">
        <v>2206</v>
      </c>
      <c r="C415" s="97">
        <v>449704</v>
      </c>
      <c r="D415" s="46">
        <f t="shared" si="24"/>
        <v>1006871</v>
      </c>
      <c r="E415" s="97">
        <v>138001</v>
      </c>
      <c r="F415" s="97">
        <v>868870</v>
      </c>
      <c r="H415" s="95" t="s">
        <v>62</v>
      </c>
      <c r="I415" s="96" t="s">
        <v>2118</v>
      </c>
      <c r="J415" s="97">
        <v>43300</v>
      </c>
      <c r="K415" s="46">
        <f t="shared" si="25"/>
        <v>70036</v>
      </c>
      <c r="L415" s="97">
        <v>41300</v>
      </c>
      <c r="M415" s="97">
        <v>28736</v>
      </c>
      <c r="O415" s="95" t="s">
        <v>1507</v>
      </c>
      <c r="P415" s="96" t="s">
        <v>2056</v>
      </c>
      <c r="Q415" s="97">
        <v>5831996</v>
      </c>
      <c r="R415" s="46">
        <f t="shared" si="26"/>
        <v>2075236</v>
      </c>
      <c r="S415" s="97">
        <v>614740</v>
      </c>
      <c r="T415" s="97">
        <v>1460496</v>
      </c>
      <c r="V415" s="95" t="s">
        <v>1516</v>
      </c>
      <c r="W415" s="96" t="s">
        <v>2059</v>
      </c>
      <c r="X415" s="97">
        <v>93379</v>
      </c>
      <c r="Y415" s="46">
        <f t="shared" si="27"/>
        <v>1368541</v>
      </c>
      <c r="Z415" s="97">
        <v>28685</v>
      </c>
      <c r="AA415" s="97">
        <v>1339856</v>
      </c>
    </row>
    <row r="416" spans="1:27" ht="15">
      <c r="A416" s="95" t="s">
        <v>1626</v>
      </c>
      <c r="B416" s="96" t="s">
        <v>2083</v>
      </c>
      <c r="C416" s="78"/>
      <c r="D416" s="46">
        <f t="shared" si="24"/>
        <v>161967</v>
      </c>
      <c r="E416" s="78"/>
      <c r="F416" s="97">
        <v>161967</v>
      </c>
      <c r="H416" s="95" t="s">
        <v>65</v>
      </c>
      <c r="I416" s="96" t="s">
        <v>2119</v>
      </c>
      <c r="J416" s="78"/>
      <c r="K416" s="46">
        <f t="shared" si="25"/>
        <v>45850</v>
      </c>
      <c r="L416" s="78"/>
      <c r="M416" s="97">
        <v>45850</v>
      </c>
      <c r="O416" s="95" t="s">
        <v>1510</v>
      </c>
      <c r="P416" s="96" t="s">
        <v>2057</v>
      </c>
      <c r="Q416" s="97">
        <v>13109070</v>
      </c>
      <c r="R416" s="46">
        <f t="shared" si="26"/>
        <v>1585429</v>
      </c>
      <c r="S416" s="97">
        <v>549600</v>
      </c>
      <c r="T416" s="97">
        <v>1035829</v>
      </c>
      <c r="V416" s="95" t="s">
        <v>1519</v>
      </c>
      <c r="W416" s="96" t="s">
        <v>2060</v>
      </c>
      <c r="X416" s="97">
        <v>3398750</v>
      </c>
      <c r="Y416" s="46">
        <f t="shared" si="27"/>
        <v>15257380</v>
      </c>
      <c r="Z416" s="97">
        <v>99500</v>
      </c>
      <c r="AA416" s="97">
        <v>15157880</v>
      </c>
    </row>
    <row r="417" spans="1:27" ht="15">
      <c r="A417" s="95" t="s">
        <v>1632</v>
      </c>
      <c r="B417" s="96" t="s">
        <v>2084</v>
      </c>
      <c r="C417" s="97">
        <v>17000</v>
      </c>
      <c r="D417" s="46">
        <f t="shared" si="24"/>
        <v>449546</v>
      </c>
      <c r="E417" s="97">
        <v>2400</v>
      </c>
      <c r="F417" s="97">
        <v>447146</v>
      </c>
      <c r="H417" s="95" t="s">
        <v>68</v>
      </c>
      <c r="I417" s="96" t="s">
        <v>2120</v>
      </c>
      <c r="J417" s="97">
        <v>15940</v>
      </c>
      <c r="K417" s="46">
        <f t="shared" si="25"/>
        <v>82702</v>
      </c>
      <c r="L417" s="97">
        <v>33501</v>
      </c>
      <c r="M417" s="97">
        <v>49201</v>
      </c>
      <c r="O417" s="95" t="s">
        <v>1513</v>
      </c>
      <c r="P417" s="96" t="s">
        <v>2058</v>
      </c>
      <c r="Q417" s="97">
        <v>661204</v>
      </c>
      <c r="R417" s="46">
        <f t="shared" si="26"/>
        <v>1176143</v>
      </c>
      <c r="S417" s="97">
        <v>46752</v>
      </c>
      <c r="T417" s="97">
        <v>1129391</v>
      </c>
      <c r="V417" s="95" t="s">
        <v>1522</v>
      </c>
      <c r="W417" s="96" t="s">
        <v>2061</v>
      </c>
      <c r="X417" s="97">
        <v>7993470</v>
      </c>
      <c r="Y417" s="46">
        <f t="shared" si="27"/>
        <v>46719935</v>
      </c>
      <c r="Z417" s="97">
        <v>2614290</v>
      </c>
      <c r="AA417" s="97">
        <v>44105645</v>
      </c>
    </row>
    <row r="418" spans="1:27" ht="15">
      <c r="A418" s="95" t="s">
        <v>1635</v>
      </c>
      <c r="B418" s="96" t="s">
        <v>2085</v>
      </c>
      <c r="C418" s="78"/>
      <c r="D418" s="46">
        <f t="shared" si="24"/>
        <v>236598</v>
      </c>
      <c r="E418" s="97">
        <v>128250</v>
      </c>
      <c r="F418" s="97">
        <v>108348</v>
      </c>
      <c r="H418" s="95" t="s">
        <v>71</v>
      </c>
      <c r="I418" s="96" t="s">
        <v>2121</v>
      </c>
      <c r="J418" s="97">
        <v>3500</v>
      </c>
      <c r="K418" s="46">
        <f t="shared" si="25"/>
        <v>10213</v>
      </c>
      <c r="L418" s="78"/>
      <c r="M418" s="97">
        <v>10213</v>
      </c>
      <c r="O418" s="95" t="s">
        <v>1516</v>
      </c>
      <c r="P418" s="96" t="s">
        <v>2059</v>
      </c>
      <c r="Q418" s="97">
        <v>7859120</v>
      </c>
      <c r="R418" s="46">
        <f t="shared" si="26"/>
        <v>9973096</v>
      </c>
      <c r="S418" s="97">
        <v>960309</v>
      </c>
      <c r="T418" s="97">
        <v>9012787</v>
      </c>
      <c r="V418" s="95" t="s">
        <v>1524</v>
      </c>
      <c r="W418" s="96" t="s">
        <v>2062</v>
      </c>
      <c r="X418" s="97">
        <v>43181</v>
      </c>
      <c r="Y418" s="46">
        <f t="shared" si="27"/>
        <v>238710</v>
      </c>
      <c r="Z418" s="78"/>
      <c r="AA418" s="97">
        <v>238710</v>
      </c>
    </row>
    <row r="419" spans="1:27" ht="15">
      <c r="A419" s="95" t="s">
        <v>1638</v>
      </c>
      <c r="B419" s="96" t="s">
        <v>2086</v>
      </c>
      <c r="C419" s="78"/>
      <c r="D419" s="46">
        <f t="shared" si="24"/>
        <v>195125</v>
      </c>
      <c r="E419" s="97">
        <v>61450</v>
      </c>
      <c r="F419" s="97">
        <v>133675</v>
      </c>
      <c r="H419" s="95" t="s">
        <v>74</v>
      </c>
      <c r="I419" s="96" t="s">
        <v>2122</v>
      </c>
      <c r="J419" s="97">
        <v>38114</v>
      </c>
      <c r="K419" s="46">
        <f t="shared" si="25"/>
        <v>322901</v>
      </c>
      <c r="L419" s="97">
        <v>178501</v>
      </c>
      <c r="M419" s="97">
        <v>144400</v>
      </c>
      <c r="O419" s="95" t="s">
        <v>1519</v>
      </c>
      <c r="P419" s="96" t="s">
        <v>2060</v>
      </c>
      <c r="Q419" s="97">
        <v>17338006</v>
      </c>
      <c r="R419" s="46">
        <f t="shared" si="26"/>
        <v>15219633</v>
      </c>
      <c r="S419" s="97">
        <v>3616350</v>
      </c>
      <c r="T419" s="97">
        <v>11603283</v>
      </c>
      <c r="V419" s="95" t="s">
        <v>1527</v>
      </c>
      <c r="W419" s="96" t="s">
        <v>2063</v>
      </c>
      <c r="X419" s="78"/>
      <c r="Y419" s="46">
        <f t="shared" si="27"/>
        <v>156225</v>
      </c>
      <c r="Z419" s="97">
        <v>156225</v>
      </c>
      <c r="AA419" s="78"/>
    </row>
    <row r="420" spans="1:27" ht="15">
      <c r="A420" s="95" t="s">
        <v>1644</v>
      </c>
      <c r="B420" s="96" t="s">
        <v>2088</v>
      </c>
      <c r="C420" s="78"/>
      <c r="D420" s="46">
        <f t="shared" si="24"/>
        <v>487254</v>
      </c>
      <c r="E420" s="97">
        <v>57180</v>
      </c>
      <c r="F420" s="97">
        <v>430074</v>
      </c>
      <c r="H420" s="95" t="s">
        <v>77</v>
      </c>
      <c r="I420" s="96" t="s">
        <v>2123</v>
      </c>
      <c r="J420" s="78"/>
      <c r="K420" s="46">
        <f t="shared" si="25"/>
        <v>104355</v>
      </c>
      <c r="L420" s="78"/>
      <c r="M420" s="97">
        <v>104355</v>
      </c>
      <c r="O420" s="95" t="s">
        <v>1522</v>
      </c>
      <c r="P420" s="96" t="s">
        <v>2061</v>
      </c>
      <c r="Q420" s="97">
        <v>35672262</v>
      </c>
      <c r="R420" s="46">
        <f t="shared" si="26"/>
        <v>19761102</v>
      </c>
      <c r="S420" s="97">
        <v>1918053</v>
      </c>
      <c r="T420" s="97">
        <v>17843049</v>
      </c>
      <c r="V420" s="95" t="s">
        <v>1530</v>
      </c>
      <c r="W420" s="96" t="s">
        <v>2064</v>
      </c>
      <c r="X420" s="97">
        <v>49570</v>
      </c>
      <c r="Y420" s="46">
        <f t="shared" si="27"/>
        <v>34001</v>
      </c>
      <c r="Z420" s="78"/>
      <c r="AA420" s="97">
        <v>34001</v>
      </c>
    </row>
    <row r="421" spans="1:27" ht="15">
      <c r="A421" s="95" t="s">
        <v>1647</v>
      </c>
      <c r="B421" s="96" t="s">
        <v>2327</v>
      </c>
      <c r="C421" s="97">
        <v>1</v>
      </c>
      <c r="D421" s="46">
        <f t="shared" si="24"/>
        <v>196625</v>
      </c>
      <c r="E421" s="97">
        <v>3600</v>
      </c>
      <c r="F421" s="97">
        <v>193025</v>
      </c>
      <c r="H421" s="95" t="s">
        <v>80</v>
      </c>
      <c r="I421" s="96" t="s">
        <v>2124</v>
      </c>
      <c r="J421" s="97">
        <v>983445</v>
      </c>
      <c r="K421" s="46">
        <f t="shared" si="25"/>
        <v>35897</v>
      </c>
      <c r="L421" s="78"/>
      <c r="M421" s="97">
        <v>35897</v>
      </c>
      <c r="O421" s="95" t="s">
        <v>1524</v>
      </c>
      <c r="P421" s="96" t="s">
        <v>2062</v>
      </c>
      <c r="Q421" s="97">
        <v>539855</v>
      </c>
      <c r="R421" s="46">
        <f t="shared" si="26"/>
        <v>244191</v>
      </c>
      <c r="S421" s="97">
        <v>76000</v>
      </c>
      <c r="T421" s="97">
        <v>168191</v>
      </c>
      <c r="V421" s="95" t="s">
        <v>1533</v>
      </c>
      <c r="W421" s="96" t="s">
        <v>2065</v>
      </c>
      <c r="X421" s="97">
        <v>252199</v>
      </c>
      <c r="Y421" s="46">
        <f t="shared" si="27"/>
        <v>1521286</v>
      </c>
      <c r="Z421" s="78"/>
      <c r="AA421" s="97">
        <v>1521286</v>
      </c>
    </row>
    <row r="422" spans="1:27" ht="15">
      <c r="A422" s="95" t="s">
        <v>1650</v>
      </c>
      <c r="B422" s="96" t="s">
        <v>2089</v>
      </c>
      <c r="C422" s="97">
        <v>300</v>
      </c>
      <c r="D422" s="46">
        <f t="shared" si="24"/>
        <v>23200</v>
      </c>
      <c r="E422" s="78"/>
      <c r="F422" s="97">
        <v>23200</v>
      </c>
      <c r="H422" s="95" t="s">
        <v>83</v>
      </c>
      <c r="I422" s="96" t="s">
        <v>2125</v>
      </c>
      <c r="J422" s="78"/>
      <c r="K422" s="46">
        <f t="shared" si="25"/>
        <v>41495</v>
      </c>
      <c r="L422" s="78"/>
      <c r="M422" s="97">
        <v>41495</v>
      </c>
      <c r="O422" s="95" t="s">
        <v>1527</v>
      </c>
      <c r="P422" s="96" t="s">
        <v>2063</v>
      </c>
      <c r="Q422" s="97">
        <v>2651625</v>
      </c>
      <c r="R422" s="46">
        <f t="shared" si="26"/>
        <v>1217436</v>
      </c>
      <c r="S422" s="97">
        <v>661000</v>
      </c>
      <c r="T422" s="97">
        <v>556436</v>
      </c>
      <c r="V422" s="95" t="s">
        <v>1536</v>
      </c>
      <c r="W422" s="96" t="s">
        <v>2066</v>
      </c>
      <c r="X422" s="97">
        <v>3326207</v>
      </c>
      <c r="Y422" s="46">
        <f t="shared" si="27"/>
        <v>4969305</v>
      </c>
      <c r="Z422" s="78"/>
      <c r="AA422" s="97">
        <v>4969305</v>
      </c>
    </row>
    <row r="423" spans="1:27" ht="15">
      <c r="A423" s="95" t="s">
        <v>1656</v>
      </c>
      <c r="B423" s="96" t="s">
        <v>2091</v>
      </c>
      <c r="C423" s="97">
        <v>50</v>
      </c>
      <c r="D423" s="46">
        <f t="shared" si="24"/>
        <v>7328</v>
      </c>
      <c r="E423" s="78"/>
      <c r="F423" s="97">
        <v>7328</v>
      </c>
      <c r="H423" s="95" t="s">
        <v>86</v>
      </c>
      <c r="I423" s="96" t="s">
        <v>2126</v>
      </c>
      <c r="J423" s="97">
        <v>20000</v>
      </c>
      <c r="K423" s="46">
        <f t="shared" si="25"/>
        <v>312032</v>
      </c>
      <c r="L423" s="78"/>
      <c r="M423" s="97">
        <v>312032</v>
      </c>
      <c r="O423" s="95" t="s">
        <v>1530</v>
      </c>
      <c r="P423" s="96" t="s">
        <v>2064</v>
      </c>
      <c r="Q423" s="97">
        <v>1246022</v>
      </c>
      <c r="R423" s="46">
        <f t="shared" si="26"/>
        <v>652371</v>
      </c>
      <c r="S423" s="97">
        <v>280561</v>
      </c>
      <c r="T423" s="97">
        <v>371810</v>
      </c>
      <c r="V423" s="95" t="s">
        <v>1539</v>
      </c>
      <c r="W423" s="96" t="s">
        <v>2326</v>
      </c>
      <c r="X423" s="78"/>
      <c r="Y423" s="46">
        <f t="shared" si="27"/>
        <v>146225</v>
      </c>
      <c r="Z423" s="97">
        <v>34500</v>
      </c>
      <c r="AA423" s="97">
        <v>111725</v>
      </c>
    </row>
    <row r="424" spans="1:27" ht="15">
      <c r="A424" s="95" t="s">
        <v>1659</v>
      </c>
      <c r="B424" s="96" t="s">
        <v>2092</v>
      </c>
      <c r="C424" s="78"/>
      <c r="D424" s="46">
        <f t="shared" si="24"/>
        <v>15650</v>
      </c>
      <c r="E424" s="78"/>
      <c r="F424" s="97">
        <v>15650</v>
      </c>
      <c r="H424" s="95" t="s">
        <v>89</v>
      </c>
      <c r="I424" s="96" t="s">
        <v>2280</v>
      </c>
      <c r="J424" s="78"/>
      <c r="K424" s="46">
        <f t="shared" si="25"/>
        <v>21038</v>
      </c>
      <c r="L424" s="78"/>
      <c r="M424" s="97">
        <v>21038</v>
      </c>
      <c r="O424" s="95" t="s">
        <v>1533</v>
      </c>
      <c r="P424" s="96" t="s">
        <v>2065</v>
      </c>
      <c r="Q424" s="97">
        <v>5213847</v>
      </c>
      <c r="R424" s="46">
        <f t="shared" si="26"/>
        <v>1999138</v>
      </c>
      <c r="S424" s="97">
        <v>81403</v>
      </c>
      <c r="T424" s="97">
        <v>1917735</v>
      </c>
      <c r="V424" s="95" t="s">
        <v>1542</v>
      </c>
      <c r="W424" s="96" t="s">
        <v>2296</v>
      </c>
      <c r="X424" s="97">
        <v>23928312</v>
      </c>
      <c r="Y424" s="46">
        <f t="shared" si="27"/>
        <v>13025918</v>
      </c>
      <c r="Z424" s="97">
        <v>2881013</v>
      </c>
      <c r="AA424" s="97">
        <v>10144905</v>
      </c>
    </row>
    <row r="425" spans="1:27" ht="15">
      <c r="A425" s="95" t="s">
        <v>1662</v>
      </c>
      <c r="B425" s="96" t="s">
        <v>2093</v>
      </c>
      <c r="C425" s="78"/>
      <c r="D425" s="46">
        <f t="shared" si="24"/>
        <v>13916</v>
      </c>
      <c r="E425" s="78"/>
      <c r="F425" s="97">
        <v>13916</v>
      </c>
      <c r="H425" s="95" t="s">
        <v>92</v>
      </c>
      <c r="I425" s="96" t="s">
        <v>2127</v>
      </c>
      <c r="J425" s="78"/>
      <c r="K425" s="46">
        <f t="shared" si="25"/>
        <v>3379223</v>
      </c>
      <c r="L425" s="97">
        <v>3090000</v>
      </c>
      <c r="M425" s="97">
        <v>289223</v>
      </c>
      <c r="O425" s="95" t="s">
        <v>1536</v>
      </c>
      <c r="P425" s="96" t="s">
        <v>2066</v>
      </c>
      <c r="Q425" s="97">
        <v>9939961</v>
      </c>
      <c r="R425" s="46">
        <f t="shared" si="26"/>
        <v>6537272</v>
      </c>
      <c r="S425" s="97">
        <v>624955</v>
      </c>
      <c r="T425" s="97">
        <v>5912317</v>
      </c>
      <c r="V425" s="95" t="s">
        <v>1545</v>
      </c>
      <c r="W425" s="96" t="s">
        <v>2067</v>
      </c>
      <c r="X425" s="97">
        <v>2200</v>
      </c>
      <c r="Y425" s="46">
        <f t="shared" si="27"/>
        <v>752744</v>
      </c>
      <c r="Z425" s="97">
        <v>573643</v>
      </c>
      <c r="AA425" s="97">
        <v>179101</v>
      </c>
    </row>
    <row r="426" spans="1:27" ht="15">
      <c r="A426" s="95" t="s">
        <v>1665</v>
      </c>
      <c r="B426" s="96" t="s">
        <v>2094</v>
      </c>
      <c r="C426" s="97">
        <v>210700</v>
      </c>
      <c r="D426" s="46">
        <f t="shared" si="24"/>
        <v>29580</v>
      </c>
      <c r="E426" s="78"/>
      <c r="F426" s="97">
        <v>29580</v>
      </c>
      <c r="H426" s="95" t="s">
        <v>95</v>
      </c>
      <c r="I426" s="96" t="s">
        <v>2128</v>
      </c>
      <c r="J426" s="78"/>
      <c r="K426" s="46">
        <f t="shared" si="25"/>
        <v>65200</v>
      </c>
      <c r="L426" s="97">
        <v>2300</v>
      </c>
      <c r="M426" s="97">
        <v>62900</v>
      </c>
      <c r="O426" s="95" t="s">
        <v>1539</v>
      </c>
      <c r="P426" s="96" t="s">
        <v>2326</v>
      </c>
      <c r="Q426" s="78"/>
      <c r="R426" s="46">
        <f t="shared" si="26"/>
        <v>219837</v>
      </c>
      <c r="S426" s="78"/>
      <c r="T426" s="97">
        <v>219837</v>
      </c>
      <c r="V426" s="95" t="s">
        <v>1548</v>
      </c>
      <c r="W426" s="96" t="s">
        <v>2068</v>
      </c>
      <c r="X426" s="97">
        <v>585332</v>
      </c>
      <c r="Y426" s="46">
        <f t="shared" si="27"/>
        <v>1776233</v>
      </c>
      <c r="Z426" s="97">
        <v>2800</v>
      </c>
      <c r="AA426" s="97">
        <v>1773433</v>
      </c>
    </row>
    <row r="427" spans="1:27" ht="15">
      <c r="A427" s="95" t="s">
        <v>1668</v>
      </c>
      <c r="B427" s="96" t="s">
        <v>2095</v>
      </c>
      <c r="C427" s="97">
        <v>8550</v>
      </c>
      <c r="D427" s="46">
        <f t="shared" si="24"/>
        <v>13642</v>
      </c>
      <c r="E427" s="78"/>
      <c r="F427" s="97">
        <v>13642</v>
      </c>
      <c r="H427" s="95" t="s">
        <v>98</v>
      </c>
      <c r="I427" s="96" t="s">
        <v>2129</v>
      </c>
      <c r="J427" s="97">
        <v>18000</v>
      </c>
      <c r="K427" s="46">
        <f t="shared" si="25"/>
        <v>3500</v>
      </c>
      <c r="L427" s="78"/>
      <c r="M427" s="97">
        <v>3500</v>
      </c>
      <c r="O427" s="95" t="s">
        <v>1542</v>
      </c>
      <c r="P427" s="96" t="s">
        <v>2296</v>
      </c>
      <c r="Q427" s="97">
        <v>23222188</v>
      </c>
      <c r="R427" s="46">
        <f t="shared" si="26"/>
        <v>6231204</v>
      </c>
      <c r="S427" s="97">
        <v>3060789</v>
      </c>
      <c r="T427" s="97">
        <v>3170415</v>
      </c>
      <c r="V427" s="95" t="s">
        <v>1551</v>
      </c>
      <c r="W427" s="96" t="s">
        <v>2069</v>
      </c>
      <c r="X427" s="97">
        <v>57100</v>
      </c>
      <c r="Y427" s="46">
        <f t="shared" si="27"/>
        <v>227540</v>
      </c>
      <c r="Z427" s="97">
        <v>113201</v>
      </c>
      <c r="AA427" s="97">
        <v>114339</v>
      </c>
    </row>
    <row r="428" spans="1:27" ht="15">
      <c r="A428" s="95" t="s">
        <v>1671</v>
      </c>
      <c r="B428" s="96" t="s">
        <v>2301</v>
      </c>
      <c r="C428" s="97">
        <v>13500</v>
      </c>
      <c r="D428" s="46">
        <f t="shared" si="24"/>
        <v>302501</v>
      </c>
      <c r="E428" s="97">
        <v>18750</v>
      </c>
      <c r="F428" s="97">
        <v>283751</v>
      </c>
      <c r="H428" s="95" t="s">
        <v>101</v>
      </c>
      <c r="I428" s="96" t="s">
        <v>2207</v>
      </c>
      <c r="J428" s="78"/>
      <c r="K428" s="46">
        <f t="shared" si="25"/>
        <v>574700</v>
      </c>
      <c r="L428" s="78"/>
      <c r="M428" s="97">
        <v>574700</v>
      </c>
      <c r="O428" s="95" t="s">
        <v>1545</v>
      </c>
      <c r="P428" s="96" t="s">
        <v>2067</v>
      </c>
      <c r="Q428" s="97">
        <v>5430056</v>
      </c>
      <c r="R428" s="46">
        <f t="shared" si="26"/>
        <v>1642206</v>
      </c>
      <c r="S428" s="97">
        <v>652001</v>
      </c>
      <c r="T428" s="97">
        <v>990205</v>
      </c>
      <c r="V428" s="95" t="s">
        <v>1554</v>
      </c>
      <c r="W428" s="96" t="s">
        <v>2297</v>
      </c>
      <c r="X428" s="97">
        <v>1404561</v>
      </c>
      <c r="Y428" s="46">
        <f t="shared" si="27"/>
        <v>1469714</v>
      </c>
      <c r="Z428" s="97">
        <v>39000</v>
      </c>
      <c r="AA428" s="97">
        <v>1430714</v>
      </c>
    </row>
    <row r="429" spans="1:27" ht="15">
      <c r="A429" s="95" t="s">
        <v>1674</v>
      </c>
      <c r="B429" s="96" t="s">
        <v>2096</v>
      </c>
      <c r="C429" s="78"/>
      <c r="D429" s="46">
        <f t="shared" si="24"/>
        <v>59772</v>
      </c>
      <c r="E429" s="78"/>
      <c r="F429" s="97">
        <v>59772</v>
      </c>
      <c r="H429" s="95" t="s">
        <v>107</v>
      </c>
      <c r="I429" s="96" t="s">
        <v>2131</v>
      </c>
      <c r="J429" s="97">
        <v>15718</v>
      </c>
      <c r="K429" s="46">
        <f t="shared" si="25"/>
        <v>26276</v>
      </c>
      <c r="L429" s="78"/>
      <c r="M429" s="97">
        <v>26276</v>
      </c>
      <c r="O429" s="95" t="s">
        <v>1548</v>
      </c>
      <c r="P429" s="96" t="s">
        <v>2068</v>
      </c>
      <c r="Q429" s="97">
        <v>3908863</v>
      </c>
      <c r="R429" s="46">
        <f t="shared" si="26"/>
        <v>4713671</v>
      </c>
      <c r="S429" s="97">
        <v>616730</v>
      </c>
      <c r="T429" s="97">
        <v>4096941</v>
      </c>
      <c r="V429" s="95" t="s">
        <v>1557</v>
      </c>
      <c r="W429" s="96" t="s">
        <v>2070</v>
      </c>
      <c r="X429" s="97">
        <v>71941</v>
      </c>
      <c r="Y429" s="46">
        <f t="shared" si="27"/>
        <v>885418</v>
      </c>
      <c r="Z429" s="78"/>
      <c r="AA429" s="97">
        <v>885418</v>
      </c>
    </row>
    <row r="430" spans="1:27" ht="15">
      <c r="A430" s="95" t="s">
        <v>1677</v>
      </c>
      <c r="B430" s="96" t="s">
        <v>2097</v>
      </c>
      <c r="C430" s="97">
        <v>102200</v>
      </c>
      <c r="D430" s="46">
        <f t="shared" si="24"/>
        <v>214300</v>
      </c>
      <c r="E430" s="97">
        <v>187500</v>
      </c>
      <c r="F430" s="97">
        <v>26800</v>
      </c>
      <c r="H430" s="95" t="s">
        <v>110</v>
      </c>
      <c r="I430" s="96" t="s">
        <v>2132</v>
      </c>
      <c r="J430" s="78"/>
      <c r="K430" s="46">
        <f t="shared" si="25"/>
        <v>601</v>
      </c>
      <c r="L430" s="78"/>
      <c r="M430" s="97">
        <v>601</v>
      </c>
      <c r="O430" s="95" t="s">
        <v>1551</v>
      </c>
      <c r="P430" s="96" t="s">
        <v>2069</v>
      </c>
      <c r="Q430" s="97">
        <v>29704828</v>
      </c>
      <c r="R430" s="46">
        <f t="shared" si="26"/>
        <v>9719847</v>
      </c>
      <c r="S430" s="97">
        <v>2019372</v>
      </c>
      <c r="T430" s="97">
        <v>7700475</v>
      </c>
      <c r="V430" s="95" t="s">
        <v>1560</v>
      </c>
      <c r="W430" s="96" t="s">
        <v>2008</v>
      </c>
      <c r="X430" s="97">
        <v>300000</v>
      </c>
      <c r="Y430" s="46">
        <f t="shared" si="27"/>
        <v>76575</v>
      </c>
      <c r="Z430" s="78"/>
      <c r="AA430" s="97">
        <v>76575</v>
      </c>
    </row>
    <row r="431" spans="1:27" ht="15">
      <c r="A431" s="95" t="s">
        <v>1680</v>
      </c>
      <c r="B431" s="96" t="s">
        <v>2098</v>
      </c>
      <c r="C431" s="78"/>
      <c r="D431" s="46">
        <f t="shared" si="24"/>
        <v>25000</v>
      </c>
      <c r="E431" s="97">
        <v>25000</v>
      </c>
      <c r="F431" s="78"/>
      <c r="H431" s="95" t="s">
        <v>113</v>
      </c>
      <c r="I431" s="96" t="s">
        <v>2133</v>
      </c>
      <c r="J431" s="97">
        <v>9000</v>
      </c>
      <c r="K431" s="46">
        <f t="shared" si="25"/>
        <v>26528</v>
      </c>
      <c r="L431" s="78"/>
      <c r="M431" s="97">
        <v>26528</v>
      </c>
      <c r="O431" s="95" t="s">
        <v>1554</v>
      </c>
      <c r="P431" s="96" t="s">
        <v>2297</v>
      </c>
      <c r="Q431" s="97">
        <v>12137200</v>
      </c>
      <c r="R431" s="46">
        <f t="shared" si="26"/>
        <v>7134599</v>
      </c>
      <c r="S431" s="97">
        <v>505203</v>
      </c>
      <c r="T431" s="97">
        <v>6629396</v>
      </c>
      <c r="V431" s="95" t="s">
        <v>1562</v>
      </c>
      <c r="W431" s="96" t="s">
        <v>2071</v>
      </c>
      <c r="X431" s="78"/>
      <c r="Y431" s="46">
        <f t="shared" si="27"/>
        <v>89500</v>
      </c>
      <c r="Z431" s="78"/>
      <c r="AA431" s="97">
        <v>89500</v>
      </c>
    </row>
    <row r="432" spans="1:27" ht="15">
      <c r="A432" s="95" t="s">
        <v>1688</v>
      </c>
      <c r="B432" s="96" t="s">
        <v>2099</v>
      </c>
      <c r="C432" s="78"/>
      <c r="D432" s="46">
        <f t="shared" si="24"/>
        <v>83148</v>
      </c>
      <c r="E432" s="78"/>
      <c r="F432" s="97">
        <v>83148</v>
      </c>
      <c r="H432" s="95" t="s">
        <v>124</v>
      </c>
      <c r="I432" s="96" t="s">
        <v>2349</v>
      </c>
      <c r="J432" s="78"/>
      <c r="K432" s="46">
        <f t="shared" si="25"/>
        <v>1</v>
      </c>
      <c r="L432" s="78"/>
      <c r="M432" s="97">
        <v>1</v>
      </c>
      <c r="O432" s="95" t="s">
        <v>1557</v>
      </c>
      <c r="P432" s="96" t="s">
        <v>2070</v>
      </c>
      <c r="Q432" s="97">
        <v>15573331</v>
      </c>
      <c r="R432" s="46">
        <f t="shared" si="26"/>
        <v>834736</v>
      </c>
      <c r="S432" s="78"/>
      <c r="T432" s="97">
        <v>834736</v>
      </c>
      <c r="V432" s="95" t="s">
        <v>1568</v>
      </c>
      <c r="W432" s="96" t="s">
        <v>2298</v>
      </c>
      <c r="X432" s="97">
        <v>167327</v>
      </c>
      <c r="Y432" s="46">
        <f t="shared" si="27"/>
        <v>849074</v>
      </c>
      <c r="Z432" s="97">
        <v>7000</v>
      </c>
      <c r="AA432" s="97">
        <v>842074</v>
      </c>
    </row>
    <row r="433" spans="1:27" ht="15">
      <c r="A433" s="95" t="s">
        <v>1697</v>
      </c>
      <c r="B433" s="96" t="s">
        <v>2101</v>
      </c>
      <c r="C433" s="78"/>
      <c r="D433" s="46">
        <f t="shared" si="24"/>
        <v>133530</v>
      </c>
      <c r="E433" s="78"/>
      <c r="F433" s="97">
        <v>133530</v>
      </c>
      <c r="H433" s="95" t="s">
        <v>127</v>
      </c>
      <c r="I433" s="96" t="s">
        <v>2134</v>
      </c>
      <c r="J433" s="78"/>
      <c r="K433" s="46">
        <f t="shared" si="25"/>
        <v>10256</v>
      </c>
      <c r="L433" s="78"/>
      <c r="M433" s="97">
        <v>10256</v>
      </c>
      <c r="O433" s="95" t="s">
        <v>1560</v>
      </c>
      <c r="P433" s="96" t="s">
        <v>2008</v>
      </c>
      <c r="Q433" s="97">
        <v>37771</v>
      </c>
      <c r="R433" s="46">
        <f t="shared" si="26"/>
        <v>1143595</v>
      </c>
      <c r="S433" s="97">
        <v>115950</v>
      </c>
      <c r="T433" s="97">
        <v>1027645</v>
      </c>
      <c r="V433" s="95" t="s">
        <v>1571</v>
      </c>
      <c r="W433" s="96" t="s">
        <v>2072</v>
      </c>
      <c r="X433" s="97">
        <v>25401</v>
      </c>
      <c r="Y433" s="46">
        <f t="shared" si="27"/>
        <v>2638725</v>
      </c>
      <c r="Z433" s="97">
        <v>834676</v>
      </c>
      <c r="AA433" s="97">
        <v>1804049</v>
      </c>
    </row>
    <row r="434" spans="1:27" ht="15">
      <c r="A434" s="95" t="s">
        <v>1701</v>
      </c>
      <c r="B434" s="96" t="s">
        <v>2102</v>
      </c>
      <c r="C434" s="97">
        <v>1110799</v>
      </c>
      <c r="D434" s="46">
        <f t="shared" si="24"/>
        <v>158441</v>
      </c>
      <c r="E434" s="78"/>
      <c r="F434" s="97">
        <v>158441</v>
      </c>
      <c r="H434" s="95" t="s">
        <v>129</v>
      </c>
      <c r="I434" s="96" t="s">
        <v>2135</v>
      </c>
      <c r="J434" s="97">
        <v>517954</v>
      </c>
      <c r="K434" s="46">
        <f t="shared" si="25"/>
        <v>1403628</v>
      </c>
      <c r="L434" s="97">
        <v>14650</v>
      </c>
      <c r="M434" s="97">
        <v>1388978</v>
      </c>
      <c r="O434" s="95" t="s">
        <v>1562</v>
      </c>
      <c r="P434" s="96" t="s">
        <v>2071</v>
      </c>
      <c r="Q434" s="97">
        <v>408821</v>
      </c>
      <c r="R434" s="46">
        <f t="shared" si="26"/>
        <v>437877</v>
      </c>
      <c r="S434" s="97">
        <v>81700</v>
      </c>
      <c r="T434" s="97">
        <v>356177</v>
      </c>
      <c r="V434" s="95" t="s">
        <v>1574</v>
      </c>
      <c r="W434" s="96" t="s">
        <v>2299</v>
      </c>
      <c r="X434" s="78"/>
      <c r="Y434" s="46">
        <f t="shared" si="27"/>
        <v>750265</v>
      </c>
      <c r="Z434" s="97">
        <v>76500</v>
      </c>
      <c r="AA434" s="97">
        <v>673765</v>
      </c>
    </row>
    <row r="435" spans="1:27" ht="15">
      <c r="A435" s="95" t="s">
        <v>1704</v>
      </c>
      <c r="B435" s="96" t="s">
        <v>2103</v>
      </c>
      <c r="C435" s="78"/>
      <c r="D435" s="46">
        <f t="shared" si="24"/>
        <v>1936271</v>
      </c>
      <c r="E435" s="97">
        <v>803430</v>
      </c>
      <c r="F435" s="97">
        <v>1132841</v>
      </c>
      <c r="H435" s="95" t="s">
        <v>133</v>
      </c>
      <c r="I435" s="96" t="s">
        <v>2136</v>
      </c>
      <c r="J435" s="78"/>
      <c r="K435" s="46">
        <f t="shared" si="25"/>
        <v>197921</v>
      </c>
      <c r="L435" s="78"/>
      <c r="M435" s="97">
        <v>197921</v>
      </c>
      <c r="O435" s="95" t="s">
        <v>1565</v>
      </c>
      <c r="P435" s="96" t="s">
        <v>2284</v>
      </c>
      <c r="Q435" s="78"/>
      <c r="R435" s="46">
        <f t="shared" si="26"/>
        <v>156073</v>
      </c>
      <c r="S435" s="97">
        <v>34000</v>
      </c>
      <c r="T435" s="97">
        <v>122073</v>
      </c>
      <c r="V435" s="95" t="s">
        <v>1577</v>
      </c>
      <c r="W435" s="96" t="s">
        <v>2257</v>
      </c>
      <c r="X435" s="97">
        <v>290000</v>
      </c>
      <c r="Y435" s="46">
        <f t="shared" si="27"/>
        <v>1073908</v>
      </c>
      <c r="Z435" s="78"/>
      <c r="AA435" s="97">
        <v>1073908</v>
      </c>
    </row>
    <row r="436" spans="1:27" ht="15">
      <c r="A436" s="95" t="s">
        <v>1707</v>
      </c>
      <c r="B436" s="96" t="s">
        <v>2104</v>
      </c>
      <c r="C436" s="78"/>
      <c r="D436" s="46">
        <f t="shared" si="24"/>
        <v>740779</v>
      </c>
      <c r="E436" s="97">
        <v>126200</v>
      </c>
      <c r="F436" s="97">
        <v>614579</v>
      </c>
      <c r="H436" s="95" t="s">
        <v>136</v>
      </c>
      <c r="I436" s="96" t="s">
        <v>2137</v>
      </c>
      <c r="J436" s="97">
        <v>10230</v>
      </c>
      <c r="K436" s="46">
        <f t="shared" si="25"/>
        <v>1539863</v>
      </c>
      <c r="L436" s="97">
        <v>382000</v>
      </c>
      <c r="M436" s="97">
        <v>1157863</v>
      </c>
      <c r="O436" s="95" t="s">
        <v>1568</v>
      </c>
      <c r="P436" s="96" t="s">
        <v>2298</v>
      </c>
      <c r="Q436" s="97">
        <v>488652</v>
      </c>
      <c r="R436" s="46">
        <f t="shared" si="26"/>
        <v>620302</v>
      </c>
      <c r="S436" s="97">
        <v>90800</v>
      </c>
      <c r="T436" s="97">
        <v>529502</v>
      </c>
      <c r="V436" s="95" t="s">
        <v>1580</v>
      </c>
      <c r="W436" s="96" t="s">
        <v>2073</v>
      </c>
      <c r="X436" s="97">
        <v>261088</v>
      </c>
      <c r="Y436" s="46">
        <f t="shared" si="27"/>
        <v>9498</v>
      </c>
      <c r="Z436" s="78"/>
      <c r="AA436" s="97">
        <v>9498</v>
      </c>
    </row>
    <row r="437" spans="1:27" ht="15">
      <c r="A437" s="95" t="s">
        <v>1710</v>
      </c>
      <c r="B437" s="96" t="s">
        <v>2328</v>
      </c>
      <c r="C437" s="78"/>
      <c r="D437" s="46">
        <f t="shared" si="24"/>
        <v>8104</v>
      </c>
      <c r="E437" s="78"/>
      <c r="F437" s="97">
        <v>8104</v>
      </c>
      <c r="H437" s="95" t="s">
        <v>139</v>
      </c>
      <c r="I437" s="96" t="s">
        <v>2281</v>
      </c>
      <c r="J437" s="97">
        <v>5562000</v>
      </c>
      <c r="K437" s="46">
        <f t="shared" si="25"/>
        <v>63600</v>
      </c>
      <c r="L437" s="78"/>
      <c r="M437" s="97">
        <v>63600</v>
      </c>
      <c r="O437" s="95" t="s">
        <v>1571</v>
      </c>
      <c r="P437" s="96" t="s">
        <v>2072</v>
      </c>
      <c r="Q437" s="97">
        <v>6717258</v>
      </c>
      <c r="R437" s="46">
        <f t="shared" si="26"/>
        <v>4260988</v>
      </c>
      <c r="S437" s="97">
        <v>1638527</v>
      </c>
      <c r="T437" s="97">
        <v>2622461</v>
      </c>
      <c r="V437" s="95" t="s">
        <v>1583</v>
      </c>
      <c r="W437" s="96" t="s">
        <v>2074</v>
      </c>
      <c r="X437" s="97">
        <v>418501</v>
      </c>
      <c r="Y437" s="46">
        <f t="shared" si="27"/>
        <v>202778</v>
      </c>
      <c r="Z437" s="78"/>
      <c r="AA437" s="97">
        <v>202778</v>
      </c>
    </row>
    <row r="438" spans="1:27" ht="15">
      <c r="A438" s="95" t="s">
        <v>1713</v>
      </c>
      <c r="B438" s="96" t="s">
        <v>2105</v>
      </c>
      <c r="C438" s="78"/>
      <c r="D438" s="46">
        <f t="shared" si="24"/>
        <v>1166525</v>
      </c>
      <c r="E438" s="97">
        <v>444500</v>
      </c>
      <c r="F438" s="97">
        <v>722025</v>
      </c>
      <c r="H438" s="95" t="s">
        <v>142</v>
      </c>
      <c r="I438" s="96" t="s">
        <v>2138</v>
      </c>
      <c r="J438" s="78"/>
      <c r="K438" s="46">
        <f t="shared" si="25"/>
        <v>92550</v>
      </c>
      <c r="L438" s="78"/>
      <c r="M438" s="97">
        <v>92550</v>
      </c>
      <c r="O438" s="95" t="s">
        <v>1574</v>
      </c>
      <c r="P438" s="96" t="s">
        <v>2299</v>
      </c>
      <c r="Q438" s="97">
        <v>2729753</v>
      </c>
      <c r="R438" s="46">
        <f t="shared" si="26"/>
        <v>3838071</v>
      </c>
      <c r="S438" s="97">
        <v>987680</v>
      </c>
      <c r="T438" s="97">
        <v>2850391</v>
      </c>
      <c r="V438" s="95" t="s">
        <v>1586</v>
      </c>
      <c r="W438" s="96" t="s">
        <v>2075</v>
      </c>
      <c r="X438" s="78"/>
      <c r="Y438" s="46">
        <f t="shared" si="27"/>
        <v>127052</v>
      </c>
      <c r="Z438" s="78"/>
      <c r="AA438" s="97">
        <v>127052</v>
      </c>
    </row>
    <row r="439" spans="1:27" ht="15">
      <c r="A439" s="95" t="s">
        <v>1716</v>
      </c>
      <c r="B439" s="96" t="s">
        <v>2106</v>
      </c>
      <c r="C439" s="78"/>
      <c r="D439" s="46">
        <f t="shared" si="24"/>
        <v>1426873</v>
      </c>
      <c r="E439" s="97">
        <v>261700</v>
      </c>
      <c r="F439" s="97">
        <v>1165173</v>
      </c>
      <c r="H439" s="95" t="s">
        <v>145</v>
      </c>
      <c r="I439" s="96" t="s">
        <v>2139</v>
      </c>
      <c r="J439" s="78"/>
      <c r="K439" s="46">
        <f t="shared" si="25"/>
        <v>453786</v>
      </c>
      <c r="L439" s="78"/>
      <c r="M439" s="97">
        <v>453786</v>
      </c>
      <c r="O439" s="95" t="s">
        <v>1577</v>
      </c>
      <c r="P439" s="96" t="s">
        <v>2257</v>
      </c>
      <c r="Q439" s="97">
        <v>1306950</v>
      </c>
      <c r="R439" s="46">
        <f t="shared" si="26"/>
        <v>370445</v>
      </c>
      <c r="S439" s="78"/>
      <c r="T439" s="97">
        <v>370445</v>
      </c>
      <c r="V439" s="95" t="s">
        <v>1589</v>
      </c>
      <c r="W439" s="96" t="s">
        <v>2076</v>
      </c>
      <c r="X439" s="97">
        <v>1389001</v>
      </c>
      <c r="Y439" s="46">
        <f t="shared" si="27"/>
        <v>10135671</v>
      </c>
      <c r="Z439" s="97">
        <v>12500</v>
      </c>
      <c r="AA439" s="97">
        <v>10123171</v>
      </c>
    </row>
    <row r="440" spans="1:27" ht="15">
      <c r="A440" s="95" t="s">
        <v>1719</v>
      </c>
      <c r="B440" s="96" t="s">
        <v>2256</v>
      </c>
      <c r="C440" s="78"/>
      <c r="D440" s="46">
        <f t="shared" si="24"/>
        <v>91200</v>
      </c>
      <c r="E440" s="97">
        <v>1000</v>
      </c>
      <c r="F440" s="97">
        <v>90200</v>
      </c>
      <c r="H440" s="95" t="s">
        <v>148</v>
      </c>
      <c r="I440" s="96" t="s">
        <v>2330</v>
      </c>
      <c r="J440" s="78"/>
      <c r="K440" s="46">
        <f t="shared" si="25"/>
        <v>645350</v>
      </c>
      <c r="L440" s="78"/>
      <c r="M440" s="97">
        <v>645350</v>
      </c>
      <c r="O440" s="95" t="s">
        <v>1580</v>
      </c>
      <c r="P440" s="96" t="s">
        <v>2073</v>
      </c>
      <c r="Q440" s="97">
        <v>1543141</v>
      </c>
      <c r="R440" s="46">
        <f t="shared" si="26"/>
        <v>2116947</v>
      </c>
      <c r="S440" s="97">
        <v>406925</v>
      </c>
      <c r="T440" s="97">
        <v>1710022</v>
      </c>
      <c r="V440" s="95" t="s">
        <v>1592</v>
      </c>
      <c r="W440" s="96" t="s">
        <v>2077</v>
      </c>
      <c r="X440" s="97">
        <v>45000</v>
      </c>
      <c r="Y440" s="46">
        <f t="shared" si="27"/>
        <v>453150</v>
      </c>
      <c r="Z440" s="97">
        <v>327050</v>
      </c>
      <c r="AA440" s="97">
        <v>126100</v>
      </c>
    </row>
    <row r="441" spans="1:27" ht="15">
      <c r="A441" s="95" t="s">
        <v>1722</v>
      </c>
      <c r="B441" s="96" t="s">
        <v>1905</v>
      </c>
      <c r="C441" s="97">
        <v>280000</v>
      </c>
      <c r="D441" s="46">
        <f t="shared" si="24"/>
        <v>1490361</v>
      </c>
      <c r="E441" s="97">
        <v>26800</v>
      </c>
      <c r="F441" s="97">
        <v>1463561</v>
      </c>
      <c r="H441" s="95" t="s">
        <v>151</v>
      </c>
      <c r="I441" s="96" t="s">
        <v>2140</v>
      </c>
      <c r="J441" s="78"/>
      <c r="K441" s="46">
        <f t="shared" si="25"/>
        <v>123950</v>
      </c>
      <c r="L441" s="78"/>
      <c r="M441" s="97">
        <v>123950</v>
      </c>
      <c r="O441" s="95" t="s">
        <v>1583</v>
      </c>
      <c r="P441" s="96" t="s">
        <v>2074</v>
      </c>
      <c r="Q441" s="97">
        <v>2984541</v>
      </c>
      <c r="R441" s="46">
        <f t="shared" si="26"/>
        <v>1608064</v>
      </c>
      <c r="S441" s="97">
        <v>1031391</v>
      </c>
      <c r="T441" s="97">
        <v>576673</v>
      </c>
      <c r="V441" s="95" t="s">
        <v>1598</v>
      </c>
      <c r="W441" s="96" t="s">
        <v>2078</v>
      </c>
      <c r="X441" s="97">
        <v>8127654</v>
      </c>
      <c r="Y441" s="46">
        <f t="shared" si="27"/>
        <v>1404198</v>
      </c>
      <c r="Z441" s="97">
        <v>11750</v>
      </c>
      <c r="AA441" s="97">
        <v>1392448</v>
      </c>
    </row>
    <row r="442" spans="1:27" ht="15">
      <c r="A442" s="95" t="s">
        <v>1724</v>
      </c>
      <c r="B442" s="96" t="s">
        <v>2107</v>
      </c>
      <c r="C442" s="97">
        <v>400000</v>
      </c>
      <c r="D442" s="46">
        <f t="shared" si="24"/>
        <v>239970</v>
      </c>
      <c r="E442" s="78"/>
      <c r="F442" s="97">
        <v>239970</v>
      </c>
      <c r="H442" s="95" t="s">
        <v>154</v>
      </c>
      <c r="I442" s="96" t="s">
        <v>2141</v>
      </c>
      <c r="J442" s="97">
        <v>12100</v>
      </c>
      <c r="K442" s="46">
        <f t="shared" si="25"/>
        <v>1053614</v>
      </c>
      <c r="L442" s="78"/>
      <c r="M442" s="97">
        <v>1053614</v>
      </c>
      <c r="O442" s="95" t="s">
        <v>1586</v>
      </c>
      <c r="P442" s="96" t="s">
        <v>2075</v>
      </c>
      <c r="Q442" s="78"/>
      <c r="R442" s="46">
        <f t="shared" si="26"/>
        <v>290602</v>
      </c>
      <c r="S442" s="97">
        <v>45100</v>
      </c>
      <c r="T442" s="97">
        <v>245502</v>
      </c>
      <c r="V442" s="95" t="s">
        <v>1602</v>
      </c>
      <c r="W442" s="96" t="s">
        <v>2079</v>
      </c>
      <c r="X442" s="97">
        <v>42500</v>
      </c>
      <c r="Y442" s="46">
        <f t="shared" si="27"/>
        <v>5000</v>
      </c>
      <c r="Z442" s="78"/>
      <c r="AA442" s="97">
        <v>5000</v>
      </c>
    </row>
    <row r="443" spans="1:27" ht="15">
      <c r="A443" s="95" t="s">
        <v>15</v>
      </c>
      <c r="B443" s="96" t="s">
        <v>2108</v>
      </c>
      <c r="C443" s="97">
        <v>1512309</v>
      </c>
      <c r="D443" s="46">
        <f t="shared" si="24"/>
        <v>2355575</v>
      </c>
      <c r="E443" s="97">
        <v>444280</v>
      </c>
      <c r="F443" s="97">
        <v>1911295</v>
      </c>
      <c r="H443" s="95" t="s">
        <v>157</v>
      </c>
      <c r="I443" s="96" t="s">
        <v>2142</v>
      </c>
      <c r="J443" s="78"/>
      <c r="K443" s="46">
        <f t="shared" si="25"/>
        <v>234239</v>
      </c>
      <c r="L443" s="78"/>
      <c r="M443" s="97">
        <v>234239</v>
      </c>
      <c r="O443" s="95" t="s">
        <v>1589</v>
      </c>
      <c r="P443" s="96" t="s">
        <v>2076</v>
      </c>
      <c r="Q443" s="97">
        <v>21942703</v>
      </c>
      <c r="R443" s="46">
        <f t="shared" si="26"/>
        <v>5008981</v>
      </c>
      <c r="S443" s="97">
        <v>708680</v>
      </c>
      <c r="T443" s="97">
        <v>4300301</v>
      </c>
      <c r="V443" s="95" t="s">
        <v>1605</v>
      </c>
      <c r="W443" s="96" t="s">
        <v>2080</v>
      </c>
      <c r="X443" s="97">
        <v>166171362</v>
      </c>
      <c r="Y443" s="46">
        <f t="shared" si="27"/>
        <v>24596153</v>
      </c>
      <c r="Z443" s="97">
        <v>404600</v>
      </c>
      <c r="AA443" s="97">
        <v>24191553</v>
      </c>
    </row>
    <row r="444" spans="1:27" ht="15">
      <c r="A444" s="95" t="s">
        <v>18</v>
      </c>
      <c r="B444" s="96" t="s">
        <v>2109</v>
      </c>
      <c r="C444" s="97">
        <v>20000</v>
      </c>
      <c r="D444" s="46">
        <f t="shared" si="24"/>
        <v>421021</v>
      </c>
      <c r="E444" s="78"/>
      <c r="F444" s="97">
        <v>421021</v>
      </c>
      <c r="H444" s="95" t="s">
        <v>160</v>
      </c>
      <c r="I444" s="96" t="s">
        <v>2143</v>
      </c>
      <c r="J444" s="78"/>
      <c r="K444" s="46">
        <f t="shared" si="25"/>
        <v>477553</v>
      </c>
      <c r="L444" s="78"/>
      <c r="M444" s="97">
        <v>477553</v>
      </c>
      <c r="O444" s="95" t="s">
        <v>1592</v>
      </c>
      <c r="P444" s="96" t="s">
        <v>2077</v>
      </c>
      <c r="Q444" s="97">
        <v>4938860</v>
      </c>
      <c r="R444" s="46">
        <f t="shared" si="26"/>
        <v>1188955</v>
      </c>
      <c r="S444" s="97">
        <v>742245</v>
      </c>
      <c r="T444" s="97">
        <v>446710</v>
      </c>
      <c r="V444" s="95" t="s">
        <v>1608</v>
      </c>
      <c r="W444" s="96" t="s">
        <v>2264</v>
      </c>
      <c r="X444" s="78"/>
      <c r="Y444" s="46">
        <f t="shared" si="27"/>
        <v>6500</v>
      </c>
      <c r="Z444" s="78"/>
      <c r="AA444" s="97">
        <v>6500</v>
      </c>
    </row>
    <row r="445" spans="1:27" ht="15">
      <c r="A445" s="95" t="s">
        <v>21</v>
      </c>
      <c r="B445" s="96" t="s">
        <v>2329</v>
      </c>
      <c r="C445" s="78"/>
      <c r="D445" s="46">
        <f t="shared" si="24"/>
        <v>3095</v>
      </c>
      <c r="E445" s="78"/>
      <c r="F445" s="97">
        <v>3095</v>
      </c>
      <c r="H445" s="95" t="s">
        <v>163</v>
      </c>
      <c r="I445" s="96" t="s">
        <v>2144</v>
      </c>
      <c r="J445" s="97">
        <v>887840</v>
      </c>
      <c r="K445" s="46">
        <f t="shared" si="25"/>
        <v>0</v>
      </c>
      <c r="L445" s="78"/>
      <c r="M445" s="78"/>
      <c r="O445" s="95" t="s">
        <v>1595</v>
      </c>
      <c r="P445" s="96" t="s">
        <v>2169</v>
      </c>
      <c r="Q445" s="97">
        <v>1436100</v>
      </c>
      <c r="R445" s="46">
        <f t="shared" si="26"/>
        <v>1108297</v>
      </c>
      <c r="S445" s="97">
        <v>351955</v>
      </c>
      <c r="T445" s="97">
        <v>756342</v>
      </c>
      <c r="V445" s="95" t="s">
        <v>1611</v>
      </c>
      <c r="W445" s="96" t="s">
        <v>2254</v>
      </c>
      <c r="X445" s="97">
        <v>8357336</v>
      </c>
      <c r="Y445" s="46">
        <f t="shared" si="27"/>
        <v>535245</v>
      </c>
      <c r="Z445" s="78"/>
      <c r="AA445" s="97">
        <v>535245</v>
      </c>
    </row>
    <row r="446" spans="1:27" ht="15">
      <c r="A446" s="95" t="s">
        <v>24</v>
      </c>
      <c r="B446" s="96" t="s">
        <v>2110</v>
      </c>
      <c r="C446" s="97">
        <v>1386001</v>
      </c>
      <c r="D446" s="46">
        <f t="shared" si="24"/>
        <v>1102174</v>
      </c>
      <c r="E446" s="97">
        <v>143500</v>
      </c>
      <c r="F446" s="97">
        <v>958674</v>
      </c>
      <c r="H446" s="95" t="s">
        <v>166</v>
      </c>
      <c r="I446" s="96" t="s">
        <v>2145</v>
      </c>
      <c r="J446" s="78"/>
      <c r="K446" s="46">
        <f t="shared" si="25"/>
        <v>929533</v>
      </c>
      <c r="L446" s="78"/>
      <c r="M446" s="97">
        <v>929533</v>
      </c>
      <c r="O446" s="95" t="s">
        <v>1598</v>
      </c>
      <c r="P446" s="96" t="s">
        <v>2078</v>
      </c>
      <c r="Q446" s="97">
        <v>12600277</v>
      </c>
      <c r="R446" s="46">
        <f t="shared" si="26"/>
        <v>3470906</v>
      </c>
      <c r="S446" s="97">
        <v>58602</v>
      </c>
      <c r="T446" s="97">
        <v>3412304</v>
      </c>
      <c r="V446" s="95" t="s">
        <v>1614</v>
      </c>
      <c r="W446" s="96" t="s">
        <v>2081</v>
      </c>
      <c r="X446" s="97">
        <v>7500</v>
      </c>
      <c r="Y446" s="46">
        <f t="shared" si="27"/>
        <v>9338772</v>
      </c>
      <c r="Z446" s="97">
        <v>5065000</v>
      </c>
      <c r="AA446" s="97">
        <v>4273772</v>
      </c>
    </row>
    <row r="447" spans="1:27" ht="15">
      <c r="A447" s="95" t="s">
        <v>30</v>
      </c>
      <c r="B447" s="96" t="s">
        <v>2111</v>
      </c>
      <c r="C447" s="78"/>
      <c r="D447" s="46">
        <f t="shared" si="24"/>
        <v>100</v>
      </c>
      <c r="E447" s="78"/>
      <c r="F447" s="97">
        <v>100</v>
      </c>
      <c r="H447" s="95" t="s">
        <v>169</v>
      </c>
      <c r="I447" s="96" t="s">
        <v>2146</v>
      </c>
      <c r="J447" s="78"/>
      <c r="K447" s="46">
        <f t="shared" si="25"/>
        <v>90900</v>
      </c>
      <c r="L447" s="78"/>
      <c r="M447" s="97">
        <v>90900</v>
      </c>
      <c r="O447" s="95" t="s">
        <v>1602</v>
      </c>
      <c r="P447" s="96" t="s">
        <v>2079</v>
      </c>
      <c r="Q447" s="97">
        <v>208720</v>
      </c>
      <c r="R447" s="46">
        <f t="shared" si="26"/>
        <v>1309673</v>
      </c>
      <c r="S447" s="97">
        <v>233385</v>
      </c>
      <c r="T447" s="97">
        <v>1076288</v>
      </c>
      <c r="V447" s="95" t="s">
        <v>1617</v>
      </c>
      <c r="W447" s="96" t="s">
        <v>2082</v>
      </c>
      <c r="X447" s="78"/>
      <c r="Y447" s="46">
        <f t="shared" si="27"/>
        <v>535395</v>
      </c>
      <c r="Z447" s="78"/>
      <c r="AA447" s="97">
        <v>535395</v>
      </c>
    </row>
    <row r="448" spans="1:27" ht="15">
      <c r="A448" s="95" t="s">
        <v>32</v>
      </c>
      <c r="B448" s="96" t="s">
        <v>2112</v>
      </c>
      <c r="C448" s="78"/>
      <c r="D448" s="46">
        <f t="shared" si="24"/>
        <v>298246</v>
      </c>
      <c r="E448" s="97">
        <v>48000</v>
      </c>
      <c r="F448" s="97">
        <v>250246</v>
      </c>
      <c r="H448" s="95" t="s">
        <v>172</v>
      </c>
      <c r="I448" s="96" t="s">
        <v>2147</v>
      </c>
      <c r="J448" s="78"/>
      <c r="K448" s="46">
        <f t="shared" si="25"/>
        <v>106200</v>
      </c>
      <c r="L448" s="78"/>
      <c r="M448" s="97">
        <v>106200</v>
      </c>
      <c r="O448" s="95" t="s">
        <v>1605</v>
      </c>
      <c r="P448" s="96" t="s">
        <v>2080</v>
      </c>
      <c r="Q448" s="97">
        <v>1883000</v>
      </c>
      <c r="R448" s="46">
        <f t="shared" si="26"/>
        <v>26468550</v>
      </c>
      <c r="S448" s="97">
        <v>4899450</v>
      </c>
      <c r="T448" s="97">
        <v>21569100</v>
      </c>
      <c r="V448" s="95" t="s">
        <v>1620</v>
      </c>
      <c r="W448" s="96" t="s">
        <v>2300</v>
      </c>
      <c r="X448" s="97">
        <v>19964094</v>
      </c>
      <c r="Y448" s="46">
        <f t="shared" si="27"/>
        <v>1873021</v>
      </c>
      <c r="Z448" s="78"/>
      <c r="AA448" s="97">
        <v>1873021</v>
      </c>
    </row>
    <row r="449" spans="1:27" ht="15">
      <c r="A449" s="95" t="s">
        <v>35</v>
      </c>
      <c r="B449" s="96" t="s">
        <v>2113</v>
      </c>
      <c r="C449" s="97">
        <v>40000</v>
      </c>
      <c r="D449" s="46">
        <f t="shared" si="24"/>
        <v>8251</v>
      </c>
      <c r="E449" s="78"/>
      <c r="F449" s="97">
        <v>8251</v>
      </c>
      <c r="H449" s="95" t="s">
        <v>175</v>
      </c>
      <c r="I449" s="96" t="s">
        <v>2148</v>
      </c>
      <c r="J449" s="97">
        <v>79000</v>
      </c>
      <c r="K449" s="46">
        <f t="shared" si="25"/>
        <v>453629</v>
      </c>
      <c r="L449" s="78"/>
      <c r="M449" s="97">
        <v>453629</v>
      </c>
      <c r="O449" s="95" t="s">
        <v>1608</v>
      </c>
      <c r="P449" s="96" t="s">
        <v>2264</v>
      </c>
      <c r="Q449" s="78"/>
      <c r="R449" s="46">
        <f t="shared" si="26"/>
        <v>946682</v>
      </c>
      <c r="S449" s="97">
        <v>72340</v>
      </c>
      <c r="T449" s="97">
        <v>874342</v>
      </c>
      <c r="V449" s="95" t="s">
        <v>1623</v>
      </c>
      <c r="W449" s="96" t="s">
        <v>2206</v>
      </c>
      <c r="X449" s="78"/>
      <c r="Y449" s="46">
        <f t="shared" si="27"/>
        <v>17419573</v>
      </c>
      <c r="Z449" s="97">
        <v>3265000</v>
      </c>
      <c r="AA449" s="97">
        <v>14154573</v>
      </c>
    </row>
    <row r="450" spans="1:27" ht="15">
      <c r="A450" s="95" t="s">
        <v>38</v>
      </c>
      <c r="B450" s="96" t="s">
        <v>2114</v>
      </c>
      <c r="C450" s="97">
        <v>46500</v>
      </c>
      <c r="D450" s="46">
        <f t="shared" si="24"/>
        <v>2129855</v>
      </c>
      <c r="E450" s="78"/>
      <c r="F450" s="97">
        <v>2129855</v>
      </c>
      <c r="H450" s="95" t="s">
        <v>178</v>
      </c>
      <c r="I450" s="96" t="s">
        <v>1836</v>
      </c>
      <c r="J450" s="78"/>
      <c r="K450" s="46">
        <f t="shared" si="25"/>
        <v>292269</v>
      </c>
      <c r="L450" s="78"/>
      <c r="M450" s="97">
        <v>292269</v>
      </c>
      <c r="O450" s="95" t="s">
        <v>1611</v>
      </c>
      <c r="P450" s="96" t="s">
        <v>2254</v>
      </c>
      <c r="Q450" s="97">
        <v>165500</v>
      </c>
      <c r="R450" s="46">
        <f t="shared" si="26"/>
        <v>5722080</v>
      </c>
      <c r="S450" s="97">
        <v>1244750</v>
      </c>
      <c r="T450" s="97">
        <v>4477330</v>
      </c>
      <c r="V450" s="95" t="s">
        <v>1626</v>
      </c>
      <c r="W450" s="96" t="s">
        <v>2083</v>
      </c>
      <c r="X450" s="97">
        <v>35300</v>
      </c>
      <c r="Y450" s="46">
        <f t="shared" si="27"/>
        <v>283629</v>
      </c>
      <c r="Z450" s="78"/>
      <c r="AA450" s="97">
        <v>283629</v>
      </c>
    </row>
    <row r="451" spans="1:27" ht="15">
      <c r="A451" s="95" t="s">
        <v>41</v>
      </c>
      <c r="B451" s="96" t="s">
        <v>2302</v>
      </c>
      <c r="C451" s="78"/>
      <c r="D451" s="46">
        <f t="shared" si="24"/>
        <v>47198</v>
      </c>
      <c r="E451" s="97">
        <v>3600</v>
      </c>
      <c r="F451" s="97">
        <v>43598</v>
      </c>
      <c r="H451" s="95" t="s">
        <v>180</v>
      </c>
      <c r="I451" s="96" t="s">
        <v>2149</v>
      </c>
      <c r="J451" s="78"/>
      <c r="K451" s="46">
        <f t="shared" si="25"/>
        <v>753574</v>
      </c>
      <c r="L451" s="78"/>
      <c r="M451" s="97">
        <v>753574</v>
      </c>
      <c r="O451" s="95" t="s">
        <v>1614</v>
      </c>
      <c r="P451" s="96" t="s">
        <v>2081</v>
      </c>
      <c r="Q451" s="97">
        <v>233550</v>
      </c>
      <c r="R451" s="46">
        <f t="shared" si="26"/>
        <v>4102179</v>
      </c>
      <c r="S451" s="97">
        <v>538705</v>
      </c>
      <c r="T451" s="97">
        <v>3563474</v>
      </c>
      <c r="V451" s="95" t="s">
        <v>1632</v>
      </c>
      <c r="W451" s="96" t="s">
        <v>2084</v>
      </c>
      <c r="X451" s="78"/>
      <c r="Y451" s="46">
        <f t="shared" si="27"/>
        <v>309675</v>
      </c>
      <c r="Z451" s="97">
        <v>4000</v>
      </c>
      <c r="AA451" s="97">
        <v>305675</v>
      </c>
    </row>
    <row r="452" spans="1:27" ht="15">
      <c r="A452" s="95" t="s">
        <v>43</v>
      </c>
      <c r="B452" s="96" t="s">
        <v>2115</v>
      </c>
      <c r="C452" s="97">
        <v>620200</v>
      </c>
      <c r="D452" s="46">
        <f t="shared" si="24"/>
        <v>1237946</v>
      </c>
      <c r="E452" s="78"/>
      <c r="F452" s="97">
        <v>1237946</v>
      </c>
      <c r="H452" s="95" t="s">
        <v>183</v>
      </c>
      <c r="I452" s="96" t="s">
        <v>1948</v>
      </c>
      <c r="J452" s="97">
        <v>42000</v>
      </c>
      <c r="K452" s="46">
        <f t="shared" si="25"/>
        <v>928492</v>
      </c>
      <c r="L452" s="97">
        <v>21500</v>
      </c>
      <c r="M452" s="97">
        <v>906992</v>
      </c>
      <c r="O452" s="95" t="s">
        <v>1617</v>
      </c>
      <c r="P452" s="96" t="s">
        <v>2082</v>
      </c>
      <c r="Q452" s="97">
        <v>347100</v>
      </c>
      <c r="R452" s="46">
        <f t="shared" si="26"/>
        <v>3148768</v>
      </c>
      <c r="S452" s="97">
        <v>381800</v>
      </c>
      <c r="T452" s="97">
        <v>2766968</v>
      </c>
      <c r="V452" s="95" t="s">
        <v>1635</v>
      </c>
      <c r="W452" s="96" t="s">
        <v>2085</v>
      </c>
      <c r="X452" s="97">
        <v>4755402</v>
      </c>
      <c r="Y452" s="46">
        <f t="shared" si="27"/>
        <v>12337888</v>
      </c>
      <c r="Z452" s="97">
        <v>287000</v>
      </c>
      <c r="AA452" s="97">
        <v>12050888</v>
      </c>
    </row>
    <row r="453" spans="1:27" ht="15">
      <c r="A453" s="95" t="s">
        <v>53</v>
      </c>
      <c r="B453" s="96" t="s">
        <v>2117</v>
      </c>
      <c r="C453" s="78"/>
      <c r="D453" s="46">
        <f t="shared" si="24"/>
        <v>138578</v>
      </c>
      <c r="E453" s="97">
        <v>12000</v>
      </c>
      <c r="F453" s="97">
        <v>126578</v>
      </c>
      <c r="H453" s="95" t="s">
        <v>185</v>
      </c>
      <c r="I453" s="96" t="s">
        <v>2150</v>
      </c>
      <c r="J453" s="78"/>
      <c r="K453" s="46">
        <f t="shared" si="25"/>
        <v>170050</v>
      </c>
      <c r="L453" s="97">
        <v>45000</v>
      </c>
      <c r="M453" s="97">
        <v>125050</v>
      </c>
      <c r="O453" s="95" t="s">
        <v>1620</v>
      </c>
      <c r="P453" s="96" t="s">
        <v>2300</v>
      </c>
      <c r="Q453" s="97">
        <v>170100</v>
      </c>
      <c r="R453" s="46">
        <f t="shared" si="26"/>
        <v>4076798</v>
      </c>
      <c r="S453" s="97">
        <v>701500</v>
      </c>
      <c r="T453" s="97">
        <v>3375298</v>
      </c>
      <c r="V453" s="95" t="s">
        <v>1638</v>
      </c>
      <c r="W453" s="96" t="s">
        <v>2086</v>
      </c>
      <c r="X453" s="78"/>
      <c r="Y453" s="46">
        <f t="shared" si="27"/>
        <v>711084</v>
      </c>
      <c r="Z453" s="78"/>
      <c r="AA453" s="97">
        <v>711084</v>
      </c>
    </row>
    <row r="454" spans="1:27" ht="15">
      <c r="A454" s="95" t="s">
        <v>59</v>
      </c>
      <c r="B454" s="96" t="s">
        <v>2336</v>
      </c>
      <c r="C454" s="78"/>
      <c r="D454" s="46">
        <f t="shared" si="24"/>
        <v>289593</v>
      </c>
      <c r="E454" s="97">
        <v>7600</v>
      </c>
      <c r="F454" s="97">
        <v>281993</v>
      </c>
      <c r="H454" s="95" t="s">
        <v>191</v>
      </c>
      <c r="I454" s="96" t="s">
        <v>2151</v>
      </c>
      <c r="J454" s="78"/>
      <c r="K454" s="46">
        <f t="shared" si="25"/>
        <v>45225</v>
      </c>
      <c r="L454" s="78"/>
      <c r="M454" s="97">
        <v>45225</v>
      </c>
      <c r="O454" s="95" t="s">
        <v>1623</v>
      </c>
      <c r="P454" s="96" t="s">
        <v>2206</v>
      </c>
      <c r="Q454" s="97">
        <v>2989512</v>
      </c>
      <c r="R454" s="46">
        <f t="shared" si="26"/>
        <v>14460247</v>
      </c>
      <c r="S454" s="97">
        <v>228201</v>
      </c>
      <c r="T454" s="97">
        <v>14232046</v>
      </c>
      <c r="V454" s="95" t="s">
        <v>1641</v>
      </c>
      <c r="W454" s="96" t="s">
        <v>2087</v>
      </c>
      <c r="X454" s="97">
        <v>29097019</v>
      </c>
      <c r="Y454" s="46">
        <f t="shared" si="27"/>
        <v>17745695</v>
      </c>
      <c r="Z454" s="97">
        <v>362000</v>
      </c>
      <c r="AA454" s="97">
        <v>17383695</v>
      </c>
    </row>
    <row r="455" spans="1:27" ht="15">
      <c r="A455" s="95" t="s">
        <v>62</v>
      </c>
      <c r="B455" s="96" t="s">
        <v>2118</v>
      </c>
      <c r="C455" s="78"/>
      <c r="D455" s="46">
        <f aca="true" t="shared" si="28" ref="D455:D513">E455+F455</f>
        <v>394013</v>
      </c>
      <c r="E455" s="97">
        <v>361000</v>
      </c>
      <c r="F455" s="97">
        <v>33013</v>
      </c>
      <c r="H455" s="95" t="s">
        <v>194</v>
      </c>
      <c r="I455" s="96" t="s">
        <v>2152</v>
      </c>
      <c r="J455" s="78"/>
      <c r="K455" s="46">
        <f aca="true" t="shared" si="29" ref="K455:K472">L455+M455</f>
        <v>94058</v>
      </c>
      <c r="L455" s="97">
        <v>73450</v>
      </c>
      <c r="M455" s="97">
        <v>20608</v>
      </c>
      <c r="O455" s="95" t="s">
        <v>1626</v>
      </c>
      <c r="P455" s="96" t="s">
        <v>2083</v>
      </c>
      <c r="Q455" s="97">
        <v>5590700</v>
      </c>
      <c r="R455" s="46">
        <f aca="true" t="shared" si="30" ref="R455:R518">S455+T455</f>
        <v>1954725</v>
      </c>
      <c r="S455" s="97">
        <v>597850</v>
      </c>
      <c r="T455" s="97">
        <v>1356875</v>
      </c>
      <c r="V455" s="95" t="s">
        <v>1644</v>
      </c>
      <c r="W455" s="96" t="s">
        <v>2088</v>
      </c>
      <c r="X455" s="97">
        <v>691750</v>
      </c>
      <c r="Y455" s="46">
        <f aca="true" t="shared" si="31" ref="Y455:Y518">Z455+AA455</f>
        <v>2797977</v>
      </c>
      <c r="Z455" s="97">
        <v>38000</v>
      </c>
      <c r="AA455" s="97">
        <v>2759977</v>
      </c>
    </row>
    <row r="456" spans="1:27" ht="15">
      <c r="A456" s="95" t="s">
        <v>65</v>
      </c>
      <c r="B456" s="96" t="s">
        <v>2119</v>
      </c>
      <c r="C456" s="97">
        <v>30000</v>
      </c>
      <c r="D456" s="46">
        <f t="shared" si="28"/>
        <v>59472</v>
      </c>
      <c r="E456" s="78"/>
      <c r="F456" s="97">
        <v>59472</v>
      </c>
      <c r="H456" s="95" t="s">
        <v>198</v>
      </c>
      <c r="I456" s="96" t="s">
        <v>1905</v>
      </c>
      <c r="J456" s="97">
        <v>20000</v>
      </c>
      <c r="K456" s="46">
        <f t="shared" si="29"/>
        <v>92192</v>
      </c>
      <c r="L456" s="97">
        <v>4001</v>
      </c>
      <c r="M456" s="97">
        <v>88191</v>
      </c>
      <c r="O456" s="95" t="s">
        <v>1629</v>
      </c>
      <c r="P456" s="96" t="s">
        <v>2279</v>
      </c>
      <c r="Q456" s="78"/>
      <c r="R456" s="46">
        <f t="shared" si="30"/>
        <v>301084</v>
      </c>
      <c r="S456" s="78"/>
      <c r="T456" s="97">
        <v>301084</v>
      </c>
      <c r="V456" s="95" t="s">
        <v>1647</v>
      </c>
      <c r="W456" s="96" t="s">
        <v>2327</v>
      </c>
      <c r="X456" s="97">
        <v>88000</v>
      </c>
      <c r="Y456" s="46">
        <f t="shared" si="31"/>
        <v>1028872</v>
      </c>
      <c r="Z456" s="97">
        <v>500</v>
      </c>
      <c r="AA456" s="97">
        <v>1028372</v>
      </c>
    </row>
    <row r="457" spans="1:27" ht="15">
      <c r="A457" s="95" t="s">
        <v>68</v>
      </c>
      <c r="B457" s="96" t="s">
        <v>2120</v>
      </c>
      <c r="C457" s="78"/>
      <c r="D457" s="46">
        <f t="shared" si="28"/>
        <v>213681</v>
      </c>
      <c r="E457" s="97">
        <v>126700</v>
      </c>
      <c r="F457" s="97">
        <v>86981</v>
      </c>
      <c r="H457" s="95" t="s">
        <v>201</v>
      </c>
      <c r="I457" s="96" t="s">
        <v>2153</v>
      </c>
      <c r="J457" s="78"/>
      <c r="K457" s="46">
        <f t="shared" si="29"/>
        <v>1500</v>
      </c>
      <c r="L457" s="78"/>
      <c r="M457" s="97">
        <v>1500</v>
      </c>
      <c r="O457" s="95" t="s">
        <v>1632</v>
      </c>
      <c r="P457" s="96" t="s">
        <v>2084</v>
      </c>
      <c r="Q457" s="97">
        <v>18100</v>
      </c>
      <c r="R457" s="46">
        <f t="shared" si="30"/>
        <v>2408039</v>
      </c>
      <c r="S457" s="97">
        <v>162100</v>
      </c>
      <c r="T457" s="97">
        <v>2245939</v>
      </c>
      <c r="V457" s="95" t="s">
        <v>1650</v>
      </c>
      <c r="W457" s="96" t="s">
        <v>2089</v>
      </c>
      <c r="X457" s="97">
        <v>56300</v>
      </c>
      <c r="Y457" s="46">
        <f t="shared" si="31"/>
        <v>399915</v>
      </c>
      <c r="Z457" s="97">
        <v>20048</v>
      </c>
      <c r="AA457" s="97">
        <v>379867</v>
      </c>
    </row>
    <row r="458" spans="1:27" ht="15">
      <c r="A458" s="95" t="s">
        <v>71</v>
      </c>
      <c r="B458" s="96" t="s">
        <v>2121</v>
      </c>
      <c r="C458" s="78"/>
      <c r="D458" s="46">
        <f t="shared" si="28"/>
        <v>62646</v>
      </c>
      <c r="E458" s="78"/>
      <c r="F458" s="97">
        <v>62646</v>
      </c>
      <c r="H458" s="95" t="s">
        <v>204</v>
      </c>
      <c r="I458" s="96" t="s">
        <v>1880</v>
      </c>
      <c r="J458" s="78"/>
      <c r="K458" s="46">
        <f t="shared" si="29"/>
        <v>193123</v>
      </c>
      <c r="L458" s="78"/>
      <c r="M458" s="97">
        <v>193123</v>
      </c>
      <c r="O458" s="95" t="s">
        <v>1635</v>
      </c>
      <c r="P458" s="96" t="s">
        <v>2085</v>
      </c>
      <c r="Q458" s="97">
        <v>800000</v>
      </c>
      <c r="R458" s="46">
        <f t="shared" si="30"/>
        <v>1770654</v>
      </c>
      <c r="S458" s="97">
        <v>378250</v>
      </c>
      <c r="T458" s="97">
        <v>1392404</v>
      </c>
      <c r="V458" s="95" t="s">
        <v>1653</v>
      </c>
      <c r="W458" s="96" t="s">
        <v>2090</v>
      </c>
      <c r="X458" s="97">
        <v>6000</v>
      </c>
      <c r="Y458" s="46">
        <f t="shared" si="31"/>
        <v>321827</v>
      </c>
      <c r="Z458" s="78"/>
      <c r="AA458" s="97">
        <v>321827</v>
      </c>
    </row>
    <row r="459" spans="1:27" ht="15">
      <c r="A459" s="95" t="s">
        <v>74</v>
      </c>
      <c r="B459" s="96" t="s">
        <v>2122</v>
      </c>
      <c r="C459" s="78"/>
      <c r="D459" s="46">
        <f t="shared" si="28"/>
        <v>53096</v>
      </c>
      <c r="E459" s="78"/>
      <c r="F459" s="97">
        <v>53096</v>
      </c>
      <c r="H459" s="95" t="s">
        <v>209</v>
      </c>
      <c r="I459" s="96" t="s">
        <v>2154</v>
      </c>
      <c r="J459" s="78"/>
      <c r="K459" s="46">
        <f t="shared" si="29"/>
        <v>616</v>
      </c>
      <c r="L459" s="78"/>
      <c r="M459" s="97">
        <v>616</v>
      </c>
      <c r="O459" s="95" t="s">
        <v>1638</v>
      </c>
      <c r="P459" s="96" t="s">
        <v>2086</v>
      </c>
      <c r="Q459" s="78"/>
      <c r="R459" s="46">
        <f t="shared" si="30"/>
        <v>1121771</v>
      </c>
      <c r="S459" s="97">
        <v>201300</v>
      </c>
      <c r="T459" s="97">
        <v>920471</v>
      </c>
      <c r="V459" s="95" t="s">
        <v>1656</v>
      </c>
      <c r="W459" s="96" t="s">
        <v>2091</v>
      </c>
      <c r="X459" s="97">
        <v>77700</v>
      </c>
      <c r="Y459" s="46">
        <f t="shared" si="31"/>
        <v>54833</v>
      </c>
      <c r="Z459" s="97">
        <v>23800</v>
      </c>
      <c r="AA459" s="97">
        <v>31033</v>
      </c>
    </row>
    <row r="460" spans="1:27" ht="15">
      <c r="A460" s="95" t="s">
        <v>77</v>
      </c>
      <c r="B460" s="96" t="s">
        <v>2123</v>
      </c>
      <c r="C460" s="78"/>
      <c r="D460" s="46">
        <f t="shared" si="28"/>
        <v>127859</v>
      </c>
      <c r="E460" s="78"/>
      <c r="F460" s="97">
        <v>127859</v>
      </c>
      <c r="H460" s="95" t="s">
        <v>212</v>
      </c>
      <c r="I460" s="96" t="s">
        <v>2155</v>
      </c>
      <c r="J460" s="78"/>
      <c r="K460" s="46">
        <f t="shared" si="29"/>
        <v>78054</v>
      </c>
      <c r="L460" s="78"/>
      <c r="M460" s="97">
        <v>78054</v>
      </c>
      <c r="O460" s="95" t="s">
        <v>1641</v>
      </c>
      <c r="P460" s="96" t="s">
        <v>2087</v>
      </c>
      <c r="Q460" s="97">
        <v>2048065</v>
      </c>
      <c r="R460" s="46">
        <f t="shared" si="30"/>
        <v>9651849</v>
      </c>
      <c r="S460" s="97">
        <v>1873524</v>
      </c>
      <c r="T460" s="97">
        <v>7778325</v>
      </c>
      <c r="V460" s="95" t="s">
        <v>1659</v>
      </c>
      <c r="W460" s="96" t="s">
        <v>2092</v>
      </c>
      <c r="X460" s="97">
        <v>932430</v>
      </c>
      <c r="Y460" s="46">
        <f t="shared" si="31"/>
        <v>20431</v>
      </c>
      <c r="Z460" s="78"/>
      <c r="AA460" s="97">
        <v>20431</v>
      </c>
    </row>
    <row r="461" spans="1:27" ht="15">
      <c r="A461" s="95" t="s">
        <v>80</v>
      </c>
      <c r="B461" s="96" t="s">
        <v>2124</v>
      </c>
      <c r="C461" s="78"/>
      <c r="D461" s="46">
        <f t="shared" si="28"/>
        <v>133968</v>
      </c>
      <c r="E461" s="78"/>
      <c r="F461" s="97">
        <v>133968</v>
      </c>
      <c r="H461" s="95" t="s">
        <v>214</v>
      </c>
      <c r="I461" s="96" t="s">
        <v>2156</v>
      </c>
      <c r="J461" s="78"/>
      <c r="K461" s="46">
        <f t="shared" si="29"/>
        <v>1450</v>
      </c>
      <c r="L461" s="78"/>
      <c r="M461" s="97">
        <v>1450</v>
      </c>
      <c r="O461" s="95" t="s">
        <v>1644</v>
      </c>
      <c r="P461" s="96" t="s">
        <v>2088</v>
      </c>
      <c r="Q461" s="97">
        <v>1275000</v>
      </c>
      <c r="R461" s="46">
        <f t="shared" si="30"/>
        <v>6302518</v>
      </c>
      <c r="S461" s="97">
        <v>1170410</v>
      </c>
      <c r="T461" s="97">
        <v>5132108</v>
      </c>
      <c r="V461" s="95" t="s">
        <v>1662</v>
      </c>
      <c r="W461" s="96" t="s">
        <v>2093</v>
      </c>
      <c r="X461" s="97">
        <v>202259</v>
      </c>
      <c r="Y461" s="46">
        <f t="shared" si="31"/>
        <v>141458</v>
      </c>
      <c r="Z461" s="97">
        <v>11500</v>
      </c>
      <c r="AA461" s="97">
        <v>129958</v>
      </c>
    </row>
    <row r="462" spans="1:27" ht="15">
      <c r="A462" s="95" t="s">
        <v>83</v>
      </c>
      <c r="B462" s="96" t="s">
        <v>2125</v>
      </c>
      <c r="C462" s="97">
        <v>179600</v>
      </c>
      <c r="D462" s="46">
        <f t="shared" si="28"/>
        <v>549845</v>
      </c>
      <c r="E462" s="97">
        <v>94916</v>
      </c>
      <c r="F462" s="97">
        <v>454929</v>
      </c>
      <c r="H462" s="95" t="s">
        <v>217</v>
      </c>
      <c r="I462" s="96" t="s">
        <v>2157</v>
      </c>
      <c r="J462" s="78"/>
      <c r="K462" s="46">
        <f t="shared" si="29"/>
        <v>170400</v>
      </c>
      <c r="L462" s="78"/>
      <c r="M462" s="97">
        <v>170400</v>
      </c>
      <c r="O462" s="95" t="s">
        <v>1647</v>
      </c>
      <c r="P462" s="96" t="s">
        <v>2327</v>
      </c>
      <c r="Q462" s="97">
        <v>15606</v>
      </c>
      <c r="R462" s="46">
        <f t="shared" si="30"/>
        <v>1646223</v>
      </c>
      <c r="S462" s="97">
        <v>327700</v>
      </c>
      <c r="T462" s="97">
        <v>1318523</v>
      </c>
      <c r="V462" s="95" t="s">
        <v>1665</v>
      </c>
      <c r="W462" s="96" t="s">
        <v>2094</v>
      </c>
      <c r="X462" s="97">
        <v>5134967</v>
      </c>
      <c r="Y462" s="46">
        <f t="shared" si="31"/>
        <v>4052614</v>
      </c>
      <c r="Z462" s="97">
        <v>3011968</v>
      </c>
      <c r="AA462" s="97">
        <v>1040646</v>
      </c>
    </row>
    <row r="463" spans="1:27" ht="15">
      <c r="A463" s="95" t="s">
        <v>86</v>
      </c>
      <c r="B463" s="96" t="s">
        <v>2126</v>
      </c>
      <c r="C463" s="78"/>
      <c r="D463" s="46">
        <f t="shared" si="28"/>
        <v>132239</v>
      </c>
      <c r="E463" s="97">
        <v>105500</v>
      </c>
      <c r="F463" s="97">
        <v>26739</v>
      </c>
      <c r="H463" s="95" t="s">
        <v>220</v>
      </c>
      <c r="I463" s="96" t="s">
        <v>2158</v>
      </c>
      <c r="J463" s="97">
        <v>5040</v>
      </c>
      <c r="K463" s="46">
        <f t="shared" si="29"/>
        <v>18600</v>
      </c>
      <c r="L463" s="97">
        <v>14300</v>
      </c>
      <c r="M463" s="97">
        <v>4300</v>
      </c>
      <c r="O463" s="95" t="s">
        <v>1650</v>
      </c>
      <c r="P463" s="96" t="s">
        <v>2089</v>
      </c>
      <c r="Q463" s="97">
        <v>495000</v>
      </c>
      <c r="R463" s="46">
        <f t="shared" si="30"/>
        <v>356526</v>
      </c>
      <c r="S463" s="97">
        <v>219200</v>
      </c>
      <c r="T463" s="97">
        <v>137326</v>
      </c>
      <c r="V463" s="95" t="s">
        <v>1668</v>
      </c>
      <c r="W463" s="96" t="s">
        <v>2095</v>
      </c>
      <c r="X463" s="97">
        <v>3000</v>
      </c>
      <c r="Y463" s="46">
        <f t="shared" si="31"/>
        <v>216230</v>
      </c>
      <c r="Z463" s="78"/>
      <c r="AA463" s="97">
        <v>216230</v>
      </c>
    </row>
    <row r="464" spans="1:27" ht="15">
      <c r="A464" s="95" t="s">
        <v>89</v>
      </c>
      <c r="B464" s="96" t="s">
        <v>2280</v>
      </c>
      <c r="C464" s="78"/>
      <c r="D464" s="46">
        <f t="shared" si="28"/>
        <v>102881</v>
      </c>
      <c r="E464" s="78"/>
      <c r="F464" s="97">
        <v>102881</v>
      </c>
      <c r="H464" s="95" t="s">
        <v>223</v>
      </c>
      <c r="I464" s="96" t="s">
        <v>2159</v>
      </c>
      <c r="J464" s="78"/>
      <c r="K464" s="46">
        <f t="shared" si="29"/>
        <v>101951</v>
      </c>
      <c r="L464" s="78"/>
      <c r="M464" s="97">
        <v>101951</v>
      </c>
      <c r="O464" s="95" t="s">
        <v>1653</v>
      </c>
      <c r="P464" s="96" t="s">
        <v>2090</v>
      </c>
      <c r="Q464" s="97">
        <v>179450</v>
      </c>
      <c r="R464" s="46">
        <f t="shared" si="30"/>
        <v>45500</v>
      </c>
      <c r="S464" s="78"/>
      <c r="T464" s="97">
        <v>45500</v>
      </c>
      <c r="V464" s="95" t="s">
        <v>1671</v>
      </c>
      <c r="W464" s="96" t="s">
        <v>2301</v>
      </c>
      <c r="X464" s="97">
        <v>35816</v>
      </c>
      <c r="Y464" s="46">
        <f t="shared" si="31"/>
        <v>1427013</v>
      </c>
      <c r="Z464" s="97">
        <v>6360</v>
      </c>
      <c r="AA464" s="97">
        <v>1420653</v>
      </c>
    </row>
    <row r="465" spans="1:27" ht="15">
      <c r="A465" s="95" t="s">
        <v>92</v>
      </c>
      <c r="B465" s="96" t="s">
        <v>2127</v>
      </c>
      <c r="C465" s="78"/>
      <c r="D465" s="46">
        <f t="shared" si="28"/>
        <v>80036</v>
      </c>
      <c r="E465" s="78"/>
      <c r="F465" s="97">
        <v>80036</v>
      </c>
      <c r="H465" s="95" t="s">
        <v>226</v>
      </c>
      <c r="I465" s="96" t="s">
        <v>2160</v>
      </c>
      <c r="J465" s="78"/>
      <c r="K465" s="46">
        <f t="shared" si="29"/>
        <v>6665</v>
      </c>
      <c r="L465" s="78"/>
      <c r="M465" s="97">
        <v>6665</v>
      </c>
      <c r="O465" s="95" t="s">
        <v>1656</v>
      </c>
      <c r="P465" s="96" t="s">
        <v>2091</v>
      </c>
      <c r="Q465" s="97">
        <v>227300</v>
      </c>
      <c r="R465" s="46">
        <f t="shared" si="30"/>
        <v>129378</v>
      </c>
      <c r="S465" s="97">
        <v>85000</v>
      </c>
      <c r="T465" s="97">
        <v>44378</v>
      </c>
      <c r="V465" s="95" t="s">
        <v>1674</v>
      </c>
      <c r="W465" s="96" t="s">
        <v>2096</v>
      </c>
      <c r="X465" s="97">
        <v>892100</v>
      </c>
      <c r="Y465" s="46">
        <f t="shared" si="31"/>
        <v>968259</v>
      </c>
      <c r="Z465" s="97">
        <v>10500</v>
      </c>
      <c r="AA465" s="97">
        <v>957759</v>
      </c>
    </row>
    <row r="466" spans="1:27" ht="15">
      <c r="A466" s="95" t="s">
        <v>95</v>
      </c>
      <c r="B466" s="96" t="s">
        <v>2128</v>
      </c>
      <c r="C466" s="78"/>
      <c r="D466" s="46">
        <f t="shared" si="28"/>
        <v>66691</v>
      </c>
      <c r="E466" s="97">
        <v>16400</v>
      </c>
      <c r="F466" s="97">
        <v>50291</v>
      </c>
      <c r="H466" s="95" t="s">
        <v>229</v>
      </c>
      <c r="I466" s="96" t="s">
        <v>1824</v>
      </c>
      <c r="J466" s="78"/>
      <c r="K466" s="46">
        <f t="shared" si="29"/>
        <v>166950</v>
      </c>
      <c r="L466" s="78"/>
      <c r="M466" s="97">
        <v>166950</v>
      </c>
      <c r="O466" s="95" t="s">
        <v>1659</v>
      </c>
      <c r="P466" s="96" t="s">
        <v>2092</v>
      </c>
      <c r="Q466" s="97">
        <v>382075</v>
      </c>
      <c r="R466" s="46">
        <f t="shared" si="30"/>
        <v>204911</v>
      </c>
      <c r="S466" s="97">
        <v>81000</v>
      </c>
      <c r="T466" s="97">
        <v>123911</v>
      </c>
      <c r="V466" s="95" t="s">
        <v>1677</v>
      </c>
      <c r="W466" s="96" t="s">
        <v>2097</v>
      </c>
      <c r="X466" s="97">
        <v>257963</v>
      </c>
      <c r="Y466" s="46">
        <f t="shared" si="31"/>
        <v>2203572</v>
      </c>
      <c r="Z466" s="97">
        <v>3200</v>
      </c>
      <c r="AA466" s="97">
        <v>2200372</v>
      </c>
    </row>
    <row r="467" spans="1:27" ht="15">
      <c r="A467" s="95" t="s">
        <v>98</v>
      </c>
      <c r="B467" s="96" t="s">
        <v>2129</v>
      </c>
      <c r="C467" s="97">
        <v>25000</v>
      </c>
      <c r="D467" s="46">
        <f t="shared" si="28"/>
        <v>331142</v>
      </c>
      <c r="E467" s="97">
        <v>294000</v>
      </c>
      <c r="F467" s="97">
        <v>37142</v>
      </c>
      <c r="H467" s="95" t="s">
        <v>232</v>
      </c>
      <c r="I467" s="96" t="s">
        <v>2161</v>
      </c>
      <c r="J467" s="97">
        <v>441500</v>
      </c>
      <c r="K467" s="46">
        <f t="shared" si="29"/>
        <v>117023</v>
      </c>
      <c r="L467" s="97">
        <v>2500</v>
      </c>
      <c r="M467" s="97">
        <v>114523</v>
      </c>
      <c r="O467" s="95" t="s">
        <v>1662</v>
      </c>
      <c r="P467" s="96" t="s">
        <v>2093</v>
      </c>
      <c r="Q467" s="97">
        <v>28451</v>
      </c>
      <c r="R467" s="46">
        <f t="shared" si="30"/>
        <v>374013</v>
      </c>
      <c r="S467" s="97">
        <v>237902</v>
      </c>
      <c r="T467" s="97">
        <v>136111</v>
      </c>
      <c r="V467" s="95" t="s">
        <v>1680</v>
      </c>
      <c r="W467" s="96" t="s">
        <v>2098</v>
      </c>
      <c r="X467" s="97">
        <v>36750</v>
      </c>
      <c r="Y467" s="46">
        <f t="shared" si="31"/>
        <v>36850</v>
      </c>
      <c r="Z467" s="78"/>
      <c r="AA467" s="97">
        <v>36850</v>
      </c>
    </row>
    <row r="468" spans="1:27" ht="15">
      <c r="A468" s="95" t="s">
        <v>101</v>
      </c>
      <c r="B468" s="96" t="s">
        <v>2207</v>
      </c>
      <c r="C468" s="97">
        <v>355199</v>
      </c>
      <c r="D468" s="46">
        <f t="shared" si="28"/>
        <v>383492</v>
      </c>
      <c r="E468" s="78"/>
      <c r="F468" s="97">
        <v>383492</v>
      </c>
      <c r="H468" s="95" t="s">
        <v>235</v>
      </c>
      <c r="I468" s="96" t="s">
        <v>2162</v>
      </c>
      <c r="J468" s="97">
        <v>6400</v>
      </c>
      <c r="K468" s="46">
        <f t="shared" si="29"/>
        <v>273031</v>
      </c>
      <c r="L468" s="78"/>
      <c r="M468" s="97">
        <v>273031</v>
      </c>
      <c r="O468" s="95" t="s">
        <v>1665</v>
      </c>
      <c r="P468" s="96" t="s">
        <v>2094</v>
      </c>
      <c r="Q468" s="97">
        <v>460700</v>
      </c>
      <c r="R468" s="46">
        <f t="shared" si="30"/>
        <v>268333</v>
      </c>
      <c r="S468" s="78"/>
      <c r="T468" s="97">
        <v>268333</v>
      </c>
      <c r="V468" s="95" t="s">
        <v>1688</v>
      </c>
      <c r="W468" s="96" t="s">
        <v>2099</v>
      </c>
      <c r="X468" s="97">
        <v>6515</v>
      </c>
      <c r="Y468" s="46">
        <f t="shared" si="31"/>
        <v>67130</v>
      </c>
      <c r="Z468" s="78"/>
      <c r="AA468" s="97">
        <v>67130</v>
      </c>
    </row>
    <row r="469" spans="1:27" ht="15">
      <c r="A469" s="95" t="s">
        <v>104</v>
      </c>
      <c r="B469" s="96" t="s">
        <v>2130</v>
      </c>
      <c r="C469" s="78"/>
      <c r="D469" s="46">
        <f t="shared" si="28"/>
        <v>68981</v>
      </c>
      <c r="E469" s="78"/>
      <c r="F469" s="97">
        <v>68981</v>
      </c>
      <c r="H469" s="95" t="s">
        <v>238</v>
      </c>
      <c r="I469" s="96" t="s">
        <v>2163</v>
      </c>
      <c r="J469" s="97">
        <v>144520</v>
      </c>
      <c r="K469" s="46">
        <f t="shared" si="29"/>
        <v>44500</v>
      </c>
      <c r="L469" s="78"/>
      <c r="M469" s="97">
        <v>44500</v>
      </c>
      <c r="O469" s="95" t="s">
        <v>1668</v>
      </c>
      <c r="P469" s="96" t="s">
        <v>2095</v>
      </c>
      <c r="Q469" s="97">
        <v>339650</v>
      </c>
      <c r="R469" s="46">
        <f t="shared" si="30"/>
        <v>353587</v>
      </c>
      <c r="S469" s="97">
        <v>1500</v>
      </c>
      <c r="T469" s="97">
        <v>352087</v>
      </c>
      <c r="V469" s="95" t="s">
        <v>1691</v>
      </c>
      <c r="W469" s="96" t="s">
        <v>2100</v>
      </c>
      <c r="X469" s="97">
        <v>2443785</v>
      </c>
      <c r="Y469" s="46">
        <f t="shared" si="31"/>
        <v>946394</v>
      </c>
      <c r="Z469" s="97">
        <v>183000</v>
      </c>
      <c r="AA469" s="97">
        <v>763394</v>
      </c>
    </row>
    <row r="470" spans="1:27" ht="15">
      <c r="A470" s="95" t="s">
        <v>107</v>
      </c>
      <c r="B470" s="96" t="s">
        <v>2131</v>
      </c>
      <c r="C470" s="78"/>
      <c r="D470" s="46">
        <f t="shared" si="28"/>
        <v>145677</v>
      </c>
      <c r="E470" s="97">
        <v>1000</v>
      </c>
      <c r="F470" s="97">
        <v>144677</v>
      </c>
      <c r="H470" s="95" t="s">
        <v>240</v>
      </c>
      <c r="I470" s="96" t="s">
        <v>2164</v>
      </c>
      <c r="J470" s="78"/>
      <c r="K470" s="46">
        <f t="shared" si="29"/>
        <v>66209</v>
      </c>
      <c r="L470" s="78"/>
      <c r="M470" s="97">
        <v>66209</v>
      </c>
      <c r="O470" s="95" t="s">
        <v>1671</v>
      </c>
      <c r="P470" s="96" t="s">
        <v>2301</v>
      </c>
      <c r="Q470" s="97">
        <v>25400</v>
      </c>
      <c r="R470" s="46">
        <f t="shared" si="30"/>
        <v>1557546</v>
      </c>
      <c r="S470" s="97">
        <v>56115</v>
      </c>
      <c r="T470" s="97">
        <v>1501431</v>
      </c>
      <c r="V470" s="95" t="s">
        <v>1694</v>
      </c>
      <c r="W470" s="96" t="s">
        <v>2170</v>
      </c>
      <c r="X470" s="97">
        <v>95753</v>
      </c>
      <c r="Y470" s="46">
        <f t="shared" si="31"/>
        <v>1893971</v>
      </c>
      <c r="Z470" s="97">
        <v>2000</v>
      </c>
      <c r="AA470" s="97">
        <v>1891971</v>
      </c>
    </row>
    <row r="471" spans="1:27" ht="15">
      <c r="A471" s="95" t="s">
        <v>110</v>
      </c>
      <c r="B471" s="96" t="s">
        <v>2132</v>
      </c>
      <c r="C471" s="78"/>
      <c r="D471" s="46">
        <f t="shared" si="28"/>
        <v>14900</v>
      </c>
      <c r="E471" s="78"/>
      <c r="F471" s="97">
        <v>14900</v>
      </c>
      <c r="H471" s="95" t="s">
        <v>243</v>
      </c>
      <c r="I471" s="96" t="s">
        <v>1807</v>
      </c>
      <c r="J471" s="97">
        <v>6050</v>
      </c>
      <c r="K471" s="46">
        <f t="shared" si="29"/>
        <v>21162</v>
      </c>
      <c r="L471" s="78"/>
      <c r="M471" s="97">
        <v>21162</v>
      </c>
      <c r="O471" s="95" t="s">
        <v>1674</v>
      </c>
      <c r="P471" s="96" t="s">
        <v>2096</v>
      </c>
      <c r="Q471" s="97">
        <v>336500</v>
      </c>
      <c r="R471" s="46">
        <f t="shared" si="30"/>
        <v>522115</v>
      </c>
      <c r="S471" s="97">
        <v>158000</v>
      </c>
      <c r="T471" s="97">
        <v>364115</v>
      </c>
      <c r="V471" s="95" t="s">
        <v>1697</v>
      </c>
      <c r="W471" s="96" t="s">
        <v>2101</v>
      </c>
      <c r="X471" s="78"/>
      <c r="Y471" s="46">
        <f t="shared" si="31"/>
        <v>790551</v>
      </c>
      <c r="Z471" s="78"/>
      <c r="AA471" s="97">
        <v>790551</v>
      </c>
    </row>
    <row r="472" spans="1:27" ht="15">
      <c r="A472" s="95" t="s">
        <v>113</v>
      </c>
      <c r="B472" s="96" t="s">
        <v>2133</v>
      </c>
      <c r="C472" s="78"/>
      <c r="D472" s="46">
        <f t="shared" si="28"/>
        <v>402806</v>
      </c>
      <c r="E472" s="97">
        <v>44090</v>
      </c>
      <c r="F472" s="97">
        <v>358716</v>
      </c>
      <c r="H472" s="95" t="s">
        <v>246</v>
      </c>
      <c r="I472" s="96" t="s">
        <v>2171</v>
      </c>
      <c r="J472" s="78"/>
      <c r="K472" s="46">
        <f t="shared" si="29"/>
        <v>4700</v>
      </c>
      <c r="L472" s="78"/>
      <c r="M472" s="97">
        <v>4700</v>
      </c>
      <c r="O472" s="95" t="s">
        <v>1677</v>
      </c>
      <c r="P472" s="96" t="s">
        <v>2097</v>
      </c>
      <c r="Q472" s="97">
        <v>322600</v>
      </c>
      <c r="R472" s="46">
        <f t="shared" si="30"/>
        <v>452500</v>
      </c>
      <c r="S472" s="97">
        <v>362100</v>
      </c>
      <c r="T472" s="97">
        <v>90400</v>
      </c>
      <c r="V472" s="95" t="s">
        <v>1701</v>
      </c>
      <c r="W472" s="96" t="s">
        <v>2102</v>
      </c>
      <c r="X472" s="97">
        <v>1569883</v>
      </c>
      <c r="Y472" s="46">
        <f t="shared" si="31"/>
        <v>5752211</v>
      </c>
      <c r="Z472" s="97">
        <v>427610</v>
      </c>
      <c r="AA472" s="97">
        <v>5324601</v>
      </c>
    </row>
    <row r="473" spans="1:27" ht="15">
      <c r="A473" s="95" t="s">
        <v>127</v>
      </c>
      <c r="B473" s="96" t="s">
        <v>2134</v>
      </c>
      <c r="C473" s="97">
        <v>1500</v>
      </c>
      <c r="D473" s="46">
        <f t="shared" si="28"/>
        <v>188432</v>
      </c>
      <c r="E473" s="97">
        <v>1400</v>
      </c>
      <c r="F473" s="97">
        <v>187032</v>
      </c>
      <c r="O473" s="95" t="s">
        <v>1680</v>
      </c>
      <c r="P473" s="96" t="s">
        <v>2098</v>
      </c>
      <c r="Q473" s="97">
        <v>310400</v>
      </c>
      <c r="R473" s="46">
        <f t="shared" si="30"/>
        <v>178905</v>
      </c>
      <c r="S473" s="97">
        <v>25000</v>
      </c>
      <c r="T473" s="97">
        <v>153905</v>
      </c>
      <c r="V473" s="95" t="s">
        <v>1704</v>
      </c>
      <c r="W473" s="96" t="s">
        <v>2103</v>
      </c>
      <c r="X473" s="97">
        <v>1046000</v>
      </c>
      <c r="Y473" s="46">
        <f t="shared" si="31"/>
        <v>5742143</v>
      </c>
      <c r="Z473" s="78"/>
      <c r="AA473" s="97">
        <v>5742143</v>
      </c>
    </row>
    <row r="474" spans="1:27" ht="15">
      <c r="A474" s="95" t="s">
        <v>129</v>
      </c>
      <c r="B474" s="96" t="s">
        <v>2135</v>
      </c>
      <c r="C474" s="97">
        <v>40000</v>
      </c>
      <c r="D474" s="46">
        <f t="shared" si="28"/>
        <v>1541281</v>
      </c>
      <c r="E474" s="97">
        <v>1257525</v>
      </c>
      <c r="F474" s="97">
        <v>283756</v>
      </c>
      <c r="O474" s="95" t="s">
        <v>1688</v>
      </c>
      <c r="P474" s="96" t="s">
        <v>2099</v>
      </c>
      <c r="Q474" s="78"/>
      <c r="R474" s="46">
        <f t="shared" si="30"/>
        <v>233941</v>
      </c>
      <c r="S474" s="78"/>
      <c r="T474" s="97">
        <v>233941</v>
      </c>
      <c r="V474" s="95" t="s">
        <v>1707</v>
      </c>
      <c r="W474" s="96" t="s">
        <v>2104</v>
      </c>
      <c r="X474" s="78"/>
      <c r="Y474" s="46">
        <f t="shared" si="31"/>
        <v>652820</v>
      </c>
      <c r="Z474" s="78"/>
      <c r="AA474" s="97">
        <v>652820</v>
      </c>
    </row>
    <row r="475" spans="1:27" ht="15">
      <c r="A475" s="95" t="s">
        <v>133</v>
      </c>
      <c r="B475" s="96" t="s">
        <v>2136</v>
      </c>
      <c r="C475" s="97">
        <v>388000</v>
      </c>
      <c r="D475" s="46">
        <f t="shared" si="28"/>
        <v>825322</v>
      </c>
      <c r="E475" s="97">
        <v>346500</v>
      </c>
      <c r="F475" s="97">
        <v>478822</v>
      </c>
      <c r="O475" s="95" t="s">
        <v>1691</v>
      </c>
      <c r="P475" s="96" t="s">
        <v>2100</v>
      </c>
      <c r="Q475" s="97">
        <v>1300401</v>
      </c>
      <c r="R475" s="46">
        <f t="shared" si="30"/>
        <v>926538</v>
      </c>
      <c r="S475" s="78"/>
      <c r="T475" s="97">
        <v>926538</v>
      </c>
      <c r="V475" s="95" t="s">
        <v>1710</v>
      </c>
      <c r="W475" s="96" t="s">
        <v>2328</v>
      </c>
      <c r="X475" s="78"/>
      <c r="Y475" s="46">
        <f t="shared" si="31"/>
        <v>19399</v>
      </c>
      <c r="Z475" s="78"/>
      <c r="AA475" s="97">
        <v>19399</v>
      </c>
    </row>
    <row r="476" spans="1:27" ht="15">
      <c r="A476" s="95" t="s">
        <v>136</v>
      </c>
      <c r="B476" s="96" t="s">
        <v>2137</v>
      </c>
      <c r="C476" s="97">
        <v>388000</v>
      </c>
      <c r="D476" s="46">
        <f t="shared" si="28"/>
        <v>3602701</v>
      </c>
      <c r="E476" s="97">
        <v>1059785</v>
      </c>
      <c r="F476" s="97">
        <v>2542916</v>
      </c>
      <c r="O476" s="95" t="s">
        <v>1694</v>
      </c>
      <c r="P476" s="96" t="s">
        <v>2170</v>
      </c>
      <c r="Q476" s="97">
        <v>391793</v>
      </c>
      <c r="R476" s="46">
        <f t="shared" si="30"/>
        <v>185406</v>
      </c>
      <c r="S476" s="97">
        <v>130600</v>
      </c>
      <c r="T476" s="97">
        <v>54806</v>
      </c>
      <c r="V476" s="95" t="s">
        <v>1713</v>
      </c>
      <c r="W476" s="96" t="s">
        <v>2105</v>
      </c>
      <c r="X476" s="97">
        <v>271365</v>
      </c>
      <c r="Y476" s="46">
        <f t="shared" si="31"/>
        <v>39180177</v>
      </c>
      <c r="Z476" s="97">
        <v>7177697</v>
      </c>
      <c r="AA476" s="97">
        <v>32002480</v>
      </c>
    </row>
    <row r="477" spans="1:27" ht="15">
      <c r="A477" s="95" t="s">
        <v>142</v>
      </c>
      <c r="B477" s="96" t="s">
        <v>2138</v>
      </c>
      <c r="C477" s="97">
        <v>254000</v>
      </c>
      <c r="D477" s="46">
        <f t="shared" si="28"/>
        <v>362124</v>
      </c>
      <c r="E477" s="97">
        <v>59050</v>
      </c>
      <c r="F477" s="97">
        <v>303074</v>
      </c>
      <c r="O477" s="95" t="s">
        <v>1697</v>
      </c>
      <c r="P477" s="96" t="s">
        <v>2101</v>
      </c>
      <c r="Q477" s="78"/>
      <c r="R477" s="46">
        <f t="shared" si="30"/>
        <v>499990</v>
      </c>
      <c r="S477" s="78"/>
      <c r="T477" s="97">
        <v>499990</v>
      </c>
      <c r="V477" s="95" t="s">
        <v>1716</v>
      </c>
      <c r="W477" s="96" t="s">
        <v>2106</v>
      </c>
      <c r="X477" s="97">
        <v>1394000</v>
      </c>
      <c r="Y477" s="46">
        <f t="shared" si="31"/>
        <v>39355487</v>
      </c>
      <c r="Z477" s="97">
        <v>217631</v>
      </c>
      <c r="AA477" s="97">
        <v>39137856</v>
      </c>
    </row>
    <row r="478" spans="1:27" ht="15">
      <c r="A478" s="95" t="s">
        <v>145</v>
      </c>
      <c r="B478" s="96" t="s">
        <v>2139</v>
      </c>
      <c r="C478" s="78"/>
      <c r="D478" s="46">
        <f t="shared" si="28"/>
        <v>71562</v>
      </c>
      <c r="E478" s="78"/>
      <c r="F478" s="97">
        <v>71562</v>
      </c>
      <c r="O478" s="95" t="s">
        <v>1701</v>
      </c>
      <c r="P478" s="96" t="s">
        <v>2102</v>
      </c>
      <c r="Q478" s="97">
        <v>1197749</v>
      </c>
      <c r="R478" s="46">
        <f t="shared" si="30"/>
        <v>2061281</v>
      </c>
      <c r="S478" s="97">
        <v>131102</v>
      </c>
      <c r="T478" s="97">
        <v>1930179</v>
      </c>
      <c r="V478" s="95" t="s">
        <v>1719</v>
      </c>
      <c r="W478" s="96" t="s">
        <v>2256</v>
      </c>
      <c r="X478" s="78"/>
      <c r="Y478" s="46">
        <f t="shared" si="31"/>
        <v>1092737</v>
      </c>
      <c r="Z478" s="78"/>
      <c r="AA478" s="97">
        <v>1092737</v>
      </c>
    </row>
    <row r="479" spans="1:27" ht="15">
      <c r="A479" s="95" t="s">
        <v>148</v>
      </c>
      <c r="B479" s="96" t="s">
        <v>2330</v>
      </c>
      <c r="C479" s="78"/>
      <c r="D479" s="46">
        <f t="shared" si="28"/>
        <v>380689</v>
      </c>
      <c r="E479" s="97">
        <v>69500</v>
      </c>
      <c r="F479" s="97">
        <v>311189</v>
      </c>
      <c r="O479" s="95" t="s">
        <v>1704</v>
      </c>
      <c r="P479" s="96" t="s">
        <v>2103</v>
      </c>
      <c r="Q479" s="97">
        <v>2440100</v>
      </c>
      <c r="R479" s="46">
        <f t="shared" si="30"/>
        <v>10459324</v>
      </c>
      <c r="S479" s="97">
        <v>3008820</v>
      </c>
      <c r="T479" s="97">
        <v>7450504</v>
      </c>
      <c r="V479" s="95" t="s">
        <v>1722</v>
      </c>
      <c r="W479" s="96" t="s">
        <v>1905</v>
      </c>
      <c r="X479" s="97">
        <v>8541402</v>
      </c>
      <c r="Y479" s="46">
        <f t="shared" si="31"/>
        <v>40580831</v>
      </c>
      <c r="Z479" s="97">
        <v>4176000</v>
      </c>
      <c r="AA479" s="97">
        <v>36404831</v>
      </c>
    </row>
    <row r="480" spans="1:27" ht="15">
      <c r="A480" s="95" t="s">
        <v>151</v>
      </c>
      <c r="B480" s="96" t="s">
        <v>2140</v>
      </c>
      <c r="C480" s="78"/>
      <c r="D480" s="46">
        <f t="shared" si="28"/>
        <v>186315</v>
      </c>
      <c r="E480" s="97">
        <v>33200</v>
      </c>
      <c r="F480" s="97">
        <v>153115</v>
      </c>
      <c r="O480" s="95" t="s">
        <v>1707</v>
      </c>
      <c r="P480" s="96" t="s">
        <v>2104</v>
      </c>
      <c r="Q480" s="97">
        <v>1704579</v>
      </c>
      <c r="R480" s="46">
        <f t="shared" si="30"/>
        <v>7280648</v>
      </c>
      <c r="S480" s="97">
        <v>1731750</v>
      </c>
      <c r="T480" s="97">
        <v>5548898</v>
      </c>
      <c r="V480" s="95" t="s">
        <v>1724</v>
      </c>
      <c r="W480" s="96" t="s">
        <v>2107</v>
      </c>
      <c r="X480" s="78"/>
      <c r="Y480" s="46">
        <f t="shared" si="31"/>
        <v>1822720</v>
      </c>
      <c r="Z480" s="78"/>
      <c r="AA480" s="97">
        <v>1822720</v>
      </c>
    </row>
    <row r="481" spans="1:27" ht="15">
      <c r="A481" s="95" t="s">
        <v>154</v>
      </c>
      <c r="B481" s="96" t="s">
        <v>2141</v>
      </c>
      <c r="C481" s="97">
        <v>251402</v>
      </c>
      <c r="D481" s="46">
        <f t="shared" si="28"/>
        <v>1103690</v>
      </c>
      <c r="E481" s="97">
        <v>332400</v>
      </c>
      <c r="F481" s="97">
        <v>771290</v>
      </c>
      <c r="O481" s="95" t="s">
        <v>1710</v>
      </c>
      <c r="P481" s="96" t="s">
        <v>2328</v>
      </c>
      <c r="Q481" s="97">
        <v>169000</v>
      </c>
      <c r="R481" s="46">
        <f t="shared" si="30"/>
        <v>3850443</v>
      </c>
      <c r="S481" s="78"/>
      <c r="T481" s="97">
        <v>3850443</v>
      </c>
      <c r="V481" s="95" t="s">
        <v>15</v>
      </c>
      <c r="W481" s="96" t="s">
        <v>2108</v>
      </c>
      <c r="X481" s="97">
        <v>18077677</v>
      </c>
      <c r="Y481" s="46">
        <f t="shared" si="31"/>
        <v>2035746</v>
      </c>
      <c r="Z481" s="78"/>
      <c r="AA481" s="97">
        <v>2035746</v>
      </c>
    </row>
    <row r="482" spans="1:27" ht="15">
      <c r="A482" s="95" t="s">
        <v>157</v>
      </c>
      <c r="B482" s="96" t="s">
        <v>2142</v>
      </c>
      <c r="C482" s="78"/>
      <c r="D482" s="46">
        <f t="shared" si="28"/>
        <v>724948</v>
      </c>
      <c r="E482" s="97">
        <v>581200</v>
      </c>
      <c r="F482" s="97">
        <v>143748</v>
      </c>
      <c r="O482" s="95" t="s">
        <v>1713</v>
      </c>
      <c r="P482" s="96" t="s">
        <v>2105</v>
      </c>
      <c r="Q482" s="97">
        <v>4087965</v>
      </c>
      <c r="R482" s="46">
        <f t="shared" si="30"/>
        <v>3904916</v>
      </c>
      <c r="S482" s="97">
        <v>1045394</v>
      </c>
      <c r="T482" s="97">
        <v>2859522</v>
      </c>
      <c r="V482" s="95" t="s">
        <v>18</v>
      </c>
      <c r="W482" s="96" t="s">
        <v>2109</v>
      </c>
      <c r="X482" s="78"/>
      <c r="Y482" s="46">
        <f t="shared" si="31"/>
        <v>855390</v>
      </c>
      <c r="Z482" s="78"/>
      <c r="AA482" s="97">
        <v>855390</v>
      </c>
    </row>
    <row r="483" spans="1:27" ht="15">
      <c r="A483" s="95" t="s">
        <v>160</v>
      </c>
      <c r="B483" s="96" t="s">
        <v>2143</v>
      </c>
      <c r="C483" s="97">
        <v>1735000</v>
      </c>
      <c r="D483" s="46">
        <f t="shared" si="28"/>
        <v>612100</v>
      </c>
      <c r="E483" s="97">
        <v>91550</v>
      </c>
      <c r="F483" s="97">
        <v>520550</v>
      </c>
      <c r="O483" s="95" t="s">
        <v>1716</v>
      </c>
      <c r="P483" s="96" t="s">
        <v>2106</v>
      </c>
      <c r="Q483" s="97">
        <v>2219150</v>
      </c>
      <c r="R483" s="46">
        <f t="shared" si="30"/>
        <v>11054413</v>
      </c>
      <c r="S483" s="97">
        <v>1853825</v>
      </c>
      <c r="T483" s="97">
        <v>9200588</v>
      </c>
      <c r="V483" s="95" t="s">
        <v>21</v>
      </c>
      <c r="W483" s="96" t="s">
        <v>2329</v>
      </c>
      <c r="X483" s="78"/>
      <c r="Y483" s="46">
        <f t="shared" si="31"/>
        <v>27792</v>
      </c>
      <c r="Z483" s="78"/>
      <c r="AA483" s="97">
        <v>27792</v>
      </c>
    </row>
    <row r="484" spans="1:27" ht="15">
      <c r="A484" s="95" t="s">
        <v>163</v>
      </c>
      <c r="B484" s="96" t="s">
        <v>2144</v>
      </c>
      <c r="C484" s="97">
        <v>79620</v>
      </c>
      <c r="D484" s="46">
        <f t="shared" si="28"/>
        <v>918340</v>
      </c>
      <c r="E484" s="97">
        <v>40000</v>
      </c>
      <c r="F484" s="97">
        <v>878340</v>
      </c>
      <c r="O484" s="95" t="s">
        <v>1719</v>
      </c>
      <c r="P484" s="96" t="s">
        <v>2256</v>
      </c>
      <c r="Q484" s="78"/>
      <c r="R484" s="46">
        <f t="shared" si="30"/>
        <v>353339</v>
      </c>
      <c r="S484" s="97">
        <v>22000</v>
      </c>
      <c r="T484" s="97">
        <v>331339</v>
      </c>
      <c r="V484" s="95" t="s">
        <v>24</v>
      </c>
      <c r="W484" s="96" t="s">
        <v>2110</v>
      </c>
      <c r="X484" s="97">
        <v>1250803</v>
      </c>
      <c r="Y484" s="46">
        <f t="shared" si="31"/>
        <v>3317582</v>
      </c>
      <c r="Z484" s="78"/>
      <c r="AA484" s="97">
        <v>3317582</v>
      </c>
    </row>
    <row r="485" spans="1:27" ht="15">
      <c r="A485" s="95" t="s">
        <v>166</v>
      </c>
      <c r="B485" s="96" t="s">
        <v>2145</v>
      </c>
      <c r="C485" s="78"/>
      <c r="D485" s="46">
        <f t="shared" si="28"/>
        <v>169125</v>
      </c>
      <c r="E485" s="78"/>
      <c r="F485" s="97">
        <v>169125</v>
      </c>
      <c r="O485" s="95" t="s">
        <v>1722</v>
      </c>
      <c r="P485" s="96" t="s">
        <v>1905</v>
      </c>
      <c r="Q485" s="97">
        <v>3652080</v>
      </c>
      <c r="R485" s="46">
        <f t="shared" si="30"/>
        <v>15953035</v>
      </c>
      <c r="S485" s="97">
        <v>710200</v>
      </c>
      <c r="T485" s="97">
        <v>15242835</v>
      </c>
      <c r="V485" s="95" t="s">
        <v>27</v>
      </c>
      <c r="W485" s="96" t="s">
        <v>2184</v>
      </c>
      <c r="X485" s="78"/>
      <c r="Y485" s="46">
        <f t="shared" si="31"/>
        <v>2053681</v>
      </c>
      <c r="Z485" s="78"/>
      <c r="AA485" s="97">
        <v>2053681</v>
      </c>
    </row>
    <row r="486" spans="1:27" ht="15">
      <c r="A486" s="95" t="s">
        <v>169</v>
      </c>
      <c r="B486" s="96" t="s">
        <v>2146</v>
      </c>
      <c r="C486" s="97">
        <v>3150</v>
      </c>
      <c r="D486" s="46">
        <f t="shared" si="28"/>
        <v>471450</v>
      </c>
      <c r="E486" s="97">
        <v>11950</v>
      </c>
      <c r="F486" s="97">
        <v>459500</v>
      </c>
      <c r="O486" s="95" t="s">
        <v>1724</v>
      </c>
      <c r="P486" s="96" t="s">
        <v>2107</v>
      </c>
      <c r="Q486" s="97">
        <v>555000</v>
      </c>
      <c r="R486" s="46">
        <f t="shared" si="30"/>
        <v>1377160</v>
      </c>
      <c r="S486" s="78"/>
      <c r="T486" s="97">
        <v>1377160</v>
      </c>
      <c r="V486" s="95" t="s">
        <v>30</v>
      </c>
      <c r="W486" s="96" t="s">
        <v>2111</v>
      </c>
      <c r="X486" s="78"/>
      <c r="Y486" s="46">
        <f t="shared" si="31"/>
        <v>23401</v>
      </c>
      <c r="Z486" s="78"/>
      <c r="AA486" s="97">
        <v>23401</v>
      </c>
    </row>
    <row r="487" spans="1:27" ht="15">
      <c r="A487" s="95" t="s">
        <v>172</v>
      </c>
      <c r="B487" s="96" t="s">
        <v>2147</v>
      </c>
      <c r="C487" s="78"/>
      <c r="D487" s="46">
        <f t="shared" si="28"/>
        <v>215668</v>
      </c>
      <c r="E487" s="97">
        <v>54000</v>
      </c>
      <c r="F487" s="97">
        <v>161668</v>
      </c>
      <c r="O487" s="95" t="s">
        <v>15</v>
      </c>
      <c r="P487" s="96" t="s">
        <v>2108</v>
      </c>
      <c r="Q487" s="97">
        <v>13805915</v>
      </c>
      <c r="R487" s="46">
        <f t="shared" si="30"/>
        <v>11832366</v>
      </c>
      <c r="S487" s="97">
        <v>907065</v>
      </c>
      <c r="T487" s="97">
        <v>10925301</v>
      </c>
      <c r="V487" s="95" t="s">
        <v>32</v>
      </c>
      <c r="W487" s="96" t="s">
        <v>2112</v>
      </c>
      <c r="X487" s="97">
        <v>2735500</v>
      </c>
      <c r="Y487" s="46">
        <f t="shared" si="31"/>
        <v>82655942</v>
      </c>
      <c r="Z487" s="78"/>
      <c r="AA487" s="97">
        <v>82655942</v>
      </c>
    </row>
    <row r="488" spans="1:27" ht="15">
      <c r="A488" s="95" t="s">
        <v>175</v>
      </c>
      <c r="B488" s="96" t="s">
        <v>2148</v>
      </c>
      <c r="C488" s="97">
        <v>323000</v>
      </c>
      <c r="D488" s="46">
        <f t="shared" si="28"/>
        <v>1401544</v>
      </c>
      <c r="E488" s="97">
        <v>595275</v>
      </c>
      <c r="F488" s="97">
        <v>806269</v>
      </c>
      <c r="O488" s="95" t="s">
        <v>18</v>
      </c>
      <c r="P488" s="96" t="s">
        <v>2109</v>
      </c>
      <c r="Q488" s="97">
        <v>227135</v>
      </c>
      <c r="R488" s="46">
        <f t="shared" si="30"/>
        <v>1983419</v>
      </c>
      <c r="S488" s="97">
        <v>206850</v>
      </c>
      <c r="T488" s="97">
        <v>1776569</v>
      </c>
      <c r="V488" s="95" t="s">
        <v>35</v>
      </c>
      <c r="W488" s="96" t="s">
        <v>2113</v>
      </c>
      <c r="X488" s="78"/>
      <c r="Y488" s="46">
        <f t="shared" si="31"/>
        <v>424684</v>
      </c>
      <c r="Z488" s="78"/>
      <c r="AA488" s="97">
        <v>424684</v>
      </c>
    </row>
    <row r="489" spans="1:27" ht="15">
      <c r="A489" s="95" t="s">
        <v>178</v>
      </c>
      <c r="B489" s="96" t="s">
        <v>1836</v>
      </c>
      <c r="C489" s="97">
        <v>992750</v>
      </c>
      <c r="D489" s="46">
        <f t="shared" si="28"/>
        <v>549681</v>
      </c>
      <c r="E489" s="97">
        <v>121050</v>
      </c>
      <c r="F489" s="97">
        <v>428631</v>
      </c>
      <c r="O489" s="95" t="s">
        <v>21</v>
      </c>
      <c r="P489" s="96" t="s">
        <v>2329</v>
      </c>
      <c r="Q489" s="78"/>
      <c r="R489" s="46">
        <f t="shared" si="30"/>
        <v>15453</v>
      </c>
      <c r="S489" s="78"/>
      <c r="T489" s="97">
        <v>15453</v>
      </c>
      <c r="V489" s="95" t="s">
        <v>38</v>
      </c>
      <c r="W489" s="96" t="s">
        <v>2114</v>
      </c>
      <c r="X489" s="97">
        <v>1272400</v>
      </c>
      <c r="Y489" s="46">
        <f t="shared" si="31"/>
        <v>4356248</v>
      </c>
      <c r="Z489" s="78"/>
      <c r="AA489" s="97">
        <v>4356248</v>
      </c>
    </row>
    <row r="490" spans="1:27" ht="15">
      <c r="A490" s="95" t="s">
        <v>180</v>
      </c>
      <c r="B490" s="96" t="s">
        <v>2149</v>
      </c>
      <c r="C490" s="97">
        <v>1952800</v>
      </c>
      <c r="D490" s="46">
        <f t="shared" si="28"/>
        <v>4198322</v>
      </c>
      <c r="E490" s="97">
        <v>2449123</v>
      </c>
      <c r="F490" s="97">
        <v>1749199</v>
      </c>
      <c r="O490" s="95" t="s">
        <v>24</v>
      </c>
      <c r="P490" s="96" t="s">
        <v>2110</v>
      </c>
      <c r="Q490" s="97">
        <v>3161251</v>
      </c>
      <c r="R490" s="46">
        <f t="shared" si="30"/>
        <v>5171991</v>
      </c>
      <c r="S490" s="97">
        <v>438173</v>
      </c>
      <c r="T490" s="97">
        <v>4733818</v>
      </c>
      <c r="V490" s="95" t="s">
        <v>41</v>
      </c>
      <c r="W490" s="96" t="s">
        <v>2302</v>
      </c>
      <c r="X490" s="78"/>
      <c r="Y490" s="46">
        <f t="shared" si="31"/>
        <v>366396</v>
      </c>
      <c r="Z490" s="78"/>
      <c r="AA490" s="97">
        <v>366396</v>
      </c>
    </row>
    <row r="491" spans="1:27" ht="15">
      <c r="A491" s="95" t="s">
        <v>183</v>
      </c>
      <c r="B491" s="96" t="s">
        <v>1948</v>
      </c>
      <c r="C491" s="97">
        <v>43280</v>
      </c>
      <c r="D491" s="46">
        <f t="shared" si="28"/>
        <v>1069596</v>
      </c>
      <c r="E491" s="97">
        <v>200997</v>
      </c>
      <c r="F491" s="97">
        <v>868599</v>
      </c>
      <c r="O491" s="95" t="s">
        <v>27</v>
      </c>
      <c r="P491" s="96" t="s">
        <v>2184</v>
      </c>
      <c r="Q491" s="97">
        <v>100</v>
      </c>
      <c r="R491" s="46">
        <f t="shared" si="30"/>
        <v>1496507</v>
      </c>
      <c r="S491" s="97">
        <v>9803</v>
      </c>
      <c r="T491" s="97">
        <v>1486704</v>
      </c>
      <c r="V491" s="95" t="s">
        <v>43</v>
      </c>
      <c r="W491" s="96" t="s">
        <v>2115</v>
      </c>
      <c r="X491" s="97">
        <v>284195</v>
      </c>
      <c r="Y491" s="46">
        <f t="shared" si="31"/>
        <v>10175058</v>
      </c>
      <c r="Z491" s="78"/>
      <c r="AA491" s="97">
        <v>10175058</v>
      </c>
    </row>
    <row r="492" spans="1:27" ht="15">
      <c r="A492" s="95" t="s">
        <v>185</v>
      </c>
      <c r="B492" s="96" t="s">
        <v>2150</v>
      </c>
      <c r="C492" s="97">
        <v>2931700</v>
      </c>
      <c r="D492" s="46">
        <f t="shared" si="28"/>
        <v>2262458</v>
      </c>
      <c r="E492" s="97">
        <v>1460448</v>
      </c>
      <c r="F492" s="97">
        <v>802010</v>
      </c>
      <c r="O492" s="95" t="s">
        <v>30</v>
      </c>
      <c r="P492" s="96" t="s">
        <v>2111</v>
      </c>
      <c r="Q492" s="97">
        <v>1</v>
      </c>
      <c r="R492" s="46">
        <f t="shared" si="30"/>
        <v>582699</v>
      </c>
      <c r="S492" s="78"/>
      <c r="T492" s="97">
        <v>582699</v>
      </c>
      <c r="V492" s="95" t="s">
        <v>46</v>
      </c>
      <c r="W492" s="96" t="s">
        <v>2116</v>
      </c>
      <c r="X492" s="97">
        <v>31000</v>
      </c>
      <c r="Y492" s="46">
        <f t="shared" si="31"/>
        <v>841143</v>
      </c>
      <c r="Z492" s="78"/>
      <c r="AA492" s="97">
        <v>841143</v>
      </c>
    </row>
    <row r="493" spans="1:27" ht="15">
      <c r="A493" s="95" t="s">
        <v>188</v>
      </c>
      <c r="B493" s="96" t="s">
        <v>2331</v>
      </c>
      <c r="C493" s="78"/>
      <c r="D493" s="46">
        <f t="shared" si="28"/>
        <v>13480</v>
      </c>
      <c r="E493" s="78"/>
      <c r="F493" s="97">
        <v>13480</v>
      </c>
      <c r="O493" s="95" t="s">
        <v>32</v>
      </c>
      <c r="P493" s="96" t="s">
        <v>2112</v>
      </c>
      <c r="Q493" s="97">
        <v>87100</v>
      </c>
      <c r="R493" s="46">
        <f t="shared" si="30"/>
        <v>4618366</v>
      </c>
      <c r="S493" s="97">
        <v>335900</v>
      </c>
      <c r="T493" s="97">
        <v>4282466</v>
      </c>
      <c r="V493" s="95" t="s">
        <v>50</v>
      </c>
      <c r="W493" s="96" t="s">
        <v>2303</v>
      </c>
      <c r="X493" s="78"/>
      <c r="Y493" s="46">
        <f t="shared" si="31"/>
        <v>45000</v>
      </c>
      <c r="Z493" s="78"/>
      <c r="AA493" s="97">
        <v>45000</v>
      </c>
    </row>
    <row r="494" spans="1:27" ht="15">
      <c r="A494" s="95" t="s">
        <v>191</v>
      </c>
      <c r="B494" s="96" t="s">
        <v>2151</v>
      </c>
      <c r="C494" s="97">
        <v>955534</v>
      </c>
      <c r="D494" s="46">
        <f t="shared" si="28"/>
        <v>72313</v>
      </c>
      <c r="E494" s="78"/>
      <c r="F494" s="97">
        <v>72313</v>
      </c>
      <c r="O494" s="95" t="s">
        <v>35</v>
      </c>
      <c r="P494" s="96" t="s">
        <v>2113</v>
      </c>
      <c r="Q494" s="97">
        <v>100000</v>
      </c>
      <c r="R494" s="46">
        <f t="shared" si="30"/>
        <v>500206</v>
      </c>
      <c r="S494" s="97">
        <v>146001</v>
      </c>
      <c r="T494" s="97">
        <v>354205</v>
      </c>
      <c r="V494" s="95" t="s">
        <v>53</v>
      </c>
      <c r="W494" s="96" t="s">
        <v>2117</v>
      </c>
      <c r="X494" s="97">
        <v>451550</v>
      </c>
      <c r="Y494" s="46">
        <f t="shared" si="31"/>
        <v>787865</v>
      </c>
      <c r="Z494" s="97">
        <v>147550</v>
      </c>
      <c r="AA494" s="97">
        <v>640315</v>
      </c>
    </row>
    <row r="495" spans="1:27" ht="15">
      <c r="A495" s="95" t="s">
        <v>192</v>
      </c>
      <c r="B495" s="96" t="s">
        <v>2304</v>
      </c>
      <c r="C495" s="78"/>
      <c r="D495" s="46">
        <f t="shared" si="28"/>
        <v>54372</v>
      </c>
      <c r="E495" s="78"/>
      <c r="F495" s="97">
        <v>54372</v>
      </c>
      <c r="O495" s="95" t="s">
        <v>38</v>
      </c>
      <c r="P495" s="96" t="s">
        <v>2114</v>
      </c>
      <c r="Q495" s="97">
        <v>19657193</v>
      </c>
      <c r="R495" s="46">
        <f t="shared" si="30"/>
        <v>5228044</v>
      </c>
      <c r="S495" s="97">
        <v>357550</v>
      </c>
      <c r="T495" s="97">
        <v>4870494</v>
      </c>
      <c r="V495" s="95" t="s">
        <v>56</v>
      </c>
      <c r="W495" s="96" t="s">
        <v>2310</v>
      </c>
      <c r="X495" s="78"/>
      <c r="Y495" s="46">
        <f t="shared" si="31"/>
        <v>51602</v>
      </c>
      <c r="Z495" s="78"/>
      <c r="AA495" s="97">
        <v>51602</v>
      </c>
    </row>
    <row r="496" spans="1:27" ht="15">
      <c r="A496" s="95" t="s">
        <v>194</v>
      </c>
      <c r="B496" s="96" t="s">
        <v>2152</v>
      </c>
      <c r="C496" s="78"/>
      <c r="D496" s="46">
        <f t="shared" si="28"/>
        <v>142384</v>
      </c>
      <c r="E496" s="97">
        <v>27100</v>
      </c>
      <c r="F496" s="97">
        <v>115284</v>
      </c>
      <c r="O496" s="95" t="s">
        <v>41</v>
      </c>
      <c r="P496" s="96" t="s">
        <v>2302</v>
      </c>
      <c r="Q496" s="97">
        <v>190600</v>
      </c>
      <c r="R496" s="46">
        <f t="shared" si="30"/>
        <v>305685</v>
      </c>
      <c r="S496" s="97">
        <v>34800</v>
      </c>
      <c r="T496" s="97">
        <v>270885</v>
      </c>
      <c r="V496" s="95" t="s">
        <v>59</v>
      </c>
      <c r="W496" s="96" t="s">
        <v>2336</v>
      </c>
      <c r="X496" s="78"/>
      <c r="Y496" s="46">
        <f t="shared" si="31"/>
        <v>493234</v>
      </c>
      <c r="Z496" s="78"/>
      <c r="AA496" s="97">
        <v>493234</v>
      </c>
    </row>
    <row r="497" spans="1:27" ht="15">
      <c r="A497" s="95" t="s">
        <v>198</v>
      </c>
      <c r="B497" s="96" t="s">
        <v>1905</v>
      </c>
      <c r="C497" s="78"/>
      <c r="D497" s="46">
        <f t="shared" si="28"/>
        <v>22150</v>
      </c>
      <c r="E497" s="97">
        <v>13500</v>
      </c>
      <c r="F497" s="97">
        <v>8650</v>
      </c>
      <c r="O497" s="95" t="s">
        <v>43</v>
      </c>
      <c r="P497" s="96" t="s">
        <v>2115</v>
      </c>
      <c r="Q497" s="97">
        <v>3126395</v>
      </c>
      <c r="R497" s="46">
        <f t="shared" si="30"/>
        <v>16028046</v>
      </c>
      <c r="S497" s="97">
        <v>1362724</v>
      </c>
      <c r="T497" s="97">
        <v>14665322</v>
      </c>
      <c r="V497" s="95" t="s">
        <v>62</v>
      </c>
      <c r="W497" s="96" t="s">
        <v>2118</v>
      </c>
      <c r="X497" s="97">
        <v>383531</v>
      </c>
      <c r="Y497" s="46">
        <f t="shared" si="31"/>
        <v>1053164</v>
      </c>
      <c r="Z497" s="97">
        <v>179550</v>
      </c>
      <c r="AA497" s="97">
        <v>873614</v>
      </c>
    </row>
    <row r="498" spans="1:27" ht="15">
      <c r="A498" s="95" t="s">
        <v>201</v>
      </c>
      <c r="B498" s="96" t="s">
        <v>2153</v>
      </c>
      <c r="C498" s="78"/>
      <c r="D498" s="46">
        <f t="shared" si="28"/>
        <v>30000</v>
      </c>
      <c r="E498" s="97">
        <v>30000</v>
      </c>
      <c r="F498" s="78"/>
      <c r="O498" s="95" t="s">
        <v>46</v>
      </c>
      <c r="P498" s="96" t="s">
        <v>2116</v>
      </c>
      <c r="Q498" s="97">
        <v>1216500</v>
      </c>
      <c r="R498" s="46">
        <f t="shared" si="30"/>
        <v>1788621</v>
      </c>
      <c r="S498" s="97">
        <v>459650</v>
      </c>
      <c r="T498" s="97">
        <v>1328971</v>
      </c>
      <c r="V498" s="95" t="s">
        <v>65</v>
      </c>
      <c r="W498" s="96" t="s">
        <v>2119</v>
      </c>
      <c r="X498" s="97">
        <v>15000</v>
      </c>
      <c r="Y498" s="46">
        <f t="shared" si="31"/>
        <v>1160736</v>
      </c>
      <c r="Z498" s="97">
        <v>90215</v>
      </c>
      <c r="AA498" s="97">
        <v>1070521</v>
      </c>
    </row>
    <row r="499" spans="1:27" ht="15">
      <c r="A499" s="95" t="s">
        <v>204</v>
      </c>
      <c r="B499" s="96" t="s">
        <v>1880</v>
      </c>
      <c r="C499" s="78"/>
      <c r="D499" s="46">
        <f t="shared" si="28"/>
        <v>3326</v>
      </c>
      <c r="E499" s="78"/>
      <c r="F499" s="97">
        <v>3326</v>
      </c>
      <c r="O499" s="95" t="s">
        <v>50</v>
      </c>
      <c r="P499" s="96" t="s">
        <v>2303</v>
      </c>
      <c r="Q499" s="78"/>
      <c r="R499" s="46">
        <f t="shared" si="30"/>
        <v>10657</v>
      </c>
      <c r="S499" s="78"/>
      <c r="T499" s="97">
        <v>10657</v>
      </c>
      <c r="V499" s="95" t="s">
        <v>68</v>
      </c>
      <c r="W499" s="96" t="s">
        <v>2120</v>
      </c>
      <c r="X499" s="97">
        <v>65340</v>
      </c>
      <c r="Y499" s="46">
        <f t="shared" si="31"/>
        <v>172093</v>
      </c>
      <c r="Z499" s="97">
        <v>68801</v>
      </c>
      <c r="AA499" s="97">
        <v>103292</v>
      </c>
    </row>
    <row r="500" spans="1:27" ht="15">
      <c r="A500" s="95" t="s">
        <v>209</v>
      </c>
      <c r="B500" s="96" t="s">
        <v>2154</v>
      </c>
      <c r="C500" s="97">
        <v>10500</v>
      </c>
      <c r="D500" s="46">
        <f t="shared" si="28"/>
        <v>19263</v>
      </c>
      <c r="E500" s="78"/>
      <c r="F500" s="97">
        <v>19263</v>
      </c>
      <c r="O500" s="95" t="s">
        <v>53</v>
      </c>
      <c r="P500" s="96" t="s">
        <v>2117</v>
      </c>
      <c r="Q500" s="97">
        <v>0</v>
      </c>
      <c r="R500" s="46">
        <f t="shared" si="30"/>
        <v>809529</v>
      </c>
      <c r="S500" s="97">
        <v>95300</v>
      </c>
      <c r="T500" s="97">
        <v>714229</v>
      </c>
      <c r="V500" s="95" t="s">
        <v>71</v>
      </c>
      <c r="W500" s="96" t="s">
        <v>2121</v>
      </c>
      <c r="X500" s="97">
        <v>804900</v>
      </c>
      <c r="Y500" s="46">
        <f t="shared" si="31"/>
        <v>418189</v>
      </c>
      <c r="Z500" s="78"/>
      <c r="AA500" s="97">
        <v>418189</v>
      </c>
    </row>
    <row r="501" spans="1:27" ht="15">
      <c r="A501" s="95" t="s">
        <v>212</v>
      </c>
      <c r="B501" s="96" t="s">
        <v>2155</v>
      </c>
      <c r="C501" s="97">
        <v>46000</v>
      </c>
      <c r="D501" s="46">
        <f t="shared" si="28"/>
        <v>43300</v>
      </c>
      <c r="E501" s="78"/>
      <c r="F501" s="97">
        <v>43300</v>
      </c>
      <c r="O501" s="95" t="s">
        <v>56</v>
      </c>
      <c r="P501" s="96" t="s">
        <v>2310</v>
      </c>
      <c r="Q501" s="78"/>
      <c r="R501" s="46">
        <f t="shared" si="30"/>
        <v>7000</v>
      </c>
      <c r="S501" s="78"/>
      <c r="T501" s="97">
        <v>7000</v>
      </c>
      <c r="V501" s="95" t="s">
        <v>74</v>
      </c>
      <c r="W501" s="96" t="s">
        <v>2122</v>
      </c>
      <c r="X501" s="97">
        <v>41914</v>
      </c>
      <c r="Y501" s="46">
        <f t="shared" si="31"/>
        <v>605310</v>
      </c>
      <c r="Z501" s="97">
        <v>209002</v>
      </c>
      <c r="AA501" s="97">
        <v>396308</v>
      </c>
    </row>
    <row r="502" spans="1:27" ht="15">
      <c r="A502" s="95" t="s">
        <v>214</v>
      </c>
      <c r="B502" s="96" t="s">
        <v>2156</v>
      </c>
      <c r="C502" s="78"/>
      <c r="D502" s="46">
        <f t="shared" si="28"/>
        <v>29486</v>
      </c>
      <c r="E502" s="78"/>
      <c r="F502" s="97">
        <v>29486</v>
      </c>
      <c r="O502" s="95" t="s">
        <v>59</v>
      </c>
      <c r="P502" s="96" t="s">
        <v>2336</v>
      </c>
      <c r="Q502" s="97">
        <v>405500</v>
      </c>
      <c r="R502" s="46">
        <f t="shared" si="30"/>
        <v>1511866</v>
      </c>
      <c r="S502" s="97">
        <v>443071</v>
      </c>
      <c r="T502" s="97">
        <v>1068795</v>
      </c>
      <c r="V502" s="95" t="s">
        <v>77</v>
      </c>
      <c r="W502" s="96" t="s">
        <v>2123</v>
      </c>
      <c r="X502" s="97">
        <v>2324000</v>
      </c>
      <c r="Y502" s="46">
        <f t="shared" si="31"/>
        <v>1375786</v>
      </c>
      <c r="Z502" s="78"/>
      <c r="AA502" s="97">
        <v>1375786</v>
      </c>
    </row>
    <row r="503" spans="1:27" ht="15">
      <c r="A503" s="95" t="s">
        <v>217</v>
      </c>
      <c r="B503" s="96" t="s">
        <v>2157</v>
      </c>
      <c r="C503" s="78"/>
      <c r="D503" s="46">
        <f t="shared" si="28"/>
        <v>71831</v>
      </c>
      <c r="E503" s="78"/>
      <c r="F503" s="97">
        <v>71831</v>
      </c>
      <c r="O503" s="95" t="s">
        <v>62</v>
      </c>
      <c r="P503" s="96" t="s">
        <v>2118</v>
      </c>
      <c r="Q503" s="97">
        <v>1431005</v>
      </c>
      <c r="R503" s="46">
        <f t="shared" si="30"/>
        <v>1134613</v>
      </c>
      <c r="S503" s="97">
        <v>520301</v>
      </c>
      <c r="T503" s="97">
        <v>614312</v>
      </c>
      <c r="V503" s="95" t="s">
        <v>80</v>
      </c>
      <c r="W503" s="96" t="s">
        <v>2124</v>
      </c>
      <c r="X503" s="97">
        <v>1036488</v>
      </c>
      <c r="Y503" s="46">
        <f t="shared" si="31"/>
        <v>381861</v>
      </c>
      <c r="Z503" s="78"/>
      <c r="AA503" s="97">
        <v>381861</v>
      </c>
    </row>
    <row r="504" spans="1:27" ht="15">
      <c r="A504" s="95" t="s">
        <v>220</v>
      </c>
      <c r="B504" s="96" t="s">
        <v>2158</v>
      </c>
      <c r="C504" s="78"/>
      <c r="D504" s="46">
        <f t="shared" si="28"/>
        <v>61765</v>
      </c>
      <c r="E504" s="78"/>
      <c r="F504" s="97">
        <v>61765</v>
      </c>
      <c r="O504" s="95" t="s">
        <v>65</v>
      </c>
      <c r="P504" s="96" t="s">
        <v>2119</v>
      </c>
      <c r="Q504" s="97">
        <v>30000</v>
      </c>
      <c r="R504" s="46">
        <f t="shared" si="30"/>
        <v>431446</v>
      </c>
      <c r="S504" s="97">
        <v>850</v>
      </c>
      <c r="T504" s="97">
        <v>430596</v>
      </c>
      <c r="V504" s="95" t="s">
        <v>83</v>
      </c>
      <c r="W504" s="96" t="s">
        <v>2125</v>
      </c>
      <c r="X504" s="97">
        <v>540860</v>
      </c>
      <c r="Y504" s="46">
        <f t="shared" si="31"/>
        <v>639976</v>
      </c>
      <c r="Z504" s="78"/>
      <c r="AA504" s="97">
        <v>639976</v>
      </c>
    </row>
    <row r="505" spans="1:27" ht="15">
      <c r="A505" s="95" t="s">
        <v>223</v>
      </c>
      <c r="B505" s="96" t="s">
        <v>2159</v>
      </c>
      <c r="C505" s="78"/>
      <c r="D505" s="46">
        <f t="shared" si="28"/>
        <v>40929</v>
      </c>
      <c r="E505" s="78"/>
      <c r="F505" s="97">
        <v>40929</v>
      </c>
      <c r="O505" s="95" t="s">
        <v>68</v>
      </c>
      <c r="P505" s="96" t="s">
        <v>2120</v>
      </c>
      <c r="Q505" s="97">
        <v>1322300</v>
      </c>
      <c r="R505" s="46">
        <f t="shared" si="30"/>
        <v>848904</v>
      </c>
      <c r="S505" s="97">
        <v>225900</v>
      </c>
      <c r="T505" s="97">
        <v>623004</v>
      </c>
      <c r="V505" s="95" t="s">
        <v>86</v>
      </c>
      <c r="W505" s="96" t="s">
        <v>2126</v>
      </c>
      <c r="X505" s="97">
        <v>20000</v>
      </c>
      <c r="Y505" s="46">
        <f t="shared" si="31"/>
        <v>791783</v>
      </c>
      <c r="Z505" s="97">
        <v>159936</v>
      </c>
      <c r="AA505" s="97">
        <v>631847</v>
      </c>
    </row>
    <row r="506" spans="1:27" ht="15">
      <c r="A506" s="95" t="s">
        <v>226</v>
      </c>
      <c r="B506" s="96" t="s">
        <v>2160</v>
      </c>
      <c r="C506" s="78"/>
      <c r="D506" s="46">
        <f t="shared" si="28"/>
        <v>210603</v>
      </c>
      <c r="E506" s="78"/>
      <c r="F506" s="97">
        <v>210603</v>
      </c>
      <c r="O506" s="95" t="s">
        <v>71</v>
      </c>
      <c r="P506" s="96" t="s">
        <v>2121</v>
      </c>
      <c r="Q506" s="97">
        <v>113300</v>
      </c>
      <c r="R506" s="46">
        <f t="shared" si="30"/>
        <v>613743</v>
      </c>
      <c r="S506" s="78"/>
      <c r="T506" s="97">
        <v>613743</v>
      </c>
      <c r="V506" s="95" t="s">
        <v>89</v>
      </c>
      <c r="W506" s="96" t="s">
        <v>2280</v>
      </c>
      <c r="X506" s="78"/>
      <c r="Y506" s="46">
        <f t="shared" si="31"/>
        <v>904904</v>
      </c>
      <c r="Z506" s="78"/>
      <c r="AA506" s="97">
        <v>904904</v>
      </c>
    </row>
    <row r="507" spans="1:27" ht="15">
      <c r="A507" s="95" t="s">
        <v>229</v>
      </c>
      <c r="B507" s="96" t="s">
        <v>1824</v>
      </c>
      <c r="C507" s="78"/>
      <c r="D507" s="46">
        <f t="shared" si="28"/>
        <v>368780</v>
      </c>
      <c r="E507" s="97">
        <v>186900</v>
      </c>
      <c r="F507" s="97">
        <v>181880</v>
      </c>
      <c r="O507" s="95" t="s">
        <v>74</v>
      </c>
      <c r="P507" s="96" t="s">
        <v>2122</v>
      </c>
      <c r="Q507" s="97">
        <v>559450</v>
      </c>
      <c r="R507" s="46">
        <f t="shared" si="30"/>
        <v>448155</v>
      </c>
      <c r="S507" s="78"/>
      <c r="T507" s="97">
        <v>448155</v>
      </c>
      <c r="V507" s="95" t="s">
        <v>92</v>
      </c>
      <c r="W507" s="96" t="s">
        <v>2127</v>
      </c>
      <c r="X507" s="97">
        <v>5001</v>
      </c>
      <c r="Y507" s="46">
        <f t="shared" si="31"/>
        <v>4698471</v>
      </c>
      <c r="Z507" s="97">
        <v>3194860</v>
      </c>
      <c r="AA507" s="97">
        <v>1503611</v>
      </c>
    </row>
    <row r="508" spans="1:27" ht="15">
      <c r="A508" s="95" t="s">
        <v>232</v>
      </c>
      <c r="B508" s="96" t="s">
        <v>2161</v>
      </c>
      <c r="C508" s="97">
        <v>200</v>
      </c>
      <c r="D508" s="46">
        <f t="shared" si="28"/>
        <v>0</v>
      </c>
      <c r="E508" s="78"/>
      <c r="F508" s="78"/>
      <c r="O508" s="95" t="s">
        <v>77</v>
      </c>
      <c r="P508" s="96" t="s">
        <v>2123</v>
      </c>
      <c r="Q508" s="97">
        <v>207100</v>
      </c>
      <c r="R508" s="46">
        <f t="shared" si="30"/>
        <v>1267713</v>
      </c>
      <c r="S508" s="97">
        <v>231800</v>
      </c>
      <c r="T508" s="97">
        <v>1035913</v>
      </c>
      <c r="V508" s="95" t="s">
        <v>95</v>
      </c>
      <c r="W508" s="96" t="s">
        <v>2128</v>
      </c>
      <c r="X508" s="78"/>
      <c r="Y508" s="46">
        <f t="shared" si="31"/>
        <v>110499</v>
      </c>
      <c r="Z508" s="97">
        <v>2300</v>
      </c>
      <c r="AA508" s="97">
        <v>108199</v>
      </c>
    </row>
    <row r="509" spans="1:27" ht="15">
      <c r="A509" s="95" t="s">
        <v>235</v>
      </c>
      <c r="B509" s="96" t="s">
        <v>2162</v>
      </c>
      <c r="C509" s="78"/>
      <c r="D509" s="46">
        <f t="shared" si="28"/>
        <v>293098</v>
      </c>
      <c r="E509" s="78"/>
      <c r="F509" s="97">
        <v>293098</v>
      </c>
      <c r="O509" s="95" t="s">
        <v>80</v>
      </c>
      <c r="P509" s="96" t="s">
        <v>2124</v>
      </c>
      <c r="Q509" s="97">
        <v>695350</v>
      </c>
      <c r="R509" s="46">
        <f t="shared" si="30"/>
        <v>1157756</v>
      </c>
      <c r="S509" s="97">
        <v>184050</v>
      </c>
      <c r="T509" s="97">
        <v>973706</v>
      </c>
      <c r="V509" s="95" t="s">
        <v>98</v>
      </c>
      <c r="W509" s="96" t="s">
        <v>2129</v>
      </c>
      <c r="X509" s="97">
        <v>78600</v>
      </c>
      <c r="Y509" s="46">
        <f t="shared" si="31"/>
        <v>28100</v>
      </c>
      <c r="Z509" s="78"/>
      <c r="AA509" s="97">
        <v>28100</v>
      </c>
    </row>
    <row r="510" spans="1:27" ht="15">
      <c r="A510" s="95" t="s">
        <v>238</v>
      </c>
      <c r="B510" s="96" t="s">
        <v>2163</v>
      </c>
      <c r="C510" s="78"/>
      <c r="D510" s="46">
        <f t="shared" si="28"/>
        <v>3445</v>
      </c>
      <c r="E510" s="78"/>
      <c r="F510" s="97">
        <v>3445</v>
      </c>
      <c r="O510" s="95" t="s">
        <v>83</v>
      </c>
      <c r="P510" s="96" t="s">
        <v>2125</v>
      </c>
      <c r="Q510" s="97">
        <v>348200</v>
      </c>
      <c r="R510" s="46">
        <f t="shared" si="30"/>
        <v>3156107</v>
      </c>
      <c r="S510" s="97">
        <v>600149</v>
      </c>
      <c r="T510" s="97">
        <v>2555958</v>
      </c>
      <c r="V510" s="95" t="s">
        <v>101</v>
      </c>
      <c r="W510" s="96" t="s">
        <v>2207</v>
      </c>
      <c r="X510" s="97">
        <v>1075800</v>
      </c>
      <c r="Y510" s="46">
        <f t="shared" si="31"/>
        <v>4812126</v>
      </c>
      <c r="Z510" s="97">
        <v>442400</v>
      </c>
      <c r="AA510" s="97">
        <v>4369726</v>
      </c>
    </row>
    <row r="511" spans="1:27" ht="15">
      <c r="A511" s="95" t="s">
        <v>240</v>
      </c>
      <c r="B511" s="96" t="s">
        <v>2164</v>
      </c>
      <c r="C511" s="78"/>
      <c r="D511" s="46">
        <f t="shared" si="28"/>
        <v>49060</v>
      </c>
      <c r="E511" s="97">
        <v>700</v>
      </c>
      <c r="F511" s="97">
        <v>48360</v>
      </c>
      <c r="O511" s="95" t="s">
        <v>86</v>
      </c>
      <c r="P511" s="96" t="s">
        <v>2126</v>
      </c>
      <c r="Q511" s="97">
        <v>210200</v>
      </c>
      <c r="R511" s="46">
        <f t="shared" si="30"/>
        <v>263973</v>
      </c>
      <c r="S511" s="97">
        <v>137616</v>
      </c>
      <c r="T511" s="97">
        <v>126357</v>
      </c>
      <c r="V511" s="95" t="s">
        <v>104</v>
      </c>
      <c r="W511" s="96" t="s">
        <v>2130</v>
      </c>
      <c r="X511" s="78"/>
      <c r="Y511" s="46">
        <f t="shared" si="31"/>
        <v>22773</v>
      </c>
      <c r="Z511" s="78"/>
      <c r="AA511" s="97">
        <v>22773</v>
      </c>
    </row>
    <row r="512" spans="1:27" ht="15">
      <c r="A512" s="95" t="s">
        <v>243</v>
      </c>
      <c r="B512" s="96" t="s">
        <v>1807</v>
      </c>
      <c r="C512" s="78"/>
      <c r="D512" s="46">
        <f t="shared" si="28"/>
        <v>57189</v>
      </c>
      <c r="E512" s="78"/>
      <c r="F512" s="97">
        <v>57189</v>
      </c>
      <c r="O512" s="95" t="s">
        <v>89</v>
      </c>
      <c r="P512" s="96" t="s">
        <v>2280</v>
      </c>
      <c r="Q512" s="97">
        <v>91100</v>
      </c>
      <c r="R512" s="46">
        <f t="shared" si="30"/>
        <v>608460</v>
      </c>
      <c r="S512" s="78"/>
      <c r="T512" s="97">
        <v>608460</v>
      </c>
      <c r="V512" s="95" t="s">
        <v>107</v>
      </c>
      <c r="W512" s="96" t="s">
        <v>2131</v>
      </c>
      <c r="X512" s="97">
        <v>187218</v>
      </c>
      <c r="Y512" s="46">
        <f t="shared" si="31"/>
        <v>480806</v>
      </c>
      <c r="Z512" s="97">
        <v>17100</v>
      </c>
      <c r="AA512" s="97">
        <v>463706</v>
      </c>
    </row>
    <row r="513" spans="1:27" ht="15">
      <c r="A513" s="95" t="s">
        <v>246</v>
      </c>
      <c r="B513" s="96" t="s">
        <v>2171</v>
      </c>
      <c r="C513" s="78"/>
      <c r="D513" s="46">
        <f t="shared" si="28"/>
        <v>77804</v>
      </c>
      <c r="E513" s="78"/>
      <c r="F513" s="97">
        <v>77804</v>
      </c>
      <c r="O513" s="95" t="s">
        <v>92</v>
      </c>
      <c r="P513" s="96" t="s">
        <v>2127</v>
      </c>
      <c r="Q513" s="78"/>
      <c r="R513" s="46">
        <f t="shared" si="30"/>
        <v>975947</v>
      </c>
      <c r="S513" s="78"/>
      <c r="T513" s="97">
        <v>975947</v>
      </c>
      <c r="V513" s="95" t="s">
        <v>110</v>
      </c>
      <c r="W513" s="96" t="s">
        <v>2132</v>
      </c>
      <c r="X513" s="97">
        <v>6999</v>
      </c>
      <c r="Y513" s="46">
        <f t="shared" si="31"/>
        <v>245462</v>
      </c>
      <c r="Z513" s="78"/>
      <c r="AA513" s="97">
        <v>245462</v>
      </c>
    </row>
    <row r="514" spans="15:27" ht="15">
      <c r="O514" s="95" t="s">
        <v>95</v>
      </c>
      <c r="P514" s="96" t="s">
        <v>2128</v>
      </c>
      <c r="Q514" s="78"/>
      <c r="R514" s="46">
        <f t="shared" si="30"/>
        <v>673899</v>
      </c>
      <c r="S514" s="97">
        <v>104300</v>
      </c>
      <c r="T514" s="97">
        <v>569599</v>
      </c>
      <c r="V514" s="95" t="s">
        <v>113</v>
      </c>
      <c r="W514" s="96" t="s">
        <v>2133</v>
      </c>
      <c r="X514" s="97">
        <v>3624301</v>
      </c>
      <c r="Y514" s="46">
        <f t="shared" si="31"/>
        <v>571208</v>
      </c>
      <c r="Z514" s="78"/>
      <c r="AA514" s="97">
        <v>571208</v>
      </c>
    </row>
    <row r="515" spans="15:27" ht="15">
      <c r="O515" s="95" t="s">
        <v>98</v>
      </c>
      <c r="P515" s="96" t="s">
        <v>2129</v>
      </c>
      <c r="Q515" s="97">
        <v>25000</v>
      </c>
      <c r="R515" s="46">
        <f t="shared" si="30"/>
        <v>546490</v>
      </c>
      <c r="S515" s="97">
        <v>296100</v>
      </c>
      <c r="T515" s="97">
        <v>250390</v>
      </c>
      <c r="V515" s="95" t="s">
        <v>124</v>
      </c>
      <c r="W515" s="96" t="s">
        <v>2349</v>
      </c>
      <c r="X515" s="78"/>
      <c r="Y515" s="46">
        <f t="shared" si="31"/>
        <v>1</v>
      </c>
      <c r="Z515" s="78"/>
      <c r="AA515" s="97">
        <v>1</v>
      </c>
    </row>
    <row r="516" spans="15:27" ht="15">
      <c r="O516" s="95" t="s">
        <v>101</v>
      </c>
      <c r="P516" s="96" t="s">
        <v>2207</v>
      </c>
      <c r="Q516" s="97">
        <v>9479032</v>
      </c>
      <c r="R516" s="46">
        <f t="shared" si="30"/>
        <v>8733276</v>
      </c>
      <c r="S516" s="97">
        <v>1383500</v>
      </c>
      <c r="T516" s="97">
        <v>7349776</v>
      </c>
      <c r="V516" s="95" t="s">
        <v>127</v>
      </c>
      <c r="W516" s="96" t="s">
        <v>2134</v>
      </c>
      <c r="X516" s="97">
        <v>452668</v>
      </c>
      <c r="Y516" s="46">
        <f t="shared" si="31"/>
        <v>788187</v>
      </c>
      <c r="Z516" s="97">
        <v>500</v>
      </c>
      <c r="AA516" s="97">
        <v>787687</v>
      </c>
    </row>
    <row r="517" spans="15:27" ht="15">
      <c r="O517" s="95" t="s">
        <v>104</v>
      </c>
      <c r="P517" s="96" t="s">
        <v>2130</v>
      </c>
      <c r="Q517" s="78"/>
      <c r="R517" s="46">
        <f t="shared" si="30"/>
        <v>352980</v>
      </c>
      <c r="S517" s="97">
        <v>21765</v>
      </c>
      <c r="T517" s="97">
        <v>331215</v>
      </c>
      <c r="V517" s="95" t="s">
        <v>129</v>
      </c>
      <c r="W517" s="96" t="s">
        <v>2135</v>
      </c>
      <c r="X517" s="97">
        <v>657304</v>
      </c>
      <c r="Y517" s="46">
        <f t="shared" si="31"/>
        <v>42923362</v>
      </c>
      <c r="Z517" s="97">
        <v>34576064</v>
      </c>
      <c r="AA517" s="97">
        <v>8347298</v>
      </c>
    </row>
    <row r="518" spans="15:27" ht="15">
      <c r="O518" s="95" t="s">
        <v>107</v>
      </c>
      <c r="P518" s="96" t="s">
        <v>2131</v>
      </c>
      <c r="Q518" s="78"/>
      <c r="R518" s="46">
        <f t="shared" si="30"/>
        <v>718567</v>
      </c>
      <c r="S518" s="97">
        <v>143850</v>
      </c>
      <c r="T518" s="97">
        <v>574717</v>
      </c>
      <c r="V518" s="95" t="s">
        <v>133</v>
      </c>
      <c r="W518" s="96" t="s">
        <v>2136</v>
      </c>
      <c r="X518" s="97">
        <v>35000</v>
      </c>
      <c r="Y518" s="46">
        <f t="shared" si="31"/>
        <v>2447254</v>
      </c>
      <c r="Z518" s="78"/>
      <c r="AA518" s="97">
        <v>2447254</v>
      </c>
    </row>
    <row r="519" spans="15:27" ht="15">
      <c r="O519" s="95" t="s">
        <v>110</v>
      </c>
      <c r="P519" s="96" t="s">
        <v>2132</v>
      </c>
      <c r="Q519" s="78"/>
      <c r="R519" s="46">
        <f aca="true" t="shared" si="32" ref="R519:R564">S519+T519</f>
        <v>107574</v>
      </c>
      <c r="S519" s="97">
        <v>250</v>
      </c>
      <c r="T519" s="97">
        <v>107324</v>
      </c>
      <c r="V519" s="95" t="s">
        <v>136</v>
      </c>
      <c r="W519" s="96" t="s">
        <v>2137</v>
      </c>
      <c r="X519" s="97">
        <v>38230</v>
      </c>
      <c r="Y519" s="46">
        <f aca="true" t="shared" si="33" ref="Y519:Y560">Z519+AA519</f>
        <v>7530761</v>
      </c>
      <c r="Z519" s="97">
        <v>382000</v>
      </c>
      <c r="AA519" s="97">
        <v>7148761</v>
      </c>
    </row>
    <row r="520" spans="15:27" ht="15">
      <c r="O520" s="95" t="s">
        <v>113</v>
      </c>
      <c r="P520" s="96" t="s">
        <v>2133</v>
      </c>
      <c r="Q520" s="97">
        <v>81500</v>
      </c>
      <c r="R520" s="46">
        <f t="shared" si="32"/>
        <v>3856094</v>
      </c>
      <c r="S520" s="97">
        <v>595757</v>
      </c>
      <c r="T520" s="97">
        <v>3260337</v>
      </c>
      <c r="V520" s="95" t="s">
        <v>139</v>
      </c>
      <c r="W520" s="96" t="s">
        <v>2281</v>
      </c>
      <c r="X520" s="97">
        <v>5562300</v>
      </c>
      <c r="Y520" s="46">
        <f t="shared" si="33"/>
        <v>9650360</v>
      </c>
      <c r="Z520" s="78"/>
      <c r="AA520" s="97">
        <v>9650360</v>
      </c>
    </row>
    <row r="521" spans="15:27" ht="15">
      <c r="O521" s="95" t="s">
        <v>127</v>
      </c>
      <c r="P521" s="96" t="s">
        <v>2134</v>
      </c>
      <c r="Q521" s="97">
        <v>760465</v>
      </c>
      <c r="R521" s="46">
        <f t="shared" si="32"/>
        <v>1558880</v>
      </c>
      <c r="S521" s="97">
        <v>330178</v>
      </c>
      <c r="T521" s="97">
        <v>1228702</v>
      </c>
      <c r="V521" s="95" t="s">
        <v>142</v>
      </c>
      <c r="W521" s="96" t="s">
        <v>2138</v>
      </c>
      <c r="X521" s="78"/>
      <c r="Y521" s="46">
        <f t="shared" si="33"/>
        <v>176460</v>
      </c>
      <c r="Z521" s="78"/>
      <c r="AA521" s="97">
        <v>176460</v>
      </c>
    </row>
    <row r="522" spans="15:27" ht="15">
      <c r="O522" s="95" t="s">
        <v>129</v>
      </c>
      <c r="P522" s="96" t="s">
        <v>2135</v>
      </c>
      <c r="Q522" s="97">
        <v>1056050</v>
      </c>
      <c r="R522" s="46">
        <f t="shared" si="32"/>
        <v>6360200</v>
      </c>
      <c r="S522" s="97">
        <v>2929010</v>
      </c>
      <c r="T522" s="97">
        <v>3431190</v>
      </c>
      <c r="V522" s="95" t="s">
        <v>145</v>
      </c>
      <c r="W522" s="96" t="s">
        <v>2139</v>
      </c>
      <c r="X522" s="97">
        <v>8025000</v>
      </c>
      <c r="Y522" s="46">
        <f t="shared" si="33"/>
        <v>986602</v>
      </c>
      <c r="Z522" s="78"/>
      <c r="AA522" s="97">
        <v>986602</v>
      </c>
    </row>
    <row r="523" spans="15:27" ht="15">
      <c r="O523" s="95" t="s">
        <v>133</v>
      </c>
      <c r="P523" s="96" t="s">
        <v>2136</v>
      </c>
      <c r="Q523" s="97">
        <v>788000</v>
      </c>
      <c r="R523" s="46">
        <f t="shared" si="32"/>
        <v>4140012</v>
      </c>
      <c r="S523" s="97">
        <v>1871300</v>
      </c>
      <c r="T523" s="97">
        <v>2268712</v>
      </c>
      <c r="V523" s="95" t="s">
        <v>148</v>
      </c>
      <c r="W523" s="96" t="s">
        <v>2330</v>
      </c>
      <c r="X523" s="97">
        <v>120150</v>
      </c>
      <c r="Y523" s="46">
        <f t="shared" si="33"/>
        <v>1653025</v>
      </c>
      <c r="Z523" s="78"/>
      <c r="AA523" s="97">
        <v>1653025</v>
      </c>
    </row>
    <row r="524" spans="15:27" ht="15">
      <c r="O524" s="95" t="s">
        <v>136</v>
      </c>
      <c r="P524" s="96" t="s">
        <v>2137</v>
      </c>
      <c r="Q524" s="97">
        <v>988001</v>
      </c>
      <c r="R524" s="46">
        <f t="shared" si="32"/>
        <v>17191992</v>
      </c>
      <c r="S524" s="97">
        <v>7034252</v>
      </c>
      <c r="T524" s="97">
        <v>10157740</v>
      </c>
      <c r="V524" s="95" t="s">
        <v>151</v>
      </c>
      <c r="W524" s="96" t="s">
        <v>2140</v>
      </c>
      <c r="X524" s="78"/>
      <c r="Y524" s="46">
        <f t="shared" si="33"/>
        <v>2599038</v>
      </c>
      <c r="Z524" s="78"/>
      <c r="AA524" s="97">
        <v>2599038</v>
      </c>
    </row>
    <row r="525" spans="15:27" ht="15">
      <c r="O525" s="95" t="s">
        <v>139</v>
      </c>
      <c r="P525" s="96" t="s">
        <v>2281</v>
      </c>
      <c r="Q525" s="97">
        <v>2549500</v>
      </c>
      <c r="R525" s="46">
        <f t="shared" si="32"/>
        <v>2963820</v>
      </c>
      <c r="S525" s="97">
        <v>397600</v>
      </c>
      <c r="T525" s="97">
        <v>2566220</v>
      </c>
      <c r="V525" s="95" t="s">
        <v>154</v>
      </c>
      <c r="W525" s="96" t="s">
        <v>2141</v>
      </c>
      <c r="X525" s="97">
        <v>2725330</v>
      </c>
      <c r="Y525" s="46">
        <f t="shared" si="33"/>
        <v>11440470</v>
      </c>
      <c r="Z525" s="97">
        <v>30500</v>
      </c>
      <c r="AA525" s="97">
        <v>11409970</v>
      </c>
    </row>
    <row r="526" spans="15:27" ht="15">
      <c r="O526" s="95" t="s">
        <v>142</v>
      </c>
      <c r="P526" s="96" t="s">
        <v>2138</v>
      </c>
      <c r="Q526" s="97">
        <v>500200</v>
      </c>
      <c r="R526" s="46">
        <f t="shared" si="32"/>
        <v>2714263</v>
      </c>
      <c r="S526" s="97">
        <v>1357025</v>
      </c>
      <c r="T526" s="97">
        <v>1357238</v>
      </c>
      <c r="V526" s="95" t="s">
        <v>157</v>
      </c>
      <c r="W526" s="96" t="s">
        <v>2142</v>
      </c>
      <c r="X526" s="97">
        <v>3348500</v>
      </c>
      <c r="Y526" s="46">
        <f t="shared" si="33"/>
        <v>1921129</v>
      </c>
      <c r="Z526" s="78"/>
      <c r="AA526" s="97">
        <v>1921129</v>
      </c>
    </row>
    <row r="527" spans="15:27" ht="15">
      <c r="O527" s="95" t="s">
        <v>145</v>
      </c>
      <c r="P527" s="96" t="s">
        <v>2139</v>
      </c>
      <c r="Q527" s="97">
        <v>5000000</v>
      </c>
      <c r="R527" s="46">
        <f t="shared" si="32"/>
        <v>1354026</v>
      </c>
      <c r="S527" s="97">
        <v>491550</v>
      </c>
      <c r="T527" s="97">
        <v>862476</v>
      </c>
      <c r="V527" s="95" t="s">
        <v>160</v>
      </c>
      <c r="W527" s="96" t="s">
        <v>2143</v>
      </c>
      <c r="X527" s="78"/>
      <c r="Y527" s="46">
        <f t="shared" si="33"/>
        <v>1514394</v>
      </c>
      <c r="Z527" s="78"/>
      <c r="AA527" s="97">
        <v>1514394</v>
      </c>
    </row>
    <row r="528" spans="15:27" ht="15">
      <c r="O528" s="95" t="s">
        <v>148</v>
      </c>
      <c r="P528" s="96" t="s">
        <v>2330</v>
      </c>
      <c r="Q528" s="97">
        <v>134500</v>
      </c>
      <c r="R528" s="46">
        <f t="shared" si="32"/>
        <v>1968081</v>
      </c>
      <c r="S528" s="97">
        <v>436001</v>
      </c>
      <c r="T528" s="97">
        <v>1532080</v>
      </c>
      <c r="V528" s="95" t="s">
        <v>163</v>
      </c>
      <c r="W528" s="96" t="s">
        <v>2144</v>
      </c>
      <c r="X528" s="97">
        <v>887840</v>
      </c>
      <c r="Y528" s="46">
        <f t="shared" si="33"/>
        <v>572951</v>
      </c>
      <c r="Z528" s="78"/>
      <c r="AA528" s="97">
        <v>572951</v>
      </c>
    </row>
    <row r="529" spans="15:27" ht="15">
      <c r="O529" s="95" t="s">
        <v>151</v>
      </c>
      <c r="P529" s="96" t="s">
        <v>2140</v>
      </c>
      <c r="Q529" s="97">
        <v>262000</v>
      </c>
      <c r="R529" s="46">
        <f t="shared" si="32"/>
        <v>1556362</v>
      </c>
      <c r="S529" s="97">
        <v>390600</v>
      </c>
      <c r="T529" s="97">
        <v>1165762</v>
      </c>
      <c r="V529" s="95" t="s">
        <v>166</v>
      </c>
      <c r="W529" s="96" t="s">
        <v>2145</v>
      </c>
      <c r="X529" s="97">
        <v>3232800</v>
      </c>
      <c r="Y529" s="46">
        <f t="shared" si="33"/>
        <v>17360671</v>
      </c>
      <c r="Z529" s="97">
        <v>64500</v>
      </c>
      <c r="AA529" s="97">
        <v>17296171</v>
      </c>
    </row>
    <row r="530" spans="15:27" ht="15">
      <c r="O530" s="95" t="s">
        <v>154</v>
      </c>
      <c r="P530" s="96" t="s">
        <v>2141</v>
      </c>
      <c r="Q530" s="97">
        <v>2199908</v>
      </c>
      <c r="R530" s="46">
        <f t="shared" si="32"/>
        <v>5334324</v>
      </c>
      <c r="S530" s="97">
        <v>1026101</v>
      </c>
      <c r="T530" s="97">
        <v>4308223</v>
      </c>
      <c r="V530" s="95" t="s">
        <v>169</v>
      </c>
      <c r="W530" s="96" t="s">
        <v>2146</v>
      </c>
      <c r="X530" s="78"/>
      <c r="Y530" s="46">
        <f t="shared" si="33"/>
        <v>154000</v>
      </c>
      <c r="Z530" s="78"/>
      <c r="AA530" s="97">
        <v>154000</v>
      </c>
    </row>
    <row r="531" spans="15:27" ht="15">
      <c r="O531" s="95" t="s">
        <v>157</v>
      </c>
      <c r="P531" s="96" t="s">
        <v>2142</v>
      </c>
      <c r="Q531" s="97">
        <v>408200</v>
      </c>
      <c r="R531" s="46">
        <f t="shared" si="32"/>
        <v>4824902</v>
      </c>
      <c r="S531" s="97">
        <v>2790217</v>
      </c>
      <c r="T531" s="97">
        <v>2034685</v>
      </c>
      <c r="V531" s="95" t="s">
        <v>172</v>
      </c>
      <c r="W531" s="96" t="s">
        <v>2147</v>
      </c>
      <c r="X531" s="78"/>
      <c r="Y531" s="46">
        <f t="shared" si="33"/>
        <v>373726</v>
      </c>
      <c r="Z531" s="78"/>
      <c r="AA531" s="97">
        <v>373726</v>
      </c>
    </row>
    <row r="532" spans="15:27" ht="15">
      <c r="O532" s="95" t="s">
        <v>160</v>
      </c>
      <c r="P532" s="96" t="s">
        <v>2143</v>
      </c>
      <c r="Q532" s="97">
        <v>3136100</v>
      </c>
      <c r="R532" s="46">
        <f t="shared" si="32"/>
        <v>6348755</v>
      </c>
      <c r="S532" s="97">
        <v>2629400</v>
      </c>
      <c r="T532" s="97">
        <v>3719355</v>
      </c>
      <c r="V532" s="95" t="s">
        <v>175</v>
      </c>
      <c r="W532" s="96" t="s">
        <v>2148</v>
      </c>
      <c r="X532" s="97">
        <v>2139100</v>
      </c>
      <c r="Y532" s="46">
        <f t="shared" si="33"/>
        <v>1800487</v>
      </c>
      <c r="Z532" s="97">
        <v>6200</v>
      </c>
      <c r="AA532" s="97">
        <v>1794287</v>
      </c>
    </row>
    <row r="533" spans="15:27" ht="15">
      <c r="O533" s="95" t="s">
        <v>163</v>
      </c>
      <c r="P533" s="96" t="s">
        <v>2144</v>
      </c>
      <c r="Q533" s="97">
        <v>628740</v>
      </c>
      <c r="R533" s="46">
        <f t="shared" si="32"/>
        <v>15650269</v>
      </c>
      <c r="S533" s="97">
        <v>49250</v>
      </c>
      <c r="T533" s="97">
        <v>15601019</v>
      </c>
      <c r="V533" s="95" t="s">
        <v>178</v>
      </c>
      <c r="W533" s="96" t="s">
        <v>1836</v>
      </c>
      <c r="X533" s="97">
        <v>508500</v>
      </c>
      <c r="Y533" s="46">
        <f t="shared" si="33"/>
        <v>4913278</v>
      </c>
      <c r="Z533" s="78"/>
      <c r="AA533" s="97">
        <v>4913278</v>
      </c>
    </row>
    <row r="534" spans="15:27" ht="15">
      <c r="O534" s="95" t="s">
        <v>166</v>
      </c>
      <c r="P534" s="96" t="s">
        <v>2145</v>
      </c>
      <c r="Q534" s="97">
        <v>1752544</v>
      </c>
      <c r="R534" s="46">
        <f t="shared" si="32"/>
        <v>3103274</v>
      </c>
      <c r="S534" s="97">
        <v>903740</v>
      </c>
      <c r="T534" s="97">
        <v>2199534</v>
      </c>
      <c r="V534" s="95" t="s">
        <v>180</v>
      </c>
      <c r="W534" s="96" t="s">
        <v>2149</v>
      </c>
      <c r="X534" s="97">
        <v>680700</v>
      </c>
      <c r="Y534" s="46">
        <f t="shared" si="33"/>
        <v>12682477</v>
      </c>
      <c r="Z534" s="97">
        <v>514000</v>
      </c>
      <c r="AA534" s="97">
        <v>12168477</v>
      </c>
    </row>
    <row r="535" spans="15:27" ht="15">
      <c r="O535" s="95" t="s">
        <v>169</v>
      </c>
      <c r="P535" s="96" t="s">
        <v>2146</v>
      </c>
      <c r="Q535" s="97">
        <v>3150</v>
      </c>
      <c r="R535" s="46">
        <f t="shared" si="32"/>
        <v>994984</v>
      </c>
      <c r="S535" s="97">
        <v>11950</v>
      </c>
      <c r="T535" s="97">
        <v>983034</v>
      </c>
      <c r="V535" s="95" t="s">
        <v>183</v>
      </c>
      <c r="W535" s="96" t="s">
        <v>1948</v>
      </c>
      <c r="X535" s="97">
        <v>5348920</v>
      </c>
      <c r="Y535" s="46">
        <f t="shared" si="33"/>
        <v>11082094</v>
      </c>
      <c r="Z535" s="97">
        <v>1812550</v>
      </c>
      <c r="AA535" s="97">
        <v>9269544</v>
      </c>
    </row>
    <row r="536" spans="15:27" ht="15">
      <c r="O536" s="95" t="s">
        <v>172</v>
      </c>
      <c r="P536" s="96" t="s">
        <v>2147</v>
      </c>
      <c r="Q536" s="97">
        <v>485000</v>
      </c>
      <c r="R536" s="46">
        <f t="shared" si="32"/>
        <v>3808923</v>
      </c>
      <c r="S536" s="97">
        <v>715800</v>
      </c>
      <c r="T536" s="97">
        <v>3093123</v>
      </c>
      <c r="V536" s="95" t="s">
        <v>185</v>
      </c>
      <c r="W536" s="96" t="s">
        <v>2150</v>
      </c>
      <c r="X536" s="97">
        <v>944600</v>
      </c>
      <c r="Y536" s="46">
        <f t="shared" si="33"/>
        <v>10739285</v>
      </c>
      <c r="Z536" s="97">
        <v>74200</v>
      </c>
      <c r="AA536" s="97">
        <v>10665085</v>
      </c>
    </row>
    <row r="537" spans="15:27" ht="15">
      <c r="O537" s="95" t="s">
        <v>175</v>
      </c>
      <c r="P537" s="96" t="s">
        <v>2148</v>
      </c>
      <c r="Q537" s="97">
        <v>323000</v>
      </c>
      <c r="R537" s="46">
        <f t="shared" si="32"/>
        <v>11075717</v>
      </c>
      <c r="S537" s="97">
        <v>5840175</v>
      </c>
      <c r="T537" s="97">
        <v>5235542</v>
      </c>
      <c r="V537" s="95" t="s">
        <v>188</v>
      </c>
      <c r="W537" s="96" t="s">
        <v>2331</v>
      </c>
      <c r="X537" s="78"/>
      <c r="Y537" s="46">
        <f t="shared" si="33"/>
        <v>22000</v>
      </c>
      <c r="Z537" s="78"/>
      <c r="AA537" s="97">
        <v>22000</v>
      </c>
    </row>
    <row r="538" spans="15:27" ht="15">
      <c r="O538" s="95" t="s">
        <v>178</v>
      </c>
      <c r="P538" s="96" t="s">
        <v>1836</v>
      </c>
      <c r="Q538" s="97">
        <v>1405950</v>
      </c>
      <c r="R538" s="46">
        <f t="shared" si="32"/>
        <v>4876359</v>
      </c>
      <c r="S538" s="97">
        <v>2269150</v>
      </c>
      <c r="T538" s="97">
        <v>2607209</v>
      </c>
      <c r="V538" s="95" t="s">
        <v>191</v>
      </c>
      <c r="W538" s="96" t="s">
        <v>2151</v>
      </c>
      <c r="X538" s="97">
        <v>17225</v>
      </c>
      <c r="Y538" s="46">
        <f t="shared" si="33"/>
        <v>283460</v>
      </c>
      <c r="Z538" s="97">
        <v>80920</v>
      </c>
      <c r="AA538" s="97">
        <v>202540</v>
      </c>
    </row>
    <row r="539" spans="15:27" ht="15">
      <c r="O539" s="95" t="s">
        <v>180</v>
      </c>
      <c r="P539" s="96" t="s">
        <v>2149</v>
      </c>
      <c r="Q539" s="97">
        <v>4831400</v>
      </c>
      <c r="R539" s="46">
        <f t="shared" si="32"/>
        <v>24165234</v>
      </c>
      <c r="S539" s="97">
        <v>13007138</v>
      </c>
      <c r="T539" s="97">
        <v>11158096</v>
      </c>
      <c r="V539" s="95" t="s">
        <v>192</v>
      </c>
      <c r="W539" s="96" t="s">
        <v>2304</v>
      </c>
      <c r="X539" s="97">
        <v>892630</v>
      </c>
      <c r="Y539" s="46">
        <f t="shared" si="33"/>
        <v>125036</v>
      </c>
      <c r="Z539" s="78"/>
      <c r="AA539" s="97">
        <v>125036</v>
      </c>
    </row>
    <row r="540" spans="15:27" ht="15">
      <c r="O540" s="95" t="s">
        <v>183</v>
      </c>
      <c r="P540" s="96" t="s">
        <v>1948</v>
      </c>
      <c r="Q540" s="97">
        <v>9318010</v>
      </c>
      <c r="R540" s="46">
        <f t="shared" si="32"/>
        <v>5608203</v>
      </c>
      <c r="S540" s="97">
        <v>1618461</v>
      </c>
      <c r="T540" s="97">
        <v>3989742</v>
      </c>
      <c r="V540" s="95" t="s">
        <v>193</v>
      </c>
      <c r="W540" s="96" t="s">
        <v>2282</v>
      </c>
      <c r="X540" s="78"/>
      <c r="Y540" s="46">
        <f t="shared" si="33"/>
        <v>74076</v>
      </c>
      <c r="Z540" s="78"/>
      <c r="AA540" s="97">
        <v>74076</v>
      </c>
    </row>
    <row r="541" spans="15:27" ht="15">
      <c r="O541" s="95" t="s">
        <v>185</v>
      </c>
      <c r="P541" s="96" t="s">
        <v>2150</v>
      </c>
      <c r="Q541" s="97">
        <v>12984900</v>
      </c>
      <c r="R541" s="46">
        <f t="shared" si="32"/>
        <v>13706840</v>
      </c>
      <c r="S541" s="97">
        <v>6060846</v>
      </c>
      <c r="T541" s="97">
        <v>7645994</v>
      </c>
      <c r="V541" s="95" t="s">
        <v>194</v>
      </c>
      <c r="W541" s="96" t="s">
        <v>2152</v>
      </c>
      <c r="X541" s="97">
        <v>181200</v>
      </c>
      <c r="Y541" s="46">
        <f t="shared" si="33"/>
        <v>1039422</v>
      </c>
      <c r="Z541" s="97">
        <v>521985</v>
      </c>
      <c r="AA541" s="97">
        <v>517437</v>
      </c>
    </row>
    <row r="542" spans="15:27" ht="15">
      <c r="O542" s="95" t="s">
        <v>188</v>
      </c>
      <c r="P542" s="96" t="s">
        <v>2331</v>
      </c>
      <c r="Q542" s="78"/>
      <c r="R542" s="46">
        <f t="shared" si="32"/>
        <v>227655</v>
      </c>
      <c r="S542" s="78"/>
      <c r="T542" s="97">
        <v>227655</v>
      </c>
      <c r="V542" s="95" t="s">
        <v>198</v>
      </c>
      <c r="W542" s="96" t="s">
        <v>1905</v>
      </c>
      <c r="X542" s="97">
        <v>250608</v>
      </c>
      <c r="Y542" s="46">
        <f t="shared" si="33"/>
        <v>581980</v>
      </c>
      <c r="Z542" s="97">
        <v>65151</v>
      </c>
      <c r="AA542" s="97">
        <v>516829</v>
      </c>
    </row>
    <row r="543" spans="15:27" ht="15">
      <c r="O543" s="95" t="s">
        <v>191</v>
      </c>
      <c r="P543" s="96" t="s">
        <v>2151</v>
      </c>
      <c r="Q543" s="97">
        <v>2757740</v>
      </c>
      <c r="R543" s="46">
        <f t="shared" si="32"/>
        <v>717735</v>
      </c>
      <c r="S543" s="97">
        <v>78600</v>
      </c>
      <c r="T543" s="97">
        <v>639135</v>
      </c>
      <c r="V543" s="95" t="s">
        <v>201</v>
      </c>
      <c r="W543" s="96" t="s">
        <v>2153</v>
      </c>
      <c r="X543" s="97">
        <v>3182</v>
      </c>
      <c r="Y543" s="46">
        <f t="shared" si="33"/>
        <v>351499</v>
      </c>
      <c r="Z543" s="97">
        <v>12500</v>
      </c>
      <c r="AA543" s="97">
        <v>338999</v>
      </c>
    </row>
    <row r="544" spans="15:27" ht="15">
      <c r="O544" s="95" t="s">
        <v>192</v>
      </c>
      <c r="P544" s="96" t="s">
        <v>2304</v>
      </c>
      <c r="Q544" s="78"/>
      <c r="R544" s="46">
        <f t="shared" si="32"/>
        <v>284423</v>
      </c>
      <c r="S544" s="97">
        <v>30750</v>
      </c>
      <c r="T544" s="97">
        <v>253673</v>
      </c>
      <c r="V544" s="95" t="s">
        <v>204</v>
      </c>
      <c r="W544" s="96" t="s">
        <v>1880</v>
      </c>
      <c r="X544" s="97">
        <v>299400</v>
      </c>
      <c r="Y544" s="46">
        <f t="shared" si="33"/>
        <v>1585335</v>
      </c>
      <c r="Z544" s="97">
        <v>48266</v>
      </c>
      <c r="AA544" s="97">
        <v>1537069</v>
      </c>
    </row>
    <row r="545" spans="15:27" ht="15">
      <c r="O545" s="95" t="s">
        <v>193</v>
      </c>
      <c r="P545" s="96" t="s">
        <v>2282</v>
      </c>
      <c r="Q545" s="78"/>
      <c r="R545" s="46">
        <f t="shared" si="32"/>
        <v>417914</v>
      </c>
      <c r="S545" s="78"/>
      <c r="T545" s="97">
        <v>417914</v>
      </c>
      <c r="V545" s="95" t="s">
        <v>207</v>
      </c>
      <c r="W545" s="96" t="s">
        <v>2305</v>
      </c>
      <c r="X545" s="97">
        <v>50000</v>
      </c>
      <c r="Y545" s="46">
        <f t="shared" si="33"/>
        <v>3543159</v>
      </c>
      <c r="Z545" s="97">
        <v>108450</v>
      </c>
      <c r="AA545" s="97">
        <v>3434709</v>
      </c>
    </row>
    <row r="546" spans="15:27" ht="15">
      <c r="O546" s="95" t="s">
        <v>194</v>
      </c>
      <c r="P546" s="96" t="s">
        <v>2152</v>
      </c>
      <c r="Q546" s="97">
        <v>155900</v>
      </c>
      <c r="R546" s="46">
        <f t="shared" si="32"/>
        <v>1329204</v>
      </c>
      <c r="S546" s="97">
        <v>330700</v>
      </c>
      <c r="T546" s="97">
        <v>998504</v>
      </c>
      <c r="V546" s="95" t="s">
        <v>209</v>
      </c>
      <c r="W546" s="96" t="s">
        <v>2154</v>
      </c>
      <c r="X546" s="97">
        <v>20579</v>
      </c>
      <c r="Y546" s="46">
        <f t="shared" si="33"/>
        <v>90431</v>
      </c>
      <c r="Z546" s="97">
        <v>5000</v>
      </c>
      <c r="AA546" s="97">
        <v>85431</v>
      </c>
    </row>
    <row r="547" spans="15:27" ht="15">
      <c r="O547" s="95" t="s">
        <v>198</v>
      </c>
      <c r="P547" s="96" t="s">
        <v>1905</v>
      </c>
      <c r="Q547" s="78"/>
      <c r="R547" s="46">
        <f t="shared" si="32"/>
        <v>192710</v>
      </c>
      <c r="S547" s="97">
        <v>38700</v>
      </c>
      <c r="T547" s="97">
        <v>154010</v>
      </c>
      <c r="V547" s="95" t="s">
        <v>212</v>
      </c>
      <c r="W547" s="96" t="s">
        <v>2155</v>
      </c>
      <c r="X547" s="97">
        <v>52500</v>
      </c>
      <c r="Y547" s="46">
        <f t="shared" si="33"/>
        <v>399020</v>
      </c>
      <c r="Z547" s="97">
        <v>137865</v>
      </c>
      <c r="AA547" s="97">
        <v>261155</v>
      </c>
    </row>
    <row r="548" spans="15:27" ht="15">
      <c r="O548" s="95" t="s">
        <v>201</v>
      </c>
      <c r="P548" s="96" t="s">
        <v>2153</v>
      </c>
      <c r="Q548" s="78"/>
      <c r="R548" s="46">
        <f t="shared" si="32"/>
        <v>183299</v>
      </c>
      <c r="S548" s="97">
        <v>121700</v>
      </c>
      <c r="T548" s="97">
        <v>61599</v>
      </c>
      <c r="V548" s="95" t="s">
        <v>214</v>
      </c>
      <c r="W548" s="96" t="s">
        <v>2156</v>
      </c>
      <c r="X548" s="97">
        <v>41366</v>
      </c>
      <c r="Y548" s="46">
        <f t="shared" si="33"/>
        <v>340785</v>
      </c>
      <c r="Z548" s="78"/>
      <c r="AA548" s="97">
        <v>340785</v>
      </c>
    </row>
    <row r="549" spans="15:27" ht="15">
      <c r="O549" s="95" t="s">
        <v>204</v>
      </c>
      <c r="P549" s="96" t="s">
        <v>1880</v>
      </c>
      <c r="Q549" s="78"/>
      <c r="R549" s="46">
        <f t="shared" si="32"/>
        <v>340576</v>
      </c>
      <c r="S549" s="97">
        <v>170658</v>
      </c>
      <c r="T549" s="97">
        <v>169918</v>
      </c>
      <c r="V549" s="95" t="s">
        <v>217</v>
      </c>
      <c r="W549" s="96" t="s">
        <v>2157</v>
      </c>
      <c r="X549" s="78"/>
      <c r="Y549" s="46">
        <f t="shared" si="33"/>
        <v>222775</v>
      </c>
      <c r="Z549" s="78"/>
      <c r="AA549" s="97">
        <v>222775</v>
      </c>
    </row>
    <row r="550" spans="15:27" ht="15">
      <c r="O550" s="95" t="s">
        <v>207</v>
      </c>
      <c r="P550" s="96" t="s">
        <v>2305</v>
      </c>
      <c r="Q550" s="78"/>
      <c r="R550" s="46">
        <f t="shared" si="32"/>
        <v>65445</v>
      </c>
      <c r="S550" s="97">
        <v>47970</v>
      </c>
      <c r="T550" s="97">
        <v>17475</v>
      </c>
      <c r="V550" s="95" t="s">
        <v>220</v>
      </c>
      <c r="W550" s="96" t="s">
        <v>2158</v>
      </c>
      <c r="X550" s="97">
        <v>5040</v>
      </c>
      <c r="Y550" s="46">
        <f t="shared" si="33"/>
        <v>327139</v>
      </c>
      <c r="Z550" s="97">
        <v>111700</v>
      </c>
      <c r="AA550" s="97">
        <v>215439</v>
      </c>
    </row>
    <row r="551" spans="15:27" ht="15">
      <c r="O551" s="95" t="s">
        <v>209</v>
      </c>
      <c r="P551" s="96" t="s">
        <v>2154</v>
      </c>
      <c r="Q551" s="97">
        <v>396800</v>
      </c>
      <c r="R551" s="46">
        <f t="shared" si="32"/>
        <v>179670</v>
      </c>
      <c r="S551" s="97">
        <v>8500</v>
      </c>
      <c r="T551" s="97">
        <v>171170</v>
      </c>
      <c r="V551" s="95" t="s">
        <v>223</v>
      </c>
      <c r="W551" s="96" t="s">
        <v>2159</v>
      </c>
      <c r="X551" s="97">
        <v>68275</v>
      </c>
      <c r="Y551" s="46">
        <f t="shared" si="33"/>
        <v>222651</v>
      </c>
      <c r="Z551" s="97">
        <v>18200</v>
      </c>
      <c r="AA551" s="97">
        <v>204451</v>
      </c>
    </row>
    <row r="552" spans="15:27" ht="15">
      <c r="O552" s="95" t="s">
        <v>212</v>
      </c>
      <c r="P552" s="96" t="s">
        <v>2155</v>
      </c>
      <c r="Q552" s="97">
        <v>420300</v>
      </c>
      <c r="R552" s="46">
        <f t="shared" si="32"/>
        <v>123336</v>
      </c>
      <c r="S552" s="97">
        <v>7000</v>
      </c>
      <c r="T552" s="97">
        <v>116336</v>
      </c>
      <c r="V552" s="95" t="s">
        <v>226</v>
      </c>
      <c r="W552" s="96" t="s">
        <v>2160</v>
      </c>
      <c r="X552" s="97">
        <v>12863031</v>
      </c>
      <c r="Y552" s="46">
        <f t="shared" si="33"/>
        <v>1500043</v>
      </c>
      <c r="Z552" s="97">
        <v>459224</v>
      </c>
      <c r="AA552" s="97">
        <v>1040819</v>
      </c>
    </row>
    <row r="553" spans="15:27" ht="15">
      <c r="O553" s="95" t="s">
        <v>214</v>
      </c>
      <c r="P553" s="96" t="s">
        <v>2156</v>
      </c>
      <c r="Q553" s="97">
        <v>81000</v>
      </c>
      <c r="R553" s="46">
        <f t="shared" si="32"/>
        <v>243327</v>
      </c>
      <c r="S553" s="78"/>
      <c r="T553" s="97">
        <v>243327</v>
      </c>
      <c r="V553" s="95" t="s">
        <v>229</v>
      </c>
      <c r="W553" s="96" t="s">
        <v>1824</v>
      </c>
      <c r="X553" s="78"/>
      <c r="Y553" s="46">
        <f t="shared" si="33"/>
        <v>1626150</v>
      </c>
      <c r="Z553" s="78"/>
      <c r="AA553" s="97">
        <v>1626150</v>
      </c>
    </row>
    <row r="554" spans="15:27" ht="15">
      <c r="O554" s="95" t="s">
        <v>217</v>
      </c>
      <c r="P554" s="96" t="s">
        <v>2157</v>
      </c>
      <c r="Q554" s="78"/>
      <c r="R554" s="46">
        <f t="shared" si="32"/>
        <v>1082127</v>
      </c>
      <c r="S554" s="78"/>
      <c r="T554" s="97">
        <v>1082127</v>
      </c>
      <c r="V554" s="95" t="s">
        <v>232</v>
      </c>
      <c r="W554" s="96" t="s">
        <v>2161</v>
      </c>
      <c r="X554" s="97">
        <v>577500</v>
      </c>
      <c r="Y554" s="46">
        <f t="shared" si="33"/>
        <v>371319</v>
      </c>
      <c r="Z554" s="97">
        <v>12247</v>
      </c>
      <c r="AA554" s="97">
        <v>359072</v>
      </c>
    </row>
    <row r="555" spans="15:27" ht="15">
      <c r="O555" s="95" t="s">
        <v>220</v>
      </c>
      <c r="P555" s="96" t="s">
        <v>2158</v>
      </c>
      <c r="Q555" s="97">
        <v>209389</v>
      </c>
      <c r="R555" s="46">
        <f t="shared" si="32"/>
        <v>491800</v>
      </c>
      <c r="S555" s="97">
        <v>253300</v>
      </c>
      <c r="T555" s="97">
        <v>238500</v>
      </c>
      <c r="V555" s="95" t="s">
        <v>235</v>
      </c>
      <c r="W555" s="96" t="s">
        <v>2162</v>
      </c>
      <c r="X555" s="97">
        <v>6506400</v>
      </c>
      <c r="Y555" s="46">
        <f t="shared" si="33"/>
        <v>3254669</v>
      </c>
      <c r="Z555" s="97">
        <v>225000</v>
      </c>
      <c r="AA555" s="97">
        <v>3029669</v>
      </c>
    </row>
    <row r="556" spans="15:27" ht="15">
      <c r="O556" s="95" t="s">
        <v>223</v>
      </c>
      <c r="P556" s="96" t="s">
        <v>2159</v>
      </c>
      <c r="Q556" s="78"/>
      <c r="R556" s="46">
        <f t="shared" si="32"/>
        <v>357105</v>
      </c>
      <c r="S556" s="97">
        <v>400</v>
      </c>
      <c r="T556" s="97">
        <v>356705</v>
      </c>
      <c r="V556" s="95" t="s">
        <v>238</v>
      </c>
      <c r="W556" s="96" t="s">
        <v>2163</v>
      </c>
      <c r="X556" s="97">
        <v>185365</v>
      </c>
      <c r="Y556" s="46">
        <f t="shared" si="33"/>
        <v>346904</v>
      </c>
      <c r="Z556" s="97">
        <v>19700</v>
      </c>
      <c r="AA556" s="97">
        <v>327204</v>
      </c>
    </row>
    <row r="557" spans="15:27" ht="15">
      <c r="O557" s="95" t="s">
        <v>226</v>
      </c>
      <c r="P557" s="96" t="s">
        <v>2160</v>
      </c>
      <c r="Q557" s="97">
        <v>1528250</v>
      </c>
      <c r="R557" s="46">
        <f t="shared" si="32"/>
        <v>1694952</v>
      </c>
      <c r="S557" s="78"/>
      <c r="T557" s="97">
        <v>1694952</v>
      </c>
      <c r="V557" s="95" t="s">
        <v>240</v>
      </c>
      <c r="W557" s="96" t="s">
        <v>2164</v>
      </c>
      <c r="X557" s="78"/>
      <c r="Y557" s="46">
        <f t="shared" si="33"/>
        <v>936640</v>
      </c>
      <c r="Z557" s="97">
        <v>100</v>
      </c>
      <c r="AA557" s="97">
        <v>936540</v>
      </c>
    </row>
    <row r="558" spans="15:27" ht="15">
      <c r="O558" s="95" t="s">
        <v>229</v>
      </c>
      <c r="P558" s="96" t="s">
        <v>1824</v>
      </c>
      <c r="Q558" s="97">
        <v>258780</v>
      </c>
      <c r="R558" s="46">
        <f t="shared" si="32"/>
        <v>1259565</v>
      </c>
      <c r="S558" s="97">
        <v>478900</v>
      </c>
      <c r="T558" s="97">
        <v>780665</v>
      </c>
      <c r="V558" s="95" t="s">
        <v>243</v>
      </c>
      <c r="W558" s="96" t="s">
        <v>1807</v>
      </c>
      <c r="X558" s="97">
        <v>162195</v>
      </c>
      <c r="Y558" s="46">
        <f t="shared" si="33"/>
        <v>1007483</v>
      </c>
      <c r="Z558" s="97">
        <v>100</v>
      </c>
      <c r="AA558" s="97">
        <v>1007383</v>
      </c>
    </row>
    <row r="559" spans="15:27" ht="15">
      <c r="O559" s="95" t="s">
        <v>232</v>
      </c>
      <c r="P559" s="96" t="s">
        <v>2161</v>
      </c>
      <c r="Q559" s="97">
        <v>600</v>
      </c>
      <c r="R559" s="46">
        <f t="shared" si="32"/>
        <v>404204</v>
      </c>
      <c r="S559" s="97">
        <v>16100</v>
      </c>
      <c r="T559" s="97">
        <v>388104</v>
      </c>
      <c r="V559" s="95" t="s">
        <v>246</v>
      </c>
      <c r="W559" s="96" t="s">
        <v>2171</v>
      </c>
      <c r="X559" s="97">
        <v>102002</v>
      </c>
      <c r="Y559" s="46">
        <f t="shared" si="33"/>
        <v>75419</v>
      </c>
      <c r="Z559" s="78"/>
      <c r="AA559" s="97">
        <v>75419</v>
      </c>
    </row>
    <row r="560" spans="15:27" ht="15">
      <c r="O560" s="95" t="s">
        <v>235</v>
      </c>
      <c r="P560" s="96" t="s">
        <v>2162</v>
      </c>
      <c r="Q560" s="97">
        <v>450975</v>
      </c>
      <c r="R560" s="46">
        <f t="shared" si="32"/>
        <v>1970094</v>
      </c>
      <c r="S560" s="97">
        <v>112200</v>
      </c>
      <c r="T560" s="97">
        <v>1857894</v>
      </c>
      <c r="V560" s="95" t="s">
        <v>249</v>
      </c>
      <c r="W560" s="96" t="s">
        <v>2172</v>
      </c>
      <c r="X560" s="97">
        <v>10234972</v>
      </c>
      <c r="Y560" s="46">
        <f t="shared" si="33"/>
        <v>12435771</v>
      </c>
      <c r="Z560" s="97">
        <v>3551387</v>
      </c>
      <c r="AA560" s="97">
        <v>8884384</v>
      </c>
    </row>
    <row r="561" spans="15:20" ht="15">
      <c r="O561" s="95" t="s">
        <v>238</v>
      </c>
      <c r="P561" s="96" t="s">
        <v>2163</v>
      </c>
      <c r="Q561" s="78"/>
      <c r="R561" s="46">
        <f t="shared" si="32"/>
        <v>197434</v>
      </c>
      <c r="S561" s="97">
        <v>4650</v>
      </c>
      <c r="T561" s="97">
        <v>192784</v>
      </c>
    </row>
    <row r="562" spans="15:20" ht="15">
      <c r="O562" s="95" t="s">
        <v>240</v>
      </c>
      <c r="P562" s="96" t="s">
        <v>2164</v>
      </c>
      <c r="Q562" s="97">
        <v>57800</v>
      </c>
      <c r="R562" s="46">
        <f t="shared" si="32"/>
        <v>785126</v>
      </c>
      <c r="S562" s="97">
        <v>7200</v>
      </c>
      <c r="T562" s="97">
        <v>777926</v>
      </c>
    </row>
    <row r="563" spans="15:20" ht="15">
      <c r="O563" s="95" t="s">
        <v>243</v>
      </c>
      <c r="P563" s="96" t="s">
        <v>1807</v>
      </c>
      <c r="Q563" s="97">
        <v>521514</v>
      </c>
      <c r="R563" s="46">
        <f t="shared" si="32"/>
        <v>749145</v>
      </c>
      <c r="S563" s="78"/>
      <c r="T563" s="97">
        <v>749145</v>
      </c>
    </row>
    <row r="564" spans="15:20" ht="15">
      <c r="O564" s="95" t="s">
        <v>246</v>
      </c>
      <c r="P564" s="96" t="s">
        <v>2171</v>
      </c>
      <c r="Q564" s="97">
        <v>30000</v>
      </c>
      <c r="R564" s="46">
        <f t="shared" si="32"/>
        <v>430484</v>
      </c>
      <c r="S564" s="78"/>
      <c r="T564" s="97">
        <v>430484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6" t="str">
        <f>work!A1</f>
        <v>Estimated cost of construction authorized by building permits, July 2019</v>
      </c>
      <c r="B20" s="226"/>
    </row>
    <row r="28" spans="8:9" ht="15.75">
      <c r="H28" s="227"/>
      <c r="I28" s="227"/>
    </row>
    <row r="29" spans="5:9" ht="15">
      <c r="E29" s="1" t="s">
        <v>1725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127543</v>
      </c>
      <c r="F31" s="167">
        <f>work!I31+work!J31</f>
        <v>19350</v>
      </c>
      <c r="G31" s="168"/>
      <c r="H31" s="169" t="str">
        <f>work!L31</f>
        <v>20190809</v>
      </c>
      <c r="I31" s="170">
        <f>E31</f>
        <v>127543</v>
      </c>
      <c r="J31" s="170">
        <f>F31</f>
        <v>19350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679261</v>
      </c>
      <c r="F32" s="173">
        <f>work!I32+work!J32</f>
        <v>3363744</v>
      </c>
      <c r="G32" s="118"/>
      <c r="H32" s="174" t="str">
        <f>work!L32</f>
        <v>20190809</v>
      </c>
      <c r="I32" s="117">
        <f aca="true" t="shared" si="0" ref="I32:I95">E32</f>
        <v>679261</v>
      </c>
      <c r="J32" s="117">
        <f aca="true" t="shared" si="1" ref="J32:J95">F32</f>
        <v>3363744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3226895</v>
      </c>
      <c r="F33" s="173">
        <f>work!I33+work!J33</f>
        <v>29500</v>
      </c>
      <c r="G33" s="118"/>
      <c r="H33" s="174" t="str">
        <f>work!L33</f>
        <v>20190910</v>
      </c>
      <c r="I33" s="117">
        <f t="shared" si="0"/>
        <v>3226895</v>
      </c>
      <c r="J33" s="117">
        <f t="shared" si="1"/>
        <v>29500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>
        <f>work!G34+work!H34</f>
        <v>46788</v>
      </c>
      <c r="F34" s="173">
        <f>work!I34+work!J34</f>
        <v>20125</v>
      </c>
      <c r="G34" s="116"/>
      <c r="H34" s="174" t="str">
        <f>work!L34</f>
        <v>20190809</v>
      </c>
      <c r="I34" s="117">
        <f t="shared" si="0"/>
        <v>46788</v>
      </c>
      <c r="J34" s="117">
        <f t="shared" si="1"/>
        <v>20125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250197</v>
      </c>
      <c r="F35" s="173">
        <f>work!I35+work!J35</f>
        <v>31136</v>
      </c>
      <c r="G35" s="118"/>
      <c r="H35" s="174" t="str">
        <f>work!L35</f>
        <v>20190809</v>
      </c>
      <c r="I35" s="117">
        <f t="shared" si="0"/>
        <v>250197</v>
      </c>
      <c r="J35" s="117">
        <f t="shared" si="1"/>
        <v>31136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 t="e">
        <f>work!G36+work!H36</f>
        <v>#VALUE!</v>
      </c>
      <c r="F36" s="173" t="e">
        <f>work!I36+work!J36</f>
        <v>#VALUE!</v>
      </c>
      <c r="G36" s="118"/>
      <c r="H36" s="174" t="str">
        <f>work!L36</f>
        <v>No report</v>
      </c>
      <c r="I36" s="117" t="e">
        <f t="shared" si="0"/>
        <v>#VALUE!</v>
      </c>
      <c r="J36" s="117" t="e">
        <f t="shared" si="1"/>
        <v>#VALUE!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114062</v>
      </c>
      <c r="F37" s="173">
        <f>work!I37+work!J37</f>
        <v>23700</v>
      </c>
      <c r="G37" s="118"/>
      <c r="H37" s="174" t="str">
        <f>work!L37</f>
        <v>20190809</v>
      </c>
      <c r="I37" s="117">
        <f t="shared" si="0"/>
        <v>114062</v>
      </c>
      <c r="J37" s="117">
        <f t="shared" si="1"/>
        <v>23700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>
        <f>work!G38+work!H38</f>
        <v>2492675</v>
      </c>
      <c r="F38" s="173">
        <f>work!I38+work!J38</f>
        <v>4407071</v>
      </c>
      <c r="G38" s="118"/>
      <c r="H38" s="174" t="str">
        <f>work!L38</f>
        <v>20190910</v>
      </c>
      <c r="I38" s="117">
        <f t="shared" si="0"/>
        <v>2492675</v>
      </c>
      <c r="J38" s="117">
        <f t="shared" si="1"/>
        <v>4407071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96751</v>
      </c>
      <c r="F39" s="173">
        <f>work!I39+work!J39</f>
        <v>26000</v>
      </c>
      <c r="G39" s="118"/>
      <c r="H39" s="174" t="str">
        <f>work!L39</f>
        <v>20190910</v>
      </c>
      <c r="I39" s="117">
        <f t="shared" si="0"/>
        <v>96751</v>
      </c>
      <c r="J39" s="117">
        <f t="shared" si="1"/>
        <v>26000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92173</v>
      </c>
      <c r="F40" s="173">
        <f>work!I40+work!J40</f>
        <v>0</v>
      </c>
      <c r="G40" s="118"/>
      <c r="H40" s="174" t="str">
        <f>work!L40</f>
        <v>20190809</v>
      </c>
      <c r="I40" s="117">
        <f t="shared" si="0"/>
        <v>92173</v>
      </c>
      <c r="J40" s="117">
        <f t="shared" si="1"/>
        <v>0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839518</v>
      </c>
      <c r="F41" s="173">
        <f>work!I41+work!J41</f>
        <v>1579925</v>
      </c>
      <c r="G41" s="118"/>
      <c r="H41" s="174" t="str">
        <f>work!L41</f>
        <v>20190809</v>
      </c>
      <c r="I41" s="117">
        <f t="shared" si="0"/>
        <v>839518</v>
      </c>
      <c r="J41" s="117">
        <f t="shared" si="1"/>
        <v>1579925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1002444</v>
      </c>
      <c r="F42" s="173">
        <f>work!I42+work!J42</f>
        <v>3842374</v>
      </c>
      <c r="G42" s="118"/>
      <c r="H42" s="174" t="str">
        <f>work!L42</f>
        <v>20190809</v>
      </c>
      <c r="I42" s="117">
        <f t="shared" si="0"/>
        <v>1002444</v>
      </c>
      <c r="J42" s="117">
        <f t="shared" si="1"/>
        <v>3842374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278196</v>
      </c>
      <c r="F43" s="173">
        <f>work!I43+work!J43</f>
        <v>1172562</v>
      </c>
      <c r="G43" s="118"/>
      <c r="H43" s="174" t="str">
        <f>work!L43</f>
        <v>20190809</v>
      </c>
      <c r="I43" s="117">
        <f t="shared" si="0"/>
        <v>278196</v>
      </c>
      <c r="J43" s="117">
        <f t="shared" si="1"/>
        <v>1172562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>
        <f>work!G44+work!H44</f>
        <v>187742</v>
      </c>
      <c r="F44" s="173">
        <f>work!I44+work!J44</f>
        <v>1600</v>
      </c>
      <c r="G44" s="116"/>
      <c r="H44" s="174" t="str">
        <f>work!L44</f>
        <v>20190910</v>
      </c>
      <c r="I44" s="117">
        <f t="shared" si="0"/>
        <v>187742</v>
      </c>
      <c r="J44" s="117">
        <f t="shared" si="1"/>
        <v>1600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>
        <f>work!G45+work!H45</f>
        <v>60175</v>
      </c>
      <c r="F45" s="173">
        <f>work!I45+work!J45</f>
        <v>0</v>
      </c>
      <c r="G45" s="118"/>
      <c r="H45" s="174" t="str">
        <f>work!L45</f>
        <v>20190809</v>
      </c>
      <c r="I45" s="117">
        <f t="shared" si="0"/>
        <v>60175</v>
      </c>
      <c r="J45" s="117">
        <f t="shared" si="1"/>
        <v>0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1622230</v>
      </c>
      <c r="F46" s="173">
        <f>work!I46+work!J46</f>
        <v>207781</v>
      </c>
      <c r="G46" s="118"/>
      <c r="H46" s="174" t="str">
        <f>work!L46</f>
        <v>20190809</v>
      </c>
      <c r="I46" s="117">
        <f t="shared" si="0"/>
        <v>1622230</v>
      </c>
      <c r="J46" s="117">
        <f t="shared" si="1"/>
        <v>207781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162851</v>
      </c>
      <c r="F47" s="173">
        <f>work!I47+work!J47</f>
        <v>180397</v>
      </c>
      <c r="G47" s="118"/>
      <c r="H47" s="174" t="str">
        <f>work!L47</f>
        <v>20190809</v>
      </c>
      <c r="I47" s="117">
        <f t="shared" si="0"/>
        <v>162851</v>
      </c>
      <c r="J47" s="117">
        <f t="shared" si="1"/>
        <v>180397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150232</v>
      </c>
      <c r="F48" s="173">
        <f>work!I48+work!J48</f>
        <v>338186</v>
      </c>
      <c r="G48" s="118"/>
      <c r="H48" s="174" t="str">
        <f>work!L48</f>
        <v>20190809</v>
      </c>
      <c r="I48" s="117">
        <f t="shared" si="0"/>
        <v>150232</v>
      </c>
      <c r="J48" s="117">
        <f t="shared" si="1"/>
        <v>338186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354159</v>
      </c>
      <c r="F49" s="173">
        <f>work!I49+work!J49</f>
        <v>662270</v>
      </c>
      <c r="G49" s="118"/>
      <c r="H49" s="174" t="str">
        <f>work!L49</f>
        <v>20190910</v>
      </c>
      <c r="I49" s="117">
        <f t="shared" si="0"/>
        <v>354159</v>
      </c>
      <c r="J49" s="117">
        <f t="shared" si="1"/>
        <v>662270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>
        <f>work!G50+work!H50</f>
        <v>36050</v>
      </c>
      <c r="F50" s="173">
        <f>work!I50+work!J50</f>
        <v>0</v>
      </c>
      <c r="G50" s="118"/>
      <c r="H50" s="174" t="s">
        <v>9</v>
      </c>
      <c r="I50" s="117">
        <f t="shared" si="0"/>
        <v>36050</v>
      </c>
      <c r="J50" s="117">
        <f t="shared" si="1"/>
        <v>0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 t="e">
        <f>work!G51+work!H51</f>
        <v>#VALUE!</v>
      </c>
      <c r="F51" s="173" t="e">
        <f>work!I51+work!J51</f>
        <v>#VALUE!</v>
      </c>
      <c r="G51" s="118"/>
      <c r="H51" s="174" t="str">
        <f>work!L51</f>
        <v>No report</v>
      </c>
      <c r="I51" s="117" t="e">
        <f t="shared" si="0"/>
        <v>#VALUE!</v>
      </c>
      <c r="J51" s="117" t="e">
        <f t="shared" si="1"/>
        <v>#VALUE!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2734853</v>
      </c>
      <c r="F52" s="173">
        <f>work!I52+work!J52</f>
        <v>450000</v>
      </c>
      <c r="G52" s="118"/>
      <c r="H52" s="174" t="str">
        <f>work!L52</f>
        <v>20190910</v>
      </c>
      <c r="I52" s="117">
        <f t="shared" si="0"/>
        <v>2734853</v>
      </c>
      <c r="J52" s="117">
        <f t="shared" si="1"/>
        <v>450000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24012</v>
      </c>
      <c r="F53" s="173">
        <f>work!I53+work!J53</f>
        <v>0</v>
      </c>
      <c r="G53" s="118"/>
      <c r="H53" s="174" t="str">
        <f>work!L53</f>
        <v>20190809</v>
      </c>
      <c r="I53" s="117">
        <f t="shared" si="0"/>
        <v>24012</v>
      </c>
      <c r="J53" s="117">
        <f t="shared" si="1"/>
        <v>0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>
        <f>work!G54+work!H54</f>
        <v>746977</v>
      </c>
      <c r="F54" s="173">
        <f>work!I54+work!J54</f>
        <v>73021</v>
      </c>
      <c r="G54" s="118"/>
      <c r="H54" s="174" t="str">
        <f>work!L54</f>
        <v>20190910</v>
      </c>
      <c r="I54" s="117">
        <f t="shared" si="0"/>
        <v>746977</v>
      </c>
      <c r="J54" s="117">
        <f t="shared" si="1"/>
        <v>73021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>
        <f>work!G55+work!H55</f>
        <v>241745</v>
      </c>
      <c r="F55" s="173">
        <f>work!I55+work!J55</f>
        <v>144335</v>
      </c>
      <c r="G55" s="118"/>
      <c r="H55" s="174" t="str">
        <f>work!L55</f>
        <v>20190809</v>
      </c>
      <c r="I55" s="117">
        <f t="shared" si="0"/>
        <v>241745</v>
      </c>
      <c r="J55" s="117">
        <f t="shared" si="1"/>
        <v>144335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>
        <f>work!G56+work!H56</f>
        <v>7467467</v>
      </c>
      <c r="F56" s="173">
        <f>work!I56+work!J56</f>
        <v>87250</v>
      </c>
      <c r="G56" s="118"/>
      <c r="H56" s="174" t="str">
        <f>work!L56</f>
        <v>20190809</v>
      </c>
      <c r="I56" s="117">
        <f t="shared" si="0"/>
        <v>7467467</v>
      </c>
      <c r="J56" s="117">
        <f t="shared" si="1"/>
        <v>87250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1664780</v>
      </c>
      <c r="F57" s="173">
        <f>work!I57+work!J57</f>
        <v>57200</v>
      </c>
      <c r="G57" s="118"/>
      <c r="H57" s="174" t="str">
        <f>work!L57</f>
        <v>20190809</v>
      </c>
      <c r="I57" s="117">
        <f t="shared" si="0"/>
        <v>1664780</v>
      </c>
      <c r="J57" s="117">
        <f t="shared" si="1"/>
        <v>57200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165193</v>
      </c>
      <c r="F58" s="173">
        <f>work!I58+work!J58</f>
        <v>1637472</v>
      </c>
      <c r="G58" s="118"/>
      <c r="H58" s="174" t="str">
        <f>work!L58</f>
        <v>20190809</v>
      </c>
      <c r="I58" s="117">
        <f t="shared" si="0"/>
        <v>165193</v>
      </c>
      <c r="J58" s="117">
        <f t="shared" si="1"/>
        <v>1637472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>
        <f>work!G59+work!H59</f>
        <v>1205281</v>
      </c>
      <c r="F59" s="173">
        <f>work!I59+work!J59</f>
        <v>20500</v>
      </c>
      <c r="G59" s="118"/>
      <c r="H59" s="174" t="str">
        <f>work!L59</f>
        <v>20190910</v>
      </c>
      <c r="I59" s="117">
        <f t="shared" si="0"/>
        <v>1205281</v>
      </c>
      <c r="J59" s="117">
        <f t="shared" si="1"/>
        <v>20500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989525</v>
      </c>
      <c r="F60" s="173">
        <f>work!I60+work!J60</f>
        <v>97090</v>
      </c>
      <c r="G60" s="118"/>
      <c r="H60" s="174" t="str">
        <f>work!L60</f>
        <v>20190809</v>
      </c>
      <c r="I60" s="117">
        <f t="shared" si="0"/>
        <v>989525</v>
      </c>
      <c r="J60" s="117">
        <f t="shared" si="1"/>
        <v>97090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1149444</v>
      </c>
      <c r="F61" s="173">
        <f>work!I61+work!J61</f>
        <v>27750</v>
      </c>
      <c r="G61" s="118"/>
      <c r="H61" s="174" t="str">
        <f>work!L61</f>
        <v>20190809</v>
      </c>
      <c r="I61" s="117">
        <f t="shared" si="0"/>
        <v>1149444</v>
      </c>
      <c r="J61" s="117">
        <f t="shared" si="1"/>
        <v>27750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407635</v>
      </c>
      <c r="F62" s="173">
        <f>work!I62+work!J62</f>
        <v>2300</v>
      </c>
      <c r="G62" s="118"/>
      <c r="H62" s="174" t="str">
        <f>work!L62</f>
        <v>20190809</v>
      </c>
      <c r="I62" s="117">
        <f t="shared" si="0"/>
        <v>407635</v>
      </c>
      <c r="J62" s="117">
        <f t="shared" si="1"/>
        <v>2300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3860885</v>
      </c>
      <c r="F63" s="173">
        <f>work!I63+work!J63</f>
        <v>35800</v>
      </c>
      <c r="G63" s="118"/>
      <c r="H63" s="174" t="str">
        <f>work!L63</f>
        <v>20190910</v>
      </c>
      <c r="I63" s="117">
        <f t="shared" si="0"/>
        <v>3860885</v>
      </c>
      <c r="J63" s="117">
        <f t="shared" si="1"/>
        <v>35800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>
        <f>work!G64+work!H64</f>
        <v>1107238</v>
      </c>
      <c r="F64" s="173">
        <f>work!I64+work!J64</f>
        <v>4777388</v>
      </c>
      <c r="G64" s="118"/>
      <c r="H64" s="174" t="str">
        <f>work!L64</f>
        <v>20190910</v>
      </c>
      <c r="I64" s="117">
        <f t="shared" si="0"/>
        <v>1107238</v>
      </c>
      <c r="J64" s="117">
        <f t="shared" si="1"/>
        <v>4777388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0</v>
      </c>
      <c r="F65" s="173">
        <f>work!I65+work!J65</f>
        <v>11535831</v>
      </c>
      <c r="G65" s="118"/>
      <c r="H65" s="174" t="str">
        <f>work!L65</f>
        <v>20190809</v>
      </c>
      <c r="I65" s="117">
        <f t="shared" si="0"/>
        <v>0</v>
      </c>
      <c r="J65" s="117">
        <f t="shared" si="1"/>
        <v>11535831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2330442</v>
      </c>
      <c r="F66" s="173">
        <f>work!I66+work!J66</f>
        <v>791550</v>
      </c>
      <c r="G66" s="118"/>
      <c r="H66" s="174" t="str">
        <f>work!L66</f>
        <v>20190809</v>
      </c>
      <c r="I66" s="117">
        <f t="shared" si="0"/>
        <v>2330442</v>
      </c>
      <c r="J66" s="117">
        <f t="shared" si="1"/>
        <v>791550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357131</v>
      </c>
      <c r="F67" s="173">
        <f>work!I67+work!J67</f>
        <v>1281814</v>
      </c>
      <c r="G67" s="118"/>
      <c r="H67" s="174" t="str">
        <f>work!L67</f>
        <v>20190910</v>
      </c>
      <c r="I67" s="117">
        <f t="shared" si="0"/>
        <v>357131</v>
      </c>
      <c r="J67" s="117">
        <f t="shared" si="1"/>
        <v>1281814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 t="e">
        <f>work!G68+work!H68</f>
        <v>#VALUE!</v>
      </c>
      <c r="F68" s="173" t="e">
        <f>work!I68+work!J68</f>
        <v>#VALUE!</v>
      </c>
      <c r="G68" s="118"/>
      <c r="H68" s="174" t="str">
        <f>work!L68</f>
        <v>No report</v>
      </c>
      <c r="I68" s="117" t="e">
        <f t="shared" si="0"/>
        <v>#VALUE!</v>
      </c>
      <c r="J68" s="117" t="e">
        <f t="shared" si="1"/>
        <v>#VALUE!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2360072</v>
      </c>
      <c r="F69" s="173">
        <f>work!I69+work!J69</f>
        <v>2481500</v>
      </c>
      <c r="G69" s="118"/>
      <c r="H69" s="174" t="str">
        <f>work!L69</f>
        <v>20190910</v>
      </c>
      <c r="I69" s="117">
        <f t="shared" si="0"/>
        <v>2360072</v>
      </c>
      <c r="J69" s="117">
        <f t="shared" si="1"/>
        <v>2481500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241674</v>
      </c>
      <c r="F70" s="173">
        <f>work!I70+work!J70</f>
        <v>2500</v>
      </c>
      <c r="G70" s="118"/>
      <c r="H70" s="174" t="str">
        <f>work!L70</f>
        <v>20190708</v>
      </c>
      <c r="I70" s="117">
        <f t="shared" si="0"/>
        <v>241674</v>
      </c>
      <c r="J70" s="117">
        <f t="shared" si="1"/>
        <v>2500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1022811</v>
      </c>
      <c r="F71" s="173">
        <f>work!I71+work!J71</f>
        <v>454954</v>
      </c>
      <c r="G71" s="118"/>
      <c r="H71" s="174" t="str">
        <f>work!L71</f>
        <v>20190809</v>
      </c>
      <c r="I71" s="117">
        <f t="shared" si="0"/>
        <v>1022811</v>
      </c>
      <c r="J71" s="117">
        <f t="shared" si="1"/>
        <v>454954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2149836</v>
      </c>
      <c r="F72" s="173">
        <f>work!I72+work!J72</f>
        <v>1507390</v>
      </c>
      <c r="G72" s="118"/>
      <c r="H72" s="174" t="str">
        <f>work!L72</f>
        <v>20190809</v>
      </c>
      <c r="I72" s="117">
        <f t="shared" si="0"/>
        <v>2149836</v>
      </c>
      <c r="J72" s="117">
        <f t="shared" si="1"/>
        <v>1507390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3449751</v>
      </c>
      <c r="F73" s="173">
        <f>work!I73+work!J73</f>
        <v>112696</v>
      </c>
      <c r="G73" s="118"/>
      <c r="H73" s="174" t="str">
        <f>work!L73</f>
        <v>20190809</v>
      </c>
      <c r="I73" s="117">
        <f t="shared" si="0"/>
        <v>3449751</v>
      </c>
      <c r="J73" s="117">
        <f t="shared" si="1"/>
        <v>112696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1661680</v>
      </c>
      <c r="F74" s="173">
        <f>work!I74+work!J74</f>
        <v>720000</v>
      </c>
      <c r="G74" s="118"/>
      <c r="H74" s="174" t="str">
        <f>work!L74</f>
        <v>20190809</v>
      </c>
      <c r="I74" s="117">
        <f t="shared" si="0"/>
        <v>1661680</v>
      </c>
      <c r="J74" s="117">
        <f t="shared" si="1"/>
        <v>720000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>
        <f>work!G75+work!H75</f>
        <v>561745</v>
      </c>
      <c r="F75" s="173">
        <f>work!I75+work!J75</f>
        <v>24000</v>
      </c>
      <c r="G75" s="118"/>
      <c r="H75" s="174" t="str">
        <f>work!L75</f>
        <v>20190809</v>
      </c>
      <c r="I75" s="117">
        <f t="shared" si="0"/>
        <v>561745</v>
      </c>
      <c r="J75" s="117">
        <f t="shared" si="1"/>
        <v>24000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884614</v>
      </c>
      <c r="F76" s="173">
        <f>work!I76+work!J76</f>
        <v>4130893</v>
      </c>
      <c r="G76" s="118"/>
      <c r="H76" s="174" t="str">
        <f>work!L76</f>
        <v>20190809</v>
      </c>
      <c r="I76" s="117">
        <f t="shared" si="0"/>
        <v>884614</v>
      </c>
      <c r="J76" s="117">
        <f t="shared" si="1"/>
        <v>4130893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6992231</v>
      </c>
      <c r="F77" s="173">
        <f>work!I77+work!J77</f>
        <v>295178</v>
      </c>
      <c r="G77" s="118"/>
      <c r="H77" s="174" t="str">
        <f>work!L77</f>
        <v>20190910</v>
      </c>
      <c r="I77" s="117">
        <f t="shared" si="0"/>
        <v>6992231</v>
      </c>
      <c r="J77" s="117">
        <f t="shared" si="1"/>
        <v>295178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 t="e">
        <f>work!G78+work!H78</f>
        <v>#VALUE!</v>
      </c>
      <c r="F78" s="173" t="e">
        <f>work!I78+work!J78</f>
        <v>#VALUE!</v>
      </c>
      <c r="G78" s="118"/>
      <c r="H78" s="174" t="str">
        <f>work!L78</f>
        <v>No report</v>
      </c>
      <c r="I78" s="117" t="e">
        <f t="shared" si="0"/>
        <v>#VALUE!</v>
      </c>
      <c r="J78" s="117" t="e">
        <f t="shared" si="1"/>
        <v>#VALUE!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615851</v>
      </c>
      <c r="F79" s="173">
        <f>work!I79+work!J79</f>
        <v>67000</v>
      </c>
      <c r="G79" s="118"/>
      <c r="H79" s="174" t="str">
        <f>work!L79</f>
        <v>20190809</v>
      </c>
      <c r="I79" s="117">
        <f t="shared" si="0"/>
        <v>615851</v>
      </c>
      <c r="J79" s="117">
        <f t="shared" si="1"/>
        <v>67000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759371</v>
      </c>
      <c r="F80" s="173">
        <f>work!I80+work!J80</f>
        <v>253411</v>
      </c>
      <c r="G80" s="118"/>
      <c r="H80" s="174" t="str">
        <f>work!L80</f>
        <v>20190809</v>
      </c>
      <c r="I80" s="117">
        <f t="shared" si="0"/>
        <v>759371</v>
      </c>
      <c r="J80" s="117">
        <f t="shared" si="1"/>
        <v>253411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732082</v>
      </c>
      <c r="F81" s="173">
        <f>work!I81+work!J81</f>
        <v>37600</v>
      </c>
      <c r="G81" s="118"/>
      <c r="H81" s="174" t="str">
        <f>work!L81</f>
        <v>20190809</v>
      </c>
      <c r="I81" s="117">
        <f t="shared" si="0"/>
        <v>732082</v>
      </c>
      <c r="J81" s="117">
        <f t="shared" si="1"/>
        <v>37600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35165</v>
      </c>
      <c r="F82" s="173">
        <f>work!I82+work!J82</f>
        <v>0</v>
      </c>
      <c r="G82" s="118"/>
      <c r="H82" s="174" t="str">
        <f>work!L82</f>
        <v>20190708</v>
      </c>
      <c r="I82" s="117">
        <f t="shared" si="0"/>
        <v>35165</v>
      </c>
      <c r="J82" s="117">
        <f t="shared" si="1"/>
        <v>0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738352</v>
      </c>
      <c r="F83" s="173">
        <f>work!I83+work!J83</f>
        <v>320540</v>
      </c>
      <c r="G83" s="118"/>
      <c r="H83" s="174" t="str">
        <f>work!L83</f>
        <v>20190809</v>
      </c>
      <c r="I83" s="117">
        <f t="shared" si="0"/>
        <v>738352</v>
      </c>
      <c r="J83" s="117">
        <f t="shared" si="1"/>
        <v>320540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 t="e">
        <f>work!G84+work!H84</f>
        <v>#VALUE!</v>
      </c>
      <c r="F84" s="173" t="e">
        <f>work!I84+work!J84</f>
        <v>#VALUE!</v>
      </c>
      <c r="G84" s="118"/>
      <c r="H84" s="174" t="str">
        <f>work!L84</f>
        <v>No report</v>
      </c>
      <c r="I84" s="117" t="e">
        <f t="shared" si="0"/>
        <v>#VALUE!</v>
      </c>
      <c r="J84" s="117" t="e">
        <f t="shared" si="1"/>
        <v>#VALUE!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504379</v>
      </c>
      <c r="F85" s="173">
        <f>work!I85+work!J85</f>
        <v>743471</v>
      </c>
      <c r="G85" s="118"/>
      <c r="H85" s="174" t="str">
        <f>work!L85</f>
        <v>20190809</v>
      </c>
      <c r="I85" s="117">
        <f t="shared" si="0"/>
        <v>504379</v>
      </c>
      <c r="J85" s="117">
        <f t="shared" si="1"/>
        <v>743471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1606832</v>
      </c>
      <c r="F86" s="173">
        <f>work!I86+work!J86</f>
        <v>620581</v>
      </c>
      <c r="G86" s="118"/>
      <c r="H86" s="174" t="str">
        <f>work!L86</f>
        <v>20190809</v>
      </c>
      <c r="I86" s="117">
        <f t="shared" si="0"/>
        <v>1606832</v>
      </c>
      <c r="J86" s="117">
        <f t="shared" si="1"/>
        <v>620581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268495</v>
      </c>
      <c r="F87" s="173">
        <f>work!I87+work!J87</f>
        <v>149345</v>
      </c>
      <c r="G87" s="118"/>
      <c r="H87" s="174" t="str">
        <f>work!L87</f>
        <v>20190809</v>
      </c>
      <c r="I87" s="117">
        <f t="shared" si="0"/>
        <v>268495</v>
      </c>
      <c r="J87" s="117">
        <f t="shared" si="1"/>
        <v>149345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516676</v>
      </c>
      <c r="F88" s="173">
        <f>work!I88+work!J88</f>
        <v>47446</v>
      </c>
      <c r="G88" s="118"/>
      <c r="H88" s="174" t="str">
        <f>work!L88</f>
        <v>20190809</v>
      </c>
      <c r="I88" s="117">
        <f t="shared" si="0"/>
        <v>516676</v>
      </c>
      <c r="J88" s="117">
        <f t="shared" si="1"/>
        <v>47446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332964</v>
      </c>
      <c r="F89" s="173">
        <f>work!I89+work!J89</f>
        <v>440772</v>
      </c>
      <c r="G89" s="118"/>
      <c r="H89" s="174" t="str">
        <f>work!L89</f>
        <v>20190809</v>
      </c>
      <c r="I89" s="117">
        <f t="shared" si="0"/>
        <v>332964</v>
      </c>
      <c r="J89" s="117">
        <f t="shared" si="1"/>
        <v>440772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>
        <f>work!G90+work!H90</f>
        <v>2268</v>
      </c>
      <c r="F90" s="173">
        <f>work!I90+work!J90</f>
        <v>1253944</v>
      </c>
      <c r="G90" s="118"/>
      <c r="H90" s="174" t="str">
        <f>work!L90</f>
        <v>20190809</v>
      </c>
      <c r="I90" s="117">
        <f t="shared" si="0"/>
        <v>2268</v>
      </c>
      <c r="J90" s="117">
        <f t="shared" si="1"/>
        <v>1253944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729483</v>
      </c>
      <c r="F91" s="173">
        <f>work!I91+work!J91</f>
        <v>103264</v>
      </c>
      <c r="G91" s="118"/>
      <c r="H91" s="174" t="str">
        <f>work!L91</f>
        <v>20190809</v>
      </c>
      <c r="I91" s="117">
        <f t="shared" si="0"/>
        <v>729483</v>
      </c>
      <c r="J91" s="117">
        <f t="shared" si="1"/>
        <v>103264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1077128</v>
      </c>
      <c r="F92" s="173">
        <f>work!I92+work!J92</f>
        <v>23400</v>
      </c>
      <c r="G92" s="118"/>
      <c r="H92" s="174" t="str">
        <f>work!L92</f>
        <v>20190809</v>
      </c>
      <c r="I92" s="117">
        <f t="shared" si="0"/>
        <v>1077128</v>
      </c>
      <c r="J92" s="117">
        <f t="shared" si="1"/>
        <v>23400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92827</v>
      </c>
      <c r="F93" s="173">
        <f>work!I93+work!J93</f>
        <v>246159</v>
      </c>
      <c r="G93" s="118"/>
      <c r="H93" s="174" t="str">
        <f>work!L93</f>
        <v>20190809</v>
      </c>
      <c r="I93" s="117">
        <f t="shared" si="0"/>
        <v>92827</v>
      </c>
      <c r="J93" s="117">
        <f t="shared" si="1"/>
        <v>246159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1285866</v>
      </c>
      <c r="F94" s="173">
        <f>work!I94+work!J94</f>
        <v>0</v>
      </c>
      <c r="G94" s="118"/>
      <c r="H94" s="174" t="str">
        <f>work!L94</f>
        <v>20190809</v>
      </c>
      <c r="I94" s="117">
        <f t="shared" si="0"/>
        <v>1285866</v>
      </c>
      <c r="J94" s="117">
        <f t="shared" si="1"/>
        <v>0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 t="e">
        <f>work!G95+work!H95</f>
        <v>#VALUE!</v>
      </c>
      <c r="F95" s="173" t="e">
        <f>work!I95+work!J95</f>
        <v>#VALUE!</v>
      </c>
      <c r="G95" s="118"/>
      <c r="H95" s="174" t="str">
        <f>work!L95</f>
        <v>No report</v>
      </c>
      <c r="I95" s="117" t="e">
        <f t="shared" si="0"/>
        <v>#VALUE!</v>
      </c>
      <c r="J95" s="117" t="e">
        <f t="shared" si="1"/>
        <v>#VALUE!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41607</v>
      </c>
      <c r="F96" s="173">
        <f>work!I96+work!J96</f>
        <v>0</v>
      </c>
      <c r="G96" s="118"/>
      <c r="H96" s="174" t="str">
        <f>work!L96</f>
        <v>20190809</v>
      </c>
      <c r="I96" s="117">
        <f aca="true" t="shared" si="2" ref="I96:I159">E96</f>
        <v>41607</v>
      </c>
      <c r="J96" s="117">
        <f aca="true" t="shared" si="3" ref="J96:J159">F96</f>
        <v>0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420036</v>
      </c>
      <c r="F97" s="173">
        <f>work!I97+work!J97</f>
        <v>82600</v>
      </c>
      <c r="G97" s="118"/>
      <c r="H97" s="174" t="str">
        <f>work!L97</f>
        <v>20190910</v>
      </c>
      <c r="I97" s="117">
        <f t="shared" si="2"/>
        <v>420036</v>
      </c>
      <c r="J97" s="117">
        <f t="shared" si="3"/>
        <v>82600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1431547</v>
      </c>
      <c r="F98" s="173">
        <f>work!I98+work!J98</f>
        <v>162964</v>
      </c>
      <c r="G98" s="118"/>
      <c r="H98" s="174" t="str">
        <f>work!L98</f>
        <v>20190809</v>
      </c>
      <c r="I98" s="117">
        <f t="shared" si="2"/>
        <v>1431547</v>
      </c>
      <c r="J98" s="117">
        <f t="shared" si="3"/>
        <v>162964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3866689</v>
      </c>
      <c r="F99" s="173">
        <f>work!I99+work!J99</f>
        <v>7754860</v>
      </c>
      <c r="G99" s="118"/>
      <c r="H99" s="174" t="str">
        <f>work!L99</f>
        <v>20190809</v>
      </c>
      <c r="I99" s="117">
        <f t="shared" si="2"/>
        <v>3866689</v>
      </c>
      <c r="J99" s="117">
        <f t="shared" si="3"/>
        <v>7754860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 t="e">
        <f>work!G100+work!H100</f>
        <v>#VALUE!</v>
      </c>
      <c r="F100" s="173" t="e">
        <f>work!I100+work!J100</f>
        <v>#VALUE!</v>
      </c>
      <c r="G100" s="118"/>
      <c r="H100" s="174" t="str">
        <f>work!L100</f>
        <v>No report</v>
      </c>
      <c r="I100" s="117" t="e">
        <f t="shared" si="2"/>
        <v>#VALUE!</v>
      </c>
      <c r="J100" s="117" t="e">
        <f t="shared" si="3"/>
        <v>#VALUE!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702356</v>
      </c>
      <c r="F101" s="173">
        <f>work!I101+work!J101</f>
        <v>3497843</v>
      </c>
      <c r="G101" s="118"/>
      <c r="H101" s="174" t="str">
        <f>work!L101</f>
        <v>20190809</v>
      </c>
      <c r="I101" s="117">
        <f t="shared" si="2"/>
        <v>702356</v>
      </c>
      <c r="J101" s="117">
        <f t="shared" si="3"/>
        <v>3497843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295345</v>
      </c>
      <c r="F102" s="173">
        <f>work!I102+work!J102</f>
        <v>86625</v>
      </c>
      <c r="G102" s="118"/>
      <c r="H102" s="174" t="str">
        <f>work!L102</f>
        <v>20190809</v>
      </c>
      <c r="I102" s="117">
        <f t="shared" si="2"/>
        <v>295345</v>
      </c>
      <c r="J102" s="117">
        <f t="shared" si="3"/>
        <v>86625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 t="e">
        <f>work!G103+work!H103</f>
        <v>#VALUE!</v>
      </c>
      <c r="F103" s="173" t="e">
        <f>work!I103+work!J103</f>
        <v>#VALUE!</v>
      </c>
      <c r="G103" s="118"/>
      <c r="H103" s="174" t="str">
        <f>work!L103</f>
        <v>No report</v>
      </c>
      <c r="I103" s="117" t="e">
        <f t="shared" si="2"/>
        <v>#VALUE!</v>
      </c>
      <c r="J103" s="117" t="e">
        <f t="shared" si="3"/>
        <v>#VALUE!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3206930</v>
      </c>
      <c r="F104" s="173">
        <f>work!I104+work!J104</f>
        <v>306340</v>
      </c>
      <c r="G104" s="118"/>
      <c r="H104" s="174" t="str">
        <f>work!L104</f>
        <v>20190809</v>
      </c>
      <c r="I104" s="117">
        <f t="shared" si="2"/>
        <v>3206930</v>
      </c>
      <c r="J104" s="117">
        <f t="shared" si="3"/>
        <v>306340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>
        <f>work!G105+work!H105</f>
        <v>495623</v>
      </c>
      <c r="F105" s="173">
        <f>work!I105+work!J105</f>
        <v>362725</v>
      </c>
      <c r="G105" s="118"/>
      <c r="H105" s="174" t="str">
        <f>work!L105</f>
        <v>20190910</v>
      </c>
      <c r="I105" s="117">
        <f t="shared" si="2"/>
        <v>495623</v>
      </c>
      <c r="J105" s="117">
        <f t="shared" si="3"/>
        <v>362725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676027</v>
      </c>
      <c r="F106" s="173">
        <f>work!I106+work!J106</f>
        <v>25685</v>
      </c>
      <c r="G106" s="118"/>
      <c r="H106" s="174" t="str">
        <f>work!L106</f>
        <v>20190910</v>
      </c>
      <c r="I106" s="117">
        <f t="shared" si="2"/>
        <v>676027</v>
      </c>
      <c r="J106" s="117">
        <f t="shared" si="3"/>
        <v>25685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634740</v>
      </c>
      <c r="F107" s="173">
        <f>work!I107+work!J107</f>
        <v>180730</v>
      </c>
      <c r="G107" s="118"/>
      <c r="H107" s="174" t="str">
        <f>work!L107</f>
        <v>20190809</v>
      </c>
      <c r="I107" s="117">
        <f t="shared" si="2"/>
        <v>634740</v>
      </c>
      <c r="J107" s="117">
        <f t="shared" si="3"/>
        <v>180730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>
        <f>work!G108+work!H108</f>
        <v>14120</v>
      </c>
      <c r="F108" s="173">
        <f>work!I108+work!J108</f>
        <v>20400</v>
      </c>
      <c r="G108" s="118"/>
      <c r="H108" s="174" t="str">
        <f>work!L108</f>
        <v>20190809</v>
      </c>
      <c r="I108" s="117">
        <f t="shared" si="2"/>
        <v>14120</v>
      </c>
      <c r="J108" s="117">
        <f t="shared" si="3"/>
        <v>20400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 t="e">
        <f>work!G109+work!H109</f>
        <v>#VALUE!</v>
      </c>
      <c r="F109" s="173" t="e">
        <f>work!I109+work!J109</f>
        <v>#VALUE!</v>
      </c>
      <c r="G109" s="118"/>
      <c r="H109" s="174" t="str">
        <f>work!L109</f>
        <v>No report</v>
      </c>
      <c r="I109" s="117" t="e">
        <f t="shared" si="2"/>
        <v>#VALUE!</v>
      </c>
      <c r="J109" s="117" t="e">
        <f t="shared" si="3"/>
        <v>#VALUE!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680705</v>
      </c>
      <c r="F110" s="173">
        <f>work!I110+work!J110</f>
        <v>420664</v>
      </c>
      <c r="G110" s="118"/>
      <c r="H110" s="174" t="str">
        <f>work!L110</f>
        <v>20190809</v>
      </c>
      <c r="I110" s="117">
        <f t="shared" si="2"/>
        <v>680705</v>
      </c>
      <c r="J110" s="117">
        <f t="shared" si="3"/>
        <v>420664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24200</v>
      </c>
      <c r="F111" s="173">
        <f>work!I111+work!J111</f>
        <v>2600</v>
      </c>
      <c r="G111" s="118"/>
      <c r="H111" s="174" t="str">
        <f>work!L111</f>
        <v>20190910</v>
      </c>
      <c r="I111" s="117">
        <f t="shared" si="2"/>
        <v>24200</v>
      </c>
      <c r="J111" s="117">
        <f t="shared" si="3"/>
        <v>2600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1681</v>
      </c>
      <c r="E112" s="173">
        <f>work!G112+work!H112</f>
        <v>11860</v>
      </c>
      <c r="F112" s="173">
        <f>work!I112+work!J112</f>
        <v>699233</v>
      </c>
      <c r="G112" s="118"/>
      <c r="H112" s="174" t="str">
        <f>work!L112</f>
        <v>20190809</v>
      </c>
      <c r="I112" s="117">
        <f t="shared" si="2"/>
        <v>11860</v>
      </c>
      <c r="J112" s="117">
        <f t="shared" si="3"/>
        <v>699233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3114242</v>
      </c>
      <c r="F113" s="173">
        <f>work!I113+work!J113</f>
        <v>992555</v>
      </c>
      <c r="G113" s="118"/>
      <c r="H113" s="174" t="str">
        <f>work!L113</f>
        <v>20190809</v>
      </c>
      <c r="I113" s="117">
        <f t="shared" si="2"/>
        <v>3114242</v>
      </c>
      <c r="J113" s="117">
        <f t="shared" si="3"/>
        <v>992555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1216499</v>
      </c>
      <c r="F114" s="173">
        <f>work!I114+work!J114</f>
        <v>351279</v>
      </c>
      <c r="G114" s="118"/>
      <c r="H114" s="174" t="str">
        <f>work!L114</f>
        <v>20190809</v>
      </c>
      <c r="I114" s="117">
        <f t="shared" si="2"/>
        <v>1216499</v>
      </c>
      <c r="J114" s="117">
        <f t="shared" si="3"/>
        <v>351279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613300</v>
      </c>
      <c r="G115" s="118"/>
      <c r="H115" s="174" t="str">
        <f>work!L115</f>
        <v>20190809</v>
      </c>
      <c r="I115" s="117">
        <f t="shared" si="2"/>
        <v>0</v>
      </c>
      <c r="J115" s="117">
        <f t="shared" si="3"/>
        <v>613300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371809</v>
      </c>
      <c r="F116" s="173">
        <f>work!I116+work!J116</f>
        <v>0</v>
      </c>
      <c r="G116" s="118"/>
      <c r="H116" s="174" t="str">
        <f>work!L116</f>
        <v>20190809</v>
      </c>
      <c r="I116" s="117">
        <f t="shared" si="2"/>
        <v>371809</v>
      </c>
      <c r="J116" s="117">
        <f t="shared" si="3"/>
        <v>0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358625</v>
      </c>
      <c r="F117" s="173">
        <f>work!I117+work!J117</f>
        <v>64725</v>
      </c>
      <c r="G117" s="118"/>
      <c r="H117" s="174" t="str">
        <f>work!L117</f>
        <v>20190809</v>
      </c>
      <c r="I117" s="117">
        <f t="shared" si="2"/>
        <v>358625</v>
      </c>
      <c r="J117" s="117">
        <f t="shared" si="3"/>
        <v>64725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45030</v>
      </c>
      <c r="F118" s="173">
        <f>work!I118+work!J118</f>
        <v>1500</v>
      </c>
      <c r="G118" s="118"/>
      <c r="H118" s="174" t="str">
        <f>work!L118</f>
        <v>20190910</v>
      </c>
      <c r="I118" s="117">
        <f t="shared" si="2"/>
        <v>45030</v>
      </c>
      <c r="J118" s="117">
        <f t="shared" si="3"/>
        <v>1500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528911</v>
      </c>
      <c r="F119" s="173">
        <f>work!I119+work!J119</f>
        <v>0</v>
      </c>
      <c r="G119" s="118"/>
      <c r="H119" s="174" t="str">
        <f>work!L119</f>
        <v>20190809</v>
      </c>
      <c r="I119" s="117">
        <f t="shared" si="2"/>
        <v>528911</v>
      </c>
      <c r="J119" s="117">
        <f t="shared" si="3"/>
        <v>0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357042</v>
      </c>
      <c r="F120" s="173">
        <f>work!I120+work!J120</f>
        <v>43390</v>
      </c>
      <c r="G120" s="118"/>
      <c r="H120" s="174" t="str">
        <f>work!L120</f>
        <v>20190910</v>
      </c>
      <c r="I120" s="117">
        <f t="shared" si="2"/>
        <v>357042</v>
      </c>
      <c r="J120" s="117">
        <f t="shared" si="3"/>
        <v>43390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446843</v>
      </c>
      <c r="F121" s="173">
        <f>work!I121+work!J121</f>
        <v>75680</v>
      </c>
      <c r="G121" s="118"/>
      <c r="H121" s="174" t="str">
        <f>work!L121</f>
        <v>20190809</v>
      </c>
      <c r="I121" s="117">
        <f t="shared" si="2"/>
        <v>446843</v>
      </c>
      <c r="J121" s="117">
        <f t="shared" si="3"/>
        <v>75680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12500</v>
      </c>
      <c r="F122" s="173">
        <f>work!I122+work!J122</f>
        <v>2222701</v>
      </c>
      <c r="G122" s="118"/>
      <c r="H122" s="174" t="str">
        <f>work!L122</f>
        <v>20190809</v>
      </c>
      <c r="I122" s="117">
        <f t="shared" si="2"/>
        <v>12500</v>
      </c>
      <c r="J122" s="117">
        <f t="shared" si="3"/>
        <v>2222701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>
        <f>work!G123+work!H123</f>
        <v>1962694</v>
      </c>
      <c r="F123" s="173">
        <f>work!I123+work!J123</f>
        <v>137339</v>
      </c>
      <c r="G123" s="118"/>
      <c r="H123" s="174" t="str">
        <f>work!L123</f>
        <v>20190809</v>
      </c>
      <c r="I123" s="117">
        <f t="shared" si="2"/>
        <v>1962694</v>
      </c>
      <c r="J123" s="117">
        <f t="shared" si="3"/>
        <v>137339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53700</v>
      </c>
      <c r="F124" s="173">
        <f>work!I124+work!J124</f>
        <v>204250</v>
      </c>
      <c r="G124" s="118"/>
      <c r="H124" s="174" t="str">
        <f>work!L124</f>
        <v>20190809</v>
      </c>
      <c r="I124" s="117">
        <f t="shared" si="2"/>
        <v>53700</v>
      </c>
      <c r="J124" s="117">
        <f t="shared" si="3"/>
        <v>204250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>
        <f>work!G125+work!H125</f>
        <v>115480</v>
      </c>
      <c r="F125" s="173">
        <f>work!I125+work!J125</f>
        <v>42666</v>
      </c>
      <c r="G125" s="118"/>
      <c r="H125" s="174" t="str">
        <f>work!L125</f>
        <v>20190809</v>
      </c>
      <c r="I125" s="117">
        <f t="shared" si="2"/>
        <v>115480</v>
      </c>
      <c r="J125" s="117">
        <f t="shared" si="3"/>
        <v>42666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77311</v>
      </c>
      <c r="F126" s="173">
        <f>work!I126+work!J126</f>
        <v>18950</v>
      </c>
      <c r="G126" s="118"/>
      <c r="H126" s="174" t="str">
        <f>work!L126</f>
        <v>20190809</v>
      </c>
      <c r="I126" s="117">
        <f t="shared" si="2"/>
        <v>77311</v>
      </c>
      <c r="J126" s="117">
        <f t="shared" si="3"/>
        <v>18950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839738</v>
      </c>
      <c r="F127" s="173">
        <f>work!I127+work!J127</f>
        <v>572781</v>
      </c>
      <c r="G127" s="118"/>
      <c r="H127" s="174" t="str">
        <f>work!L127</f>
        <v>20190910</v>
      </c>
      <c r="I127" s="117">
        <f t="shared" si="2"/>
        <v>839738</v>
      </c>
      <c r="J127" s="117">
        <f t="shared" si="3"/>
        <v>572781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>
        <f>work!G128+work!H128</f>
        <v>271757</v>
      </c>
      <c r="F128" s="173">
        <f>work!I128+work!J128</f>
        <v>13200</v>
      </c>
      <c r="G128" s="118"/>
      <c r="H128" s="174" t="str">
        <f>work!L128</f>
        <v>20190910</v>
      </c>
      <c r="I128" s="117">
        <f t="shared" si="2"/>
        <v>271757</v>
      </c>
      <c r="J128" s="117">
        <f t="shared" si="3"/>
        <v>13200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356282</v>
      </c>
      <c r="F129" s="173">
        <f>work!I129+work!J129</f>
        <v>936563</v>
      </c>
      <c r="G129" s="118"/>
      <c r="H129" s="174" t="str">
        <f>work!L129</f>
        <v>20190809</v>
      </c>
      <c r="I129" s="117">
        <f t="shared" si="2"/>
        <v>356282</v>
      </c>
      <c r="J129" s="117">
        <f t="shared" si="3"/>
        <v>936563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>
        <f>work!G130+work!H130</f>
        <v>444781</v>
      </c>
      <c r="F130" s="173">
        <f>work!I130+work!J130</f>
        <v>1688114</v>
      </c>
      <c r="G130" s="118"/>
      <c r="H130" s="174" t="str">
        <f>work!L130</f>
        <v>20190910</v>
      </c>
      <c r="I130" s="117">
        <f t="shared" si="2"/>
        <v>444781</v>
      </c>
      <c r="J130" s="117">
        <f t="shared" si="3"/>
        <v>1688114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1221607</v>
      </c>
      <c r="F131" s="173">
        <f>work!I131+work!J131</f>
        <v>201495</v>
      </c>
      <c r="G131" s="118"/>
      <c r="H131" s="174" t="str">
        <f>work!L131</f>
        <v>20190809</v>
      </c>
      <c r="I131" s="117">
        <f t="shared" si="2"/>
        <v>1221607</v>
      </c>
      <c r="J131" s="117">
        <f t="shared" si="3"/>
        <v>201495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306374</v>
      </c>
      <c r="F132" s="173">
        <f>work!I132+work!J132</f>
        <v>1000</v>
      </c>
      <c r="G132" s="118"/>
      <c r="H132" s="174" t="str">
        <f>work!L132</f>
        <v>20190809</v>
      </c>
      <c r="I132" s="117">
        <f t="shared" si="2"/>
        <v>306374</v>
      </c>
      <c r="J132" s="117">
        <f t="shared" si="3"/>
        <v>1000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566804</v>
      </c>
      <c r="F133" s="173">
        <f>work!I133+work!J133</f>
        <v>316406</v>
      </c>
      <c r="G133" s="118"/>
      <c r="H133" s="174" t="str">
        <f>work!L133</f>
        <v>20190910</v>
      </c>
      <c r="I133" s="117">
        <f t="shared" si="2"/>
        <v>566804</v>
      </c>
      <c r="J133" s="117">
        <f t="shared" si="3"/>
        <v>316406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2064923</v>
      </c>
      <c r="F134" s="173">
        <f>work!I134+work!J134</f>
        <v>46700</v>
      </c>
      <c r="G134" s="118"/>
      <c r="H134" s="174" t="str">
        <f>work!L134</f>
        <v>20190809</v>
      </c>
      <c r="I134" s="117">
        <f t="shared" si="2"/>
        <v>2064923</v>
      </c>
      <c r="J134" s="117">
        <f t="shared" si="3"/>
        <v>46700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>
        <f>work!G135+work!H135</f>
        <v>410592</v>
      </c>
      <c r="F135" s="173">
        <f>work!I135+work!J135</f>
        <v>25500</v>
      </c>
      <c r="G135" s="118"/>
      <c r="H135" s="174" t="str">
        <f>work!L135</f>
        <v>20190809</v>
      </c>
      <c r="I135" s="117">
        <f t="shared" si="2"/>
        <v>410592</v>
      </c>
      <c r="J135" s="117">
        <f t="shared" si="3"/>
        <v>25500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11701122</v>
      </c>
      <c r="F136" s="173">
        <f>work!I136+work!J136</f>
        <v>2037784</v>
      </c>
      <c r="G136" s="118"/>
      <c r="H136" s="174" t="str">
        <f>work!L136</f>
        <v>20190910</v>
      </c>
      <c r="I136" s="117">
        <f t="shared" si="2"/>
        <v>11701122</v>
      </c>
      <c r="J136" s="117">
        <f t="shared" si="3"/>
        <v>2037784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2500</v>
      </c>
      <c r="F137" s="173">
        <f>work!I137+work!J137</f>
        <v>1200</v>
      </c>
      <c r="G137" s="118"/>
      <c r="H137" s="174" t="str">
        <f>work!L137</f>
        <v>20190809</v>
      </c>
      <c r="I137" s="117">
        <f t="shared" si="2"/>
        <v>2500</v>
      </c>
      <c r="J137" s="117">
        <f t="shared" si="3"/>
        <v>1200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764850</v>
      </c>
      <c r="F138" s="173">
        <f>work!I138+work!J138</f>
        <v>77575</v>
      </c>
      <c r="G138" s="118"/>
      <c r="H138" s="174" t="str">
        <f>work!L138</f>
        <v>20190809</v>
      </c>
      <c r="I138" s="117">
        <f t="shared" si="2"/>
        <v>764850</v>
      </c>
      <c r="J138" s="117">
        <f t="shared" si="3"/>
        <v>77575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202643</v>
      </c>
      <c r="F139" s="173">
        <f>work!I139+work!J139</f>
        <v>344070</v>
      </c>
      <c r="G139" s="118"/>
      <c r="H139" s="174" t="str">
        <f>work!L139</f>
        <v>20190809</v>
      </c>
      <c r="I139" s="117">
        <f t="shared" si="2"/>
        <v>202643</v>
      </c>
      <c r="J139" s="117">
        <f t="shared" si="3"/>
        <v>344070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597421</v>
      </c>
      <c r="F140" s="173">
        <f>work!I140+work!J140</f>
        <v>834157</v>
      </c>
      <c r="G140" s="118"/>
      <c r="H140" s="174" t="str">
        <f>work!L140</f>
        <v>20190809</v>
      </c>
      <c r="I140" s="117">
        <f t="shared" si="2"/>
        <v>597421</v>
      </c>
      <c r="J140" s="117">
        <f t="shared" si="3"/>
        <v>834157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430461</v>
      </c>
      <c r="F141" s="173">
        <f>work!I141+work!J141</f>
        <v>691964</v>
      </c>
      <c r="G141" s="118"/>
      <c r="H141" s="174" t="str">
        <f>work!L141</f>
        <v>20190910</v>
      </c>
      <c r="I141" s="117">
        <f t="shared" si="2"/>
        <v>430461</v>
      </c>
      <c r="J141" s="117">
        <f t="shared" si="3"/>
        <v>691964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110912</v>
      </c>
      <c r="F142" s="173">
        <f>work!I142+work!J142</f>
        <v>1773944</v>
      </c>
      <c r="G142" s="118"/>
      <c r="H142" s="174" t="str">
        <f>work!L142</f>
        <v>20190809</v>
      </c>
      <c r="I142" s="117">
        <f t="shared" si="2"/>
        <v>110912</v>
      </c>
      <c r="J142" s="117">
        <f t="shared" si="3"/>
        <v>1773944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1158426</v>
      </c>
      <c r="F143" s="173">
        <f>work!I143+work!J143</f>
        <v>799309</v>
      </c>
      <c r="G143" s="118"/>
      <c r="H143" s="174" t="str">
        <f>work!L143</f>
        <v>20190809</v>
      </c>
      <c r="I143" s="117">
        <f t="shared" si="2"/>
        <v>1158426</v>
      </c>
      <c r="J143" s="117">
        <f t="shared" si="3"/>
        <v>799309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364254</v>
      </c>
      <c r="F144" s="173">
        <f>work!I144+work!J144</f>
        <v>42240</v>
      </c>
      <c r="G144" s="116"/>
      <c r="H144" s="174" t="str">
        <f>work!L144</f>
        <v>20190809</v>
      </c>
      <c r="I144" s="117">
        <f t="shared" si="2"/>
        <v>364254</v>
      </c>
      <c r="J144" s="117">
        <f t="shared" si="3"/>
        <v>42240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4463190</v>
      </c>
      <c r="F145" s="173">
        <f>work!I145+work!J145</f>
        <v>679209</v>
      </c>
      <c r="G145" s="118"/>
      <c r="H145" s="174" t="str">
        <f>work!L145</f>
        <v>20190809</v>
      </c>
      <c r="I145" s="117">
        <f t="shared" si="2"/>
        <v>4463190</v>
      </c>
      <c r="J145" s="117">
        <f t="shared" si="3"/>
        <v>679209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165599</v>
      </c>
      <c r="F146" s="173">
        <f>work!I146+work!J146</f>
        <v>37099</v>
      </c>
      <c r="G146" s="118"/>
      <c r="H146" s="174" t="str">
        <f>work!L146</f>
        <v>20190809</v>
      </c>
      <c r="I146" s="117">
        <f t="shared" si="2"/>
        <v>165599</v>
      </c>
      <c r="J146" s="117">
        <f t="shared" si="3"/>
        <v>37099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3928267</v>
      </c>
      <c r="F147" s="173">
        <f>work!I147+work!J147</f>
        <v>4505269</v>
      </c>
      <c r="G147" s="118"/>
      <c r="H147" s="174" t="str">
        <f>work!L147</f>
        <v>20190809</v>
      </c>
      <c r="I147" s="117">
        <f t="shared" si="2"/>
        <v>3928267</v>
      </c>
      <c r="J147" s="117">
        <f t="shared" si="3"/>
        <v>4505269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25280</v>
      </c>
      <c r="F148" s="173">
        <f>work!I148+work!J148</f>
        <v>2345</v>
      </c>
      <c r="G148" s="118"/>
      <c r="H148" s="174" t="str">
        <f>work!L148</f>
        <v>20190809</v>
      </c>
      <c r="I148" s="117">
        <f t="shared" si="2"/>
        <v>25280</v>
      </c>
      <c r="J148" s="117">
        <f t="shared" si="3"/>
        <v>2345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>
        <f>work!G149+work!H149</f>
        <v>87890</v>
      </c>
      <c r="F149" s="173">
        <f>work!I149+work!J149</f>
        <v>451730</v>
      </c>
      <c r="G149" s="118"/>
      <c r="H149" s="174" t="str">
        <f>work!L149</f>
        <v>20190910</v>
      </c>
      <c r="I149" s="117">
        <f t="shared" si="2"/>
        <v>87890</v>
      </c>
      <c r="J149" s="117">
        <f t="shared" si="3"/>
        <v>451730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>
        <f>work!G150+work!H150</f>
        <v>193384</v>
      </c>
      <c r="F150" s="173">
        <f>work!I150+work!J150</f>
        <v>53700</v>
      </c>
      <c r="G150" s="118"/>
      <c r="H150" s="174" t="str">
        <f>work!L150</f>
        <v>20190809</v>
      </c>
      <c r="I150" s="117">
        <f t="shared" si="2"/>
        <v>193384</v>
      </c>
      <c r="J150" s="117">
        <f t="shared" si="3"/>
        <v>53700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>
        <f>work!G151+work!H151</f>
        <v>5585</v>
      </c>
      <c r="F151" s="173">
        <f>work!I151+work!J151</f>
        <v>0</v>
      </c>
      <c r="G151" s="118"/>
      <c r="H151" s="174" t="str">
        <f>work!L151</f>
        <v>20190809</v>
      </c>
      <c r="I151" s="117">
        <f t="shared" si="2"/>
        <v>5585</v>
      </c>
      <c r="J151" s="117">
        <f t="shared" si="3"/>
        <v>0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484148</v>
      </c>
      <c r="F152" s="173">
        <f>work!I152+work!J152</f>
        <v>394500</v>
      </c>
      <c r="G152" s="118"/>
      <c r="H152" s="174" t="str">
        <f>work!L152</f>
        <v>20190809</v>
      </c>
      <c r="I152" s="117">
        <f t="shared" si="2"/>
        <v>484148</v>
      </c>
      <c r="J152" s="117">
        <f t="shared" si="3"/>
        <v>394500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 t="e">
        <f>work!G153+work!H153</f>
        <v>#VALUE!</v>
      </c>
      <c r="F153" s="173" t="e">
        <f>work!I153+work!J153</f>
        <v>#VALUE!</v>
      </c>
      <c r="G153" s="118"/>
      <c r="H153" s="174" t="str">
        <f>work!L153</f>
        <v>No report</v>
      </c>
      <c r="I153" s="117" t="e">
        <f t="shared" si="2"/>
        <v>#VALUE!</v>
      </c>
      <c r="J153" s="117" t="e">
        <f t="shared" si="3"/>
        <v>#VALUE!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39978</v>
      </c>
      <c r="F154" s="173">
        <f>work!I154+work!J154</f>
        <v>4275</v>
      </c>
      <c r="G154" s="118"/>
      <c r="H154" s="174" t="str">
        <f>work!L154</f>
        <v>20190809</v>
      </c>
      <c r="I154" s="117">
        <f t="shared" si="2"/>
        <v>39978</v>
      </c>
      <c r="J154" s="117">
        <f t="shared" si="3"/>
        <v>4275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>
        <f>work!G155+work!H155</f>
        <v>90550</v>
      </c>
      <c r="F155" s="173">
        <f>work!I155+work!J155</f>
        <v>305338</v>
      </c>
      <c r="G155" s="118"/>
      <c r="H155" s="174" t="str">
        <f>work!L155</f>
        <v>20190809</v>
      </c>
      <c r="I155" s="117">
        <f t="shared" si="2"/>
        <v>90550</v>
      </c>
      <c r="J155" s="117">
        <f t="shared" si="3"/>
        <v>305338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268496</v>
      </c>
      <c r="F156" s="173">
        <f>work!I156+work!J156</f>
        <v>17000</v>
      </c>
      <c r="G156" s="118"/>
      <c r="H156" s="174" t="str">
        <f>work!L156</f>
        <v>20190809</v>
      </c>
      <c r="I156" s="117">
        <f t="shared" si="2"/>
        <v>268496</v>
      </c>
      <c r="J156" s="117">
        <f t="shared" si="3"/>
        <v>17000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>
        <f>work!G157+work!H157</f>
        <v>60990</v>
      </c>
      <c r="F157" s="173">
        <f>work!I157+work!J157</f>
        <v>116000</v>
      </c>
      <c r="G157" s="118"/>
      <c r="H157" s="174" t="str">
        <f>work!L157</f>
        <v>20190910</v>
      </c>
      <c r="I157" s="117">
        <f t="shared" si="2"/>
        <v>60990</v>
      </c>
      <c r="J157" s="117">
        <f t="shared" si="3"/>
        <v>116000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>
        <f>work!G158+work!H158</f>
        <v>377846</v>
      </c>
      <c r="F158" s="173">
        <f>work!I158+work!J158</f>
        <v>11975</v>
      </c>
      <c r="G158" s="118"/>
      <c r="H158" s="174" t="str">
        <f>work!L158</f>
        <v>20190910</v>
      </c>
      <c r="I158" s="117">
        <f t="shared" si="2"/>
        <v>377846</v>
      </c>
      <c r="J158" s="117">
        <f t="shared" si="3"/>
        <v>11975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>
        <f>work!G159+work!H159</f>
        <v>43300</v>
      </c>
      <c r="F159" s="173">
        <f>work!I159+work!J159</f>
        <v>0</v>
      </c>
      <c r="G159" s="118"/>
      <c r="H159" s="174" t="str">
        <f>work!L159</f>
        <v>20190809</v>
      </c>
      <c r="I159" s="117">
        <f t="shared" si="2"/>
        <v>43300</v>
      </c>
      <c r="J159" s="117">
        <f t="shared" si="3"/>
        <v>0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 t="e">
        <f>work!G160+work!H160</f>
        <v>#VALUE!</v>
      </c>
      <c r="F160" s="173" t="e">
        <f>work!I160+work!J160</f>
        <v>#VALUE!</v>
      </c>
      <c r="G160" s="118"/>
      <c r="H160" s="174" t="str">
        <f>work!L160</f>
        <v>No report</v>
      </c>
      <c r="I160" s="117" t="e">
        <f aca="true" t="shared" si="4" ref="I160:I223">E160</f>
        <v>#VALUE!</v>
      </c>
      <c r="J160" s="117" t="e">
        <f aca="true" t="shared" si="5" ref="J160:J223">F160</f>
        <v>#VALUE!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1282200</v>
      </c>
      <c r="F161" s="173">
        <f>work!I161+work!J161</f>
        <v>242141</v>
      </c>
      <c r="G161" s="118"/>
      <c r="H161" s="174" t="str">
        <f>work!L161</f>
        <v>20190809</v>
      </c>
      <c r="I161" s="117">
        <f t="shared" si="4"/>
        <v>1282200</v>
      </c>
      <c r="J161" s="117">
        <f t="shared" si="5"/>
        <v>242141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 t="e">
        <f>work!G162+work!H162</f>
        <v>#VALUE!</v>
      </c>
      <c r="F162" s="173" t="e">
        <f>work!I162+work!J162</f>
        <v>#VALUE!</v>
      </c>
      <c r="G162" s="116"/>
      <c r="H162" s="174" t="str">
        <f>work!L162</f>
        <v>No report</v>
      </c>
      <c r="I162" s="117" t="e">
        <f t="shared" si="4"/>
        <v>#VALUE!</v>
      </c>
      <c r="J162" s="117" t="e">
        <f t="shared" si="5"/>
        <v>#VALUE!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 t="e">
        <f>work!G163+work!H163</f>
        <v>#VALUE!</v>
      </c>
      <c r="F163" s="173" t="e">
        <f>work!I163+work!J163</f>
        <v>#VALUE!</v>
      </c>
      <c r="G163" s="116"/>
      <c r="H163" s="174" t="s">
        <v>9</v>
      </c>
      <c r="I163" s="117" t="e">
        <f t="shared" si="4"/>
        <v>#VALUE!</v>
      </c>
      <c r="J163" s="117" t="e">
        <f t="shared" si="5"/>
        <v>#VALUE!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434715</v>
      </c>
      <c r="F164" s="173">
        <f>work!I164+work!J164</f>
        <v>827392</v>
      </c>
      <c r="G164" s="118"/>
      <c r="H164" s="174" t="str">
        <f>work!L164</f>
        <v>20190809</v>
      </c>
      <c r="I164" s="117">
        <f t="shared" si="4"/>
        <v>434715</v>
      </c>
      <c r="J164" s="117">
        <f t="shared" si="5"/>
        <v>827392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>
        <f>work!G165+work!H165</f>
        <v>35845</v>
      </c>
      <c r="F165" s="173">
        <f>work!I165+work!J165</f>
        <v>0</v>
      </c>
      <c r="G165" s="118"/>
      <c r="H165" s="174" t="s">
        <v>9</v>
      </c>
      <c r="I165" s="117">
        <f t="shared" si="4"/>
        <v>35845</v>
      </c>
      <c r="J165" s="117">
        <f t="shared" si="5"/>
        <v>0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362353</v>
      </c>
      <c r="F166" s="173">
        <f>work!I166+work!J166</f>
        <v>78200</v>
      </c>
      <c r="G166" s="118"/>
      <c r="H166" s="174" t="str">
        <f>work!L166</f>
        <v>20190910</v>
      </c>
      <c r="I166" s="117">
        <f t="shared" si="4"/>
        <v>362353</v>
      </c>
      <c r="J166" s="117">
        <f t="shared" si="5"/>
        <v>78200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454119</v>
      </c>
      <c r="F167" s="173">
        <f>work!I167+work!J167</f>
        <v>956029</v>
      </c>
      <c r="G167" s="118"/>
      <c r="H167" s="174" t="str">
        <f>work!L167</f>
        <v>20190809</v>
      </c>
      <c r="I167" s="117">
        <f t="shared" si="4"/>
        <v>454119</v>
      </c>
      <c r="J167" s="117">
        <f t="shared" si="5"/>
        <v>956029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275529</v>
      </c>
      <c r="F168" s="173">
        <f>work!I168+work!J168</f>
        <v>441100</v>
      </c>
      <c r="G168" s="118"/>
      <c r="H168" s="174" t="str">
        <f>work!L168</f>
        <v>20190910</v>
      </c>
      <c r="I168" s="117">
        <f t="shared" si="4"/>
        <v>275529</v>
      </c>
      <c r="J168" s="117">
        <f t="shared" si="5"/>
        <v>441100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62066</v>
      </c>
      <c r="F169" s="173">
        <f>work!I169+work!J169</f>
        <v>152147</v>
      </c>
      <c r="G169" s="118"/>
      <c r="H169" s="174" t="str">
        <f>work!L169</f>
        <v>20190809</v>
      </c>
      <c r="I169" s="117">
        <f t="shared" si="4"/>
        <v>62066</v>
      </c>
      <c r="J169" s="117">
        <f t="shared" si="5"/>
        <v>152147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>
        <f>work!G170+work!H170</f>
        <v>43190</v>
      </c>
      <c r="F170" s="173">
        <f>work!I170+work!J170</f>
        <v>23350</v>
      </c>
      <c r="G170" s="118"/>
      <c r="H170" s="174" t="str">
        <f>work!L170</f>
        <v>20190910</v>
      </c>
      <c r="I170" s="117">
        <f t="shared" si="4"/>
        <v>43190</v>
      </c>
      <c r="J170" s="117">
        <f t="shared" si="5"/>
        <v>23350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8899383</v>
      </c>
      <c r="F171" s="173">
        <f>work!I171+work!J171</f>
        <v>27135855</v>
      </c>
      <c r="G171" s="118"/>
      <c r="H171" s="174" t="str">
        <f>work!L171</f>
        <v>20190809</v>
      </c>
      <c r="I171" s="117">
        <f t="shared" si="4"/>
        <v>8899383</v>
      </c>
      <c r="J171" s="117">
        <f t="shared" si="5"/>
        <v>27135855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2236213</v>
      </c>
      <c r="F172" s="173">
        <f>work!I172+work!J172</f>
        <v>22169517</v>
      </c>
      <c r="G172" s="118"/>
      <c r="H172" s="174" t="str">
        <f>work!L172</f>
        <v>20190910</v>
      </c>
      <c r="I172" s="117">
        <f t="shared" si="4"/>
        <v>2236213</v>
      </c>
      <c r="J172" s="117">
        <f t="shared" si="5"/>
        <v>22169517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34035</v>
      </c>
      <c r="F173" s="173">
        <f>work!I173+work!J173</f>
        <v>0</v>
      </c>
      <c r="G173" s="118"/>
      <c r="H173" s="174" t="str">
        <f>work!L173</f>
        <v>20190809</v>
      </c>
      <c r="I173" s="117">
        <f t="shared" si="4"/>
        <v>34035</v>
      </c>
      <c r="J173" s="117">
        <f t="shared" si="5"/>
        <v>0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>
        <f>work!G174+work!H174</f>
        <v>39685</v>
      </c>
      <c r="F174" s="173">
        <f>work!I174+work!J174</f>
        <v>431260</v>
      </c>
      <c r="G174" s="118"/>
      <c r="H174" s="174" t="str">
        <f>work!L174</f>
        <v>20190910</v>
      </c>
      <c r="I174" s="117">
        <f t="shared" si="4"/>
        <v>39685</v>
      </c>
      <c r="J174" s="117">
        <f t="shared" si="5"/>
        <v>431260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527363</v>
      </c>
      <c r="F175" s="173">
        <f>work!I175+work!J175</f>
        <v>208685</v>
      </c>
      <c r="G175" s="118"/>
      <c r="H175" s="174" t="str">
        <f>work!L175</f>
        <v>20190910</v>
      </c>
      <c r="I175" s="117">
        <f t="shared" si="4"/>
        <v>527363</v>
      </c>
      <c r="J175" s="117">
        <f t="shared" si="5"/>
        <v>208685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61890</v>
      </c>
      <c r="F176" s="173">
        <f>work!I176+work!J176</f>
        <v>2500</v>
      </c>
      <c r="G176" s="118"/>
      <c r="H176" s="174" t="str">
        <f>work!L176</f>
        <v>20190809</v>
      </c>
      <c r="I176" s="117">
        <f t="shared" si="4"/>
        <v>61890</v>
      </c>
      <c r="J176" s="117">
        <f t="shared" si="5"/>
        <v>2500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260737</v>
      </c>
      <c r="F177" s="173">
        <f>work!I177+work!J177</f>
        <v>923734</v>
      </c>
      <c r="G177" s="118"/>
      <c r="H177" s="174" t="str">
        <f>work!L177</f>
        <v>20190809</v>
      </c>
      <c r="I177" s="117">
        <f t="shared" si="4"/>
        <v>260737</v>
      </c>
      <c r="J177" s="117">
        <f t="shared" si="5"/>
        <v>923734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 t="e">
        <f>work!G178+work!H178</f>
        <v>#VALUE!</v>
      </c>
      <c r="F178" s="173" t="e">
        <f>work!I178+work!J178</f>
        <v>#VALUE!</v>
      </c>
      <c r="G178" s="118"/>
      <c r="H178" s="174" t="str">
        <f>work!L178</f>
        <v>No report</v>
      </c>
      <c r="I178" s="117" t="e">
        <f t="shared" si="4"/>
        <v>#VALUE!</v>
      </c>
      <c r="J178" s="117" t="e">
        <f t="shared" si="5"/>
        <v>#VALUE!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692201</v>
      </c>
      <c r="F179" s="173">
        <f>work!I179+work!J179</f>
        <v>72100</v>
      </c>
      <c r="G179" s="118"/>
      <c r="H179" s="174" t="str">
        <f>work!L179</f>
        <v>20190910</v>
      </c>
      <c r="I179" s="117">
        <f t="shared" si="4"/>
        <v>692201</v>
      </c>
      <c r="J179" s="117">
        <f t="shared" si="5"/>
        <v>72100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>
        <f>work!G180+work!H180</f>
        <v>68660</v>
      </c>
      <c r="F180" s="173">
        <f>work!I180+work!J180</f>
        <v>0</v>
      </c>
      <c r="G180" s="118"/>
      <c r="H180" s="174" t="str">
        <f>work!L180</f>
        <v>20190910</v>
      </c>
      <c r="I180" s="117">
        <f t="shared" si="4"/>
        <v>68660</v>
      </c>
      <c r="J180" s="117">
        <f t="shared" si="5"/>
        <v>0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459766</v>
      </c>
      <c r="F181" s="173">
        <f>work!I181+work!J181</f>
        <v>13800</v>
      </c>
      <c r="G181" s="118"/>
      <c r="H181" s="174" t="str">
        <f>work!L181</f>
        <v>20190809</v>
      </c>
      <c r="I181" s="117">
        <f t="shared" si="4"/>
        <v>459766</v>
      </c>
      <c r="J181" s="117">
        <f t="shared" si="5"/>
        <v>13800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>
        <f>work!G182+work!H182</f>
        <v>0</v>
      </c>
      <c r="F182" s="173">
        <f>work!I182+work!J182</f>
        <v>15000</v>
      </c>
      <c r="G182" s="118"/>
      <c r="H182" s="174" t="str">
        <f>work!L182</f>
        <v>20190809</v>
      </c>
      <c r="I182" s="117">
        <f t="shared" si="4"/>
        <v>0</v>
      </c>
      <c r="J182" s="117">
        <f t="shared" si="5"/>
        <v>15000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109950</v>
      </c>
      <c r="F183" s="173">
        <f>work!I183+work!J183</f>
        <v>8900</v>
      </c>
      <c r="G183" s="118"/>
      <c r="H183" s="174" t="str">
        <f>work!L183</f>
        <v>20190809</v>
      </c>
      <c r="I183" s="117">
        <f t="shared" si="4"/>
        <v>109950</v>
      </c>
      <c r="J183" s="117">
        <f t="shared" si="5"/>
        <v>8900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>
        <f>work!G184+work!H184</f>
        <v>45821</v>
      </c>
      <c r="F184" s="173">
        <f>work!I184+work!J184</f>
        <v>0</v>
      </c>
      <c r="G184" s="118"/>
      <c r="H184" s="174" t="str">
        <f>work!L184</f>
        <v>20190809</v>
      </c>
      <c r="I184" s="117">
        <f t="shared" si="4"/>
        <v>45821</v>
      </c>
      <c r="J184" s="117">
        <f t="shared" si="5"/>
        <v>0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256435</v>
      </c>
      <c r="F185" s="173">
        <f>work!I185+work!J185</f>
        <v>43250</v>
      </c>
      <c r="G185" s="118"/>
      <c r="H185" s="174" t="str">
        <f>work!L185</f>
        <v>20190809</v>
      </c>
      <c r="I185" s="117">
        <f t="shared" si="4"/>
        <v>256435</v>
      </c>
      <c r="J185" s="117">
        <f t="shared" si="5"/>
        <v>43250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>
        <f>work!G186+work!H186</f>
        <v>78071</v>
      </c>
      <c r="F186" s="173">
        <f>work!I186+work!J186</f>
        <v>1208800</v>
      </c>
      <c r="G186" s="118"/>
      <c r="H186" s="174" t="str">
        <f>work!L186</f>
        <v>20190809</v>
      </c>
      <c r="I186" s="117">
        <f t="shared" si="4"/>
        <v>78071</v>
      </c>
      <c r="J186" s="117">
        <f t="shared" si="5"/>
        <v>1208800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>
        <f>work!G187+work!H187</f>
        <v>77290</v>
      </c>
      <c r="F187" s="173">
        <f>work!I187+work!J187</f>
        <v>0</v>
      </c>
      <c r="G187" s="118"/>
      <c r="H187" s="174" t="str">
        <f>work!L187</f>
        <v>20190809</v>
      </c>
      <c r="I187" s="117">
        <f t="shared" si="4"/>
        <v>77290</v>
      </c>
      <c r="J187" s="117">
        <f t="shared" si="5"/>
        <v>0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>
        <f>work!G188+work!H188</f>
        <v>135604</v>
      </c>
      <c r="F188" s="173">
        <f>work!I188+work!J188</f>
        <v>7200</v>
      </c>
      <c r="G188" s="118"/>
      <c r="H188" s="174" t="str">
        <f>work!L188</f>
        <v>20190910</v>
      </c>
      <c r="I188" s="117">
        <f t="shared" si="4"/>
        <v>135604</v>
      </c>
      <c r="J188" s="117">
        <f t="shared" si="5"/>
        <v>7200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>
        <f>work!G189+work!H189</f>
        <v>160654</v>
      </c>
      <c r="F189" s="173">
        <f>work!I189+work!J189</f>
        <v>415463</v>
      </c>
      <c r="G189" s="118"/>
      <c r="H189" s="174" t="str">
        <f>work!L189</f>
        <v>20190910</v>
      </c>
      <c r="I189" s="117">
        <f t="shared" si="4"/>
        <v>160654</v>
      </c>
      <c r="J189" s="117">
        <f t="shared" si="5"/>
        <v>415463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 t="e">
        <f>work!G190+work!H190</f>
        <v>#VALUE!</v>
      </c>
      <c r="F190" s="173" t="e">
        <f>work!I190+work!J190</f>
        <v>#VALUE!</v>
      </c>
      <c r="G190" s="118"/>
      <c r="H190" s="174" t="str">
        <f>work!L190</f>
        <v>No report</v>
      </c>
      <c r="I190" s="117" t="e">
        <f t="shared" si="4"/>
        <v>#VALUE!</v>
      </c>
      <c r="J190" s="117" t="e">
        <f t="shared" si="5"/>
        <v>#VALUE!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>
        <f>work!G191+work!H191</f>
        <v>114552</v>
      </c>
      <c r="F191" s="173">
        <f>work!I191+work!J191</f>
        <v>270842</v>
      </c>
      <c r="G191" s="118"/>
      <c r="H191" s="174" t="str">
        <f>work!L191</f>
        <v>20190910</v>
      </c>
      <c r="I191" s="117">
        <f t="shared" si="4"/>
        <v>114552</v>
      </c>
      <c r="J191" s="117">
        <f t="shared" si="5"/>
        <v>270842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 t="e">
        <f>work!G192+work!H192</f>
        <v>#VALUE!</v>
      </c>
      <c r="F192" s="173" t="e">
        <f>work!I192+work!J192</f>
        <v>#VALUE!</v>
      </c>
      <c r="G192" s="116"/>
      <c r="H192" s="174" t="str">
        <f>work!L192</f>
        <v>No report</v>
      </c>
      <c r="I192" s="117" t="e">
        <f t="shared" si="4"/>
        <v>#VALUE!</v>
      </c>
      <c r="J192" s="117" t="e">
        <f t="shared" si="5"/>
        <v>#VALUE!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335894</v>
      </c>
      <c r="F193" s="173">
        <f>work!I193+work!J193</f>
        <v>164217</v>
      </c>
      <c r="G193" s="118"/>
      <c r="H193" s="174" t="str">
        <f>work!L193</f>
        <v>20190809</v>
      </c>
      <c r="I193" s="117">
        <f t="shared" si="4"/>
        <v>335894</v>
      </c>
      <c r="J193" s="117">
        <f t="shared" si="5"/>
        <v>164217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>
        <f>work!G194+work!H194</f>
        <v>69902</v>
      </c>
      <c r="F194" s="173">
        <f>work!I194+work!J194</f>
        <v>171800</v>
      </c>
      <c r="G194" s="118"/>
      <c r="H194" s="174" t="str">
        <f>work!L194</f>
        <v>20190809</v>
      </c>
      <c r="I194" s="117">
        <f t="shared" si="4"/>
        <v>69902</v>
      </c>
      <c r="J194" s="117">
        <f t="shared" si="5"/>
        <v>171800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84008</v>
      </c>
      <c r="F195" s="173">
        <f>work!I195+work!J195</f>
        <v>93250</v>
      </c>
      <c r="G195" s="118"/>
      <c r="H195" s="174" t="str">
        <f>work!L195</f>
        <v>20190809</v>
      </c>
      <c r="I195" s="117">
        <f t="shared" si="4"/>
        <v>84008</v>
      </c>
      <c r="J195" s="117">
        <f t="shared" si="5"/>
        <v>93250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 t="e">
        <f>work!G196+work!H196</f>
        <v>#VALUE!</v>
      </c>
      <c r="F196" s="173" t="e">
        <f>work!I196+work!J196</f>
        <v>#VALUE!</v>
      </c>
      <c r="G196" s="118"/>
      <c r="H196" s="174" t="str">
        <f>work!L196</f>
        <v>No report</v>
      </c>
      <c r="I196" s="117" t="e">
        <f t="shared" si="4"/>
        <v>#VALUE!</v>
      </c>
      <c r="J196" s="117" t="e">
        <f t="shared" si="5"/>
        <v>#VALUE!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>
        <f>work!G197+work!H197</f>
        <v>689413</v>
      </c>
      <c r="F197" s="173">
        <f>work!I197+work!J197</f>
        <v>921963</v>
      </c>
      <c r="G197" s="118"/>
      <c r="H197" s="174" t="str">
        <f>work!L197</f>
        <v>20190809</v>
      </c>
      <c r="I197" s="117">
        <f t="shared" si="4"/>
        <v>689413</v>
      </c>
      <c r="J197" s="117">
        <f t="shared" si="5"/>
        <v>921963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 t="e">
        <f>work!G198+work!H198</f>
        <v>#VALUE!</v>
      </c>
      <c r="F198" s="173" t="e">
        <f>work!I198+work!J198</f>
        <v>#VALUE!</v>
      </c>
      <c r="G198" s="118"/>
      <c r="H198" s="174" t="str">
        <f>work!L198</f>
        <v>No report</v>
      </c>
      <c r="I198" s="117" t="e">
        <f t="shared" si="4"/>
        <v>#VALUE!</v>
      </c>
      <c r="J198" s="117" t="e">
        <f t="shared" si="5"/>
        <v>#VALUE!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1131628</v>
      </c>
      <c r="F199" s="173">
        <f>work!I199+work!J199</f>
        <v>2424153</v>
      </c>
      <c r="G199" s="118"/>
      <c r="H199" s="174" t="str">
        <f>work!L199</f>
        <v>20190809</v>
      </c>
      <c r="I199" s="117">
        <f t="shared" si="4"/>
        <v>1131628</v>
      </c>
      <c r="J199" s="117">
        <f t="shared" si="5"/>
        <v>2424153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 t="e">
        <f>work!G200+work!H200</f>
        <v>#VALUE!</v>
      </c>
      <c r="F200" s="173" t="e">
        <f>work!I200+work!J200</f>
        <v>#VALUE!</v>
      </c>
      <c r="G200" s="118"/>
      <c r="H200" s="174" t="str">
        <f>work!L200</f>
        <v>No report</v>
      </c>
      <c r="I200" s="117" t="e">
        <f t="shared" si="4"/>
        <v>#VALUE!</v>
      </c>
      <c r="J200" s="117" t="e">
        <f t="shared" si="5"/>
        <v>#VALUE!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4871406</v>
      </c>
      <c r="F201" s="173">
        <f>work!I201+work!J201</f>
        <v>121718</v>
      </c>
      <c r="G201" s="118"/>
      <c r="H201" s="174" t="str">
        <f>work!L201</f>
        <v>20190809</v>
      </c>
      <c r="I201" s="117">
        <f t="shared" si="4"/>
        <v>4871406</v>
      </c>
      <c r="J201" s="117">
        <f t="shared" si="5"/>
        <v>121718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3270962</v>
      </c>
      <c r="F202" s="173">
        <f>work!I202+work!J202</f>
        <v>3450</v>
      </c>
      <c r="G202" s="118"/>
      <c r="H202" s="174" t="str">
        <f>work!L202</f>
        <v>20190809</v>
      </c>
      <c r="I202" s="117">
        <f t="shared" si="4"/>
        <v>3270962</v>
      </c>
      <c r="J202" s="117">
        <f t="shared" si="5"/>
        <v>3450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214991</v>
      </c>
      <c r="F203" s="173">
        <f>work!I203+work!J203</f>
        <v>0</v>
      </c>
      <c r="G203" s="118"/>
      <c r="H203" s="174" t="str">
        <f>work!L203</f>
        <v>20190809</v>
      </c>
      <c r="I203" s="117">
        <f t="shared" si="4"/>
        <v>214991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220753</v>
      </c>
      <c r="F204" s="173">
        <f>work!I204+work!J204</f>
        <v>36850</v>
      </c>
      <c r="G204" s="118"/>
      <c r="H204" s="174" t="str">
        <f>work!L204</f>
        <v>20190809</v>
      </c>
      <c r="I204" s="117">
        <f t="shared" si="4"/>
        <v>220753</v>
      </c>
      <c r="J204" s="117">
        <f t="shared" si="5"/>
        <v>36850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1866693</v>
      </c>
      <c r="F205" s="173">
        <f>work!I205+work!J205</f>
        <v>2249152</v>
      </c>
      <c r="G205" s="118"/>
      <c r="H205" s="174" t="str">
        <f>work!L205</f>
        <v>20190809</v>
      </c>
      <c r="I205" s="117">
        <f t="shared" si="4"/>
        <v>1866693</v>
      </c>
      <c r="J205" s="117">
        <f t="shared" si="5"/>
        <v>2249152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11572460</v>
      </c>
      <c r="F206" s="173">
        <f>work!I206+work!J206</f>
        <v>167838</v>
      </c>
      <c r="G206" s="118"/>
      <c r="H206" s="174" t="str">
        <f>work!L206</f>
        <v>20190809</v>
      </c>
      <c r="I206" s="117">
        <f t="shared" si="4"/>
        <v>11572460</v>
      </c>
      <c r="J206" s="117">
        <f t="shared" si="5"/>
        <v>167838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1935135</v>
      </c>
      <c r="F207" s="173">
        <f>work!I207+work!J207</f>
        <v>63162</v>
      </c>
      <c r="G207" s="118"/>
      <c r="H207" s="174" t="str">
        <f>work!L207</f>
        <v>20190809</v>
      </c>
      <c r="I207" s="117">
        <f t="shared" si="4"/>
        <v>1935135</v>
      </c>
      <c r="J207" s="117">
        <f t="shared" si="5"/>
        <v>63162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8101305</v>
      </c>
      <c r="F208" s="173">
        <f>work!I208+work!J208</f>
        <v>178130</v>
      </c>
      <c r="G208" s="118"/>
      <c r="H208" s="174" t="str">
        <f>work!L208</f>
        <v>20190809</v>
      </c>
      <c r="I208" s="117">
        <f t="shared" si="4"/>
        <v>8101305</v>
      </c>
      <c r="J208" s="117">
        <f t="shared" si="5"/>
        <v>178130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2706924</v>
      </c>
      <c r="F209" s="173">
        <f>work!I209+work!J209</f>
        <v>6150</v>
      </c>
      <c r="G209" s="118"/>
      <c r="H209" s="174" t="str">
        <f>work!L209</f>
        <v>20190809</v>
      </c>
      <c r="I209" s="117">
        <f t="shared" si="4"/>
        <v>2706924</v>
      </c>
      <c r="J209" s="117">
        <f t="shared" si="5"/>
        <v>6150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218028</v>
      </c>
      <c r="F210" s="173">
        <f>work!I210+work!J210</f>
        <v>81544</v>
      </c>
      <c r="G210" s="118"/>
      <c r="H210" s="174" t="str">
        <f>work!L210</f>
        <v>20190809</v>
      </c>
      <c r="I210" s="117">
        <f t="shared" si="4"/>
        <v>218028</v>
      </c>
      <c r="J210" s="117">
        <f t="shared" si="5"/>
        <v>81544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2390200</v>
      </c>
      <c r="F211" s="173">
        <f>work!I211+work!J211</f>
        <v>1404767</v>
      </c>
      <c r="G211" s="118"/>
      <c r="H211" s="174" t="str">
        <f>work!L211</f>
        <v>20190809</v>
      </c>
      <c r="I211" s="117">
        <f t="shared" si="4"/>
        <v>2390200</v>
      </c>
      <c r="J211" s="117">
        <f t="shared" si="5"/>
        <v>1404767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2034076</v>
      </c>
      <c r="F212" s="173">
        <f>work!I212+work!J212</f>
        <v>2800</v>
      </c>
      <c r="G212" s="118"/>
      <c r="H212" s="174" t="str">
        <f>work!L212</f>
        <v>20190809</v>
      </c>
      <c r="I212" s="117">
        <f t="shared" si="4"/>
        <v>2034076</v>
      </c>
      <c r="J212" s="117">
        <f t="shared" si="5"/>
        <v>2800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29150</v>
      </c>
      <c r="F213" s="173">
        <f>work!I213+work!J213</f>
        <v>0</v>
      </c>
      <c r="G213" s="118"/>
      <c r="H213" s="174" t="str">
        <f>work!L213</f>
        <v>20190809</v>
      </c>
      <c r="I213" s="117">
        <f t="shared" si="4"/>
        <v>29150</v>
      </c>
      <c r="J213" s="117">
        <f t="shared" si="5"/>
        <v>0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280677</v>
      </c>
      <c r="F214" s="173">
        <f>work!I214+work!J214</f>
        <v>487732</v>
      </c>
      <c r="G214" s="118"/>
      <c r="H214" s="174" t="str">
        <f>work!L214</f>
        <v>20190809</v>
      </c>
      <c r="I214" s="117">
        <f t="shared" si="4"/>
        <v>280677</v>
      </c>
      <c r="J214" s="117">
        <f t="shared" si="5"/>
        <v>487732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791354</v>
      </c>
      <c r="F215" s="173">
        <f>work!I215+work!J215</f>
        <v>4625</v>
      </c>
      <c r="G215" s="118"/>
      <c r="H215" s="174" t="str">
        <f>work!L215</f>
        <v>20190809</v>
      </c>
      <c r="I215" s="117">
        <f t="shared" si="4"/>
        <v>791354</v>
      </c>
      <c r="J215" s="117">
        <f t="shared" si="5"/>
        <v>4625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154800</v>
      </c>
      <c r="F216" s="173">
        <f>work!I216+work!J216</f>
        <v>475314</v>
      </c>
      <c r="G216" s="118"/>
      <c r="H216" s="174" t="str">
        <f>work!L216</f>
        <v>20190809</v>
      </c>
      <c r="I216" s="117">
        <f t="shared" si="4"/>
        <v>154800</v>
      </c>
      <c r="J216" s="117">
        <f t="shared" si="5"/>
        <v>475314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190166</v>
      </c>
      <c r="F217" s="173">
        <f>work!I217+work!J217</f>
        <v>787887</v>
      </c>
      <c r="G217" s="118"/>
      <c r="H217" s="174" t="str">
        <f>work!L217</f>
        <v>20190910</v>
      </c>
      <c r="I217" s="117">
        <f t="shared" si="4"/>
        <v>190166</v>
      </c>
      <c r="J217" s="117">
        <f t="shared" si="5"/>
        <v>787887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84860</v>
      </c>
      <c r="F218" s="173">
        <f>work!I218+work!J218</f>
        <v>10500</v>
      </c>
      <c r="G218" s="118"/>
      <c r="H218" s="174" t="str">
        <f>work!L218</f>
        <v>20190809</v>
      </c>
      <c r="I218" s="117">
        <f t="shared" si="4"/>
        <v>84860</v>
      </c>
      <c r="J218" s="117">
        <f t="shared" si="5"/>
        <v>10500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16900</v>
      </c>
      <c r="F219" s="173">
        <f>work!I219+work!J219</f>
        <v>94338</v>
      </c>
      <c r="G219" s="118"/>
      <c r="H219" s="174" t="str">
        <f>work!L219</f>
        <v>20190809</v>
      </c>
      <c r="I219" s="117">
        <f t="shared" si="4"/>
        <v>16900</v>
      </c>
      <c r="J219" s="117">
        <f t="shared" si="5"/>
        <v>94338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115550</v>
      </c>
      <c r="F220" s="173">
        <f>work!I220+work!J220</f>
        <v>0</v>
      </c>
      <c r="G220" s="118"/>
      <c r="H220" s="174" t="str">
        <f>work!L220</f>
        <v>20190809</v>
      </c>
      <c r="I220" s="117">
        <f t="shared" si="4"/>
        <v>115550</v>
      </c>
      <c r="J220" s="117">
        <f t="shared" si="5"/>
        <v>0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699</v>
      </c>
      <c r="F221" s="173">
        <f>work!I221+work!J221</f>
        <v>58295</v>
      </c>
      <c r="G221" s="118"/>
      <c r="H221" s="174" t="str">
        <f>work!L221</f>
        <v>20190809</v>
      </c>
      <c r="I221" s="117">
        <f t="shared" si="4"/>
        <v>699</v>
      </c>
      <c r="J221" s="117">
        <f t="shared" si="5"/>
        <v>58295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>
        <f>work!G222+work!H222</f>
        <v>4295</v>
      </c>
      <c r="F222" s="173">
        <f>work!I222+work!J222</f>
        <v>300</v>
      </c>
      <c r="G222" s="118"/>
      <c r="H222" s="174" t="str">
        <f>work!L222</f>
        <v>20190910</v>
      </c>
      <c r="I222" s="117">
        <f t="shared" si="4"/>
        <v>4295</v>
      </c>
      <c r="J222" s="117">
        <f t="shared" si="5"/>
        <v>300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12550</v>
      </c>
      <c r="F223" s="173">
        <f>work!I223+work!J223</f>
        <v>57152</v>
      </c>
      <c r="G223" s="118"/>
      <c r="H223" s="174" t="str">
        <f>work!L223</f>
        <v>20190910</v>
      </c>
      <c r="I223" s="117">
        <f t="shared" si="4"/>
        <v>12550</v>
      </c>
      <c r="J223" s="117">
        <f t="shared" si="5"/>
        <v>57152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33159</v>
      </c>
      <c r="F224" s="173">
        <f>work!I224+work!J224</f>
        <v>500</v>
      </c>
      <c r="G224" s="118"/>
      <c r="H224" s="174" t="str">
        <f>work!L224</f>
        <v>20190910</v>
      </c>
      <c r="I224" s="117">
        <f aca="true" t="shared" si="6" ref="I224:I287">E224</f>
        <v>33159</v>
      </c>
      <c r="J224" s="117">
        <f aca="true" t="shared" si="7" ref="J224:J287">F224</f>
        <v>500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26255</v>
      </c>
      <c r="F225" s="173">
        <f>work!I225+work!J225</f>
        <v>16850</v>
      </c>
      <c r="G225" s="118"/>
      <c r="H225" s="174" t="str">
        <f>work!L225</f>
        <v>20190809</v>
      </c>
      <c r="I225" s="117">
        <f t="shared" si="6"/>
        <v>26255</v>
      </c>
      <c r="J225" s="117">
        <f t="shared" si="7"/>
        <v>16850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>
        <f>work!G226+work!H226</f>
        <v>485241</v>
      </c>
      <c r="F226" s="173">
        <f>work!I226+work!J226</f>
        <v>255084</v>
      </c>
      <c r="G226" s="118"/>
      <c r="H226" s="174" t="str">
        <f>work!L226</f>
        <v>20190809</v>
      </c>
      <c r="I226" s="117">
        <f t="shared" si="6"/>
        <v>485241</v>
      </c>
      <c r="J226" s="117">
        <f t="shared" si="7"/>
        <v>255084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 t="e">
        <f>work!G227+work!H227</f>
        <v>#VALUE!</v>
      </c>
      <c r="F227" s="173" t="e">
        <f>work!I227+work!J227</f>
        <v>#VALUE!</v>
      </c>
      <c r="G227" s="118"/>
      <c r="H227" s="174" t="str">
        <f>work!L227</f>
        <v>No report</v>
      </c>
      <c r="I227" s="117" t="e">
        <f t="shared" si="6"/>
        <v>#VALUE!</v>
      </c>
      <c r="J227" s="117" t="e">
        <f t="shared" si="7"/>
        <v>#VALUE!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7650</v>
      </c>
      <c r="F228" s="173">
        <f>work!I228+work!J228</f>
        <v>11340</v>
      </c>
      <c r="G228" s="118"/>
      <c r="H228" s="174" t="str">
        <f>work!L228</f>
        <v>20190910</v>
      </c>
      <c r="I228" s="117">
        <f t="shared" si="6"/>
        <v>7650</v>
      </c>
      <c r="J228" s="117">
        <f t="shared" si="7"/>
        <v>11340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21412</v>
      </c>
      <c r="F229" s="173">
        <f>work!I229+work!J229</f>
        <v>157750</v>
      </c>
      <c r="G229" s="118"/>
      <c r="H229" s="174" t="str">
        <f>work!L229</f>
        <v>20190809</v>
      </c>
      <c r="I229" s="117">
        <f t="shared" si="6"/>
        <v>21412</v>
      </c>
      <c r="J229" s="117">
        <f t="shared" si="7"/>
        <v>157750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>
        <f>work!G230+work!H230</f>
        <v>3330214</v>
      </c>
      <c r="F230" s="173">
        <f>work!I230+work!J230</f>
        <v>2288578</v>
      </c>
      <c r="G230" s="118"/>
      <c r="H230" s="174" t="str">
        <f>work!L230</f>
        <v>20190809</v>
      </c>
      <c r="I230" s="117">
        <f t="shared" si="6"/>
        <v>3330214</v>
      </c>
      <c r="J230" s="117">
        <f t="shared" si="7"/>
        <v>2288578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6851181</v>
      </c>
      <c r="F231" s="173">
        <f>work!I231+work!J231</f>
        <v>4965</v>
      </c>
      <c r="G231" s="118"/>
      <c r="H231" s="174" t="str">
        <f>work!L231</f>
        <v>20190809</v>
      </c>
      <c r="I231" s="117">
        <f t="shared" si="6"/>
        <v>6851181</v>
      </c>
      <c r="J231" s="117">
        <f t="shared" si="7"/>
        <v>4965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380465</v>
      </c>
      <c r="F232" s="173">
        <f>work!I232+work!J232</f>
        <v>446830</v>
      </c>
      <c r="G232" s="118"/>
      <c r="H232" s="174" t="str">
        <f>work!L232</f>
        <v>20190809</v>
      </c>
      <c r="I232" s="117">
        <f t="shared" si="6"/>
        <v>380465</v>
      </c>
      <c r="J232" s="117">
        <f t="shared" si="7"/>
        <v>446830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288780</v>
      </c>
      <c r="F233" s="173">
        <f>work!I233+work!J233</f>
        <v>818000</v>
      </c>
      <c r="G233" s="118"/>
      <c r="H233" s="174" t="str">
        <f>work!L233</f>
        <v>20190809</v>
      </c>
      <c r="I233" s="117">
        <f t="shared" si="6"/>
        <v>288780</v>
      </c>
      <c r="J233" s="117">
        <f t="shared" si="7"/>
        <v>818000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4419539</v>
      </c>
      <c r="F234" s="173">
        <f>work!I234+work!J234</f>
        <v>256100</v>
      </c>
      <c r="G234" s="118"/>
      <c r="H234" s="174" t="str">
        <f>work!L234</f>
        <v>20190910</v>
      </c>
      <c r="I234" s="117">
        <f t="shared" si="6"/>
        <v>4419539</v>
      </c>
      <c r="J234" s="117">
        <f t="shared" si="7"/>
        <v>256100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>
        <f>work!G235+work!H235</f>
        <v>914372</v>
      </c>
      <c r="F235" s="173">
        <f>work!I235+work!J235</f>
        <v>38886</v>
      </c>
      <c r="G235" s="118"/>
      <c r="H235" s="174" t="str">
        <f>work!L235</f>
        <v>20190910</v>
      </c>
      <c r="I235" s="117">
        <f t="shared" si="6"/>
        <v>914372</v>
      </c>
      <c r="J235" s="117">
        <f t="shared" si="7"/>
        <v>38886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>
        <f>work!G236+work!H236</f>
        <v>35600</v>
      </c>
      <c r="F236" s="173">
        <f>work!I236+work!J236</f>
        <v>0</v>
      </c>
      <c r="G236" s="118"/>
      <c r="H236" s="174" t="str">
        <f>work!L236</f>
        <v>20190809</v>
      </c>
      <c r="I236" s="117">
        <f t="shared" si="6"/>
        <v>35600</v>
      </c>
      <c r="J236" s="117">
        <f t="shared" si="7"/>
        <v>0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314946</v>
      </c>
      <c r="F237" s="173">
        <f>work!I237+work!J237</f>
        <v>1084540</v>
      </c>
      <c r="G237" s="118"/>
      <c r="H237" s="174" t="str">
        <f>work!L237</f>
        <v>20190809</v>
      </c>
      <c r="I237" s="117">
        <f t="shared" si="6"/>
        <v>314946</v>
      </c>
      <c r="J237" s="117">
        <f t="shared" si="7"/>
        <v>1084540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734590</v>
      </c>
      <c r="F238" s="173">
        <f>work!I238+work!J238</f>
        <v>79900</v>
      </c>
      <c r="G238" s="118"/>
      <c r="H238" s="174" t="str">
        <f>work!L238</f>
        <v>20190809</v>
      </c>
      <c r="I238" s="117">
        <f t="shared" si="6"/>
        <v>734590</v>
      </c>
      <c r="J238" s="117">
        <f t="shared" si="7"/>
        <v>79900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>
        <f>work!G239+work!H239</f>
        <v>1156353</v>
      </c>
      <c r="F239" s="173">
        <f>work!I239+work!J239</f>
        <v>106851</v>
      </c>
      <c r="G239" s="118"/>
      <c r="H239" s="174" t="str">
        <f>work!L239</f>
        <v>20190809</v>
      </c>
      <c r="I239" s="117">
        <f t="shared" si="6"/>
        <v>1156353</v>
      </c>
      <c r="J239" s="117">
        <f t="shared" si="7"/>
        <v>106851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4151875</v>
      </c>
      <c r="F240" s="173">
        <f>work!I240+work!J240</f>
        <v>470364</v>
      </c>
      <c r="G240" s="118"/>
      <c r="H240" s="174" t="str">
        <f>work!L240</f>
        <v>20190910</v>
      </c>
      <c r="I240" s="117">
        <f t="shared" si="6"/>
        <v>4151875</v>
      </c>
      <c r="J240" s="117">
        <f t="shared" si="7"/>
        <v>470364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>
        <f>work!G241+work!H241</f>
        <v>1215198</v>
      </c>
      <c r="F241" s="173">
        <f>work!I241+work!J241</f>
        <v>12000</v>
      </c>
      <c r="G241" s="118"/>
      <c r="H241" s="174" t="str">
        <f>work!L241</f>
        <v>20190910</v>
      </c>
      <c r="I241" s="117">
        <f t="shared" si="6"/>
        <v>1215198</v>
      </c>
      <c r="J241" s="117">
        <f t="shared" si="7"/>
        <v>12000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3044425</v>
      </c>
      <c r="F242" s="173">
        <f>work!I242+work!J242</f>
        <v>5406269</v>
      </c>
      <c r="G242" s="118"/>
      <c r="H242" s="174" t="str">
        <f>work!L242</f>
        <v>20190809</v>
      </c>
      <c r="I242" s="117">
        <f t="shared" si="6"/>
        <v>3044425</v>
      </c>
      <c r="J242" s="117">
        <f t="shared" si="7"/>
        <v>5406269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5986736</v>
      </c>
      <c r="F243" s="173">
        <f>work!I243+work!J243</f>
        <v>1353224</v>
      </c>
      <c r="G243" s="118"/>
      <c r="H243" s="174" t="str">
        <f>work!L243</f>
        <v>20190809</v>
      </c>
      <c r="I243" s="117">
        <f t="shared" si="6"/>
        <v>5986736</v>
      </c>
      <c r="J243" s="117">
        <f t="shared" si="7"/>
        <v>1353224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12784808</v>
      </c>
      <c r="F244" s="173">
        <f>work!I244+work!J244</f>
        <v>56412394</v>
      </c>
      <c r="G244" s="118"/>
      <c r="H244" s="174" t="str">
        <f>work!L244</f>
        <v>20190809</v>
      </c>
      <c r="I244" s="117">
        <f t="shared" si="6"/>
        <v>12784808</v>
      </c>
      <c r="J244" s="117">
        <f t="shared" si="7"/>
        <v>56412394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1041153</v>
      </c>
      <c r="F245" s="173">
        <f>work!I245+work!J245</f>
        <v>413650</v>
      </c>
      <c r="G245" s="118"/>
      <c r="H245" s="174" t="str">
        <f>work!L245</f>
        <v>20190809</v>
      </c>
      <c r="I245" s="117">
        <f t="shared" si="6"/>
        <v>1041153</v>
      </c>
      <c r="J245" s="117">
        <f t="shared" si="7"/>
        <v>413650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1939563</v>
      </c>
      <c r="F246" s="173">
        <f>work!I246+work!J246</f>
        <v>5966386</v>
      </c>
      <c r="G246" s="118"/>
      <c r="H246" s="174" t="str">
        <f>work!L246</f>
        <v>20190809</v>
      </c>
      <c r="I246" s="117">
        <f t="shared" si="6"/>
        <v>1939563</v>
      </c>
      <c r="J246" s="117">
        <f t="shared" si="7"/>
        <v>5966386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>
        <f>work!G247+work!H247</f>
        <v>553015</v>
      </c>
      <c r="F247" s="173">
        <f>work!I247+work!J247</f>
        <v>211816</v>
      </c>
      <c r="G247" s="116"/>
      <c r="H247" s="174" t="str">
        <f>work!L247</f>
        <v>20190910</v>
      </c>
      <c r="I247" s="117">
        <f t="shared" si="6"/>
        <v>553015</v>
      </c>
      <c r="J247" s="117">
        <f t="shared" si="7"/>
        <v>211816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169264</v>
      </c>
      <c r="F248" s="173">
        <f>work!I248+work!J248</f>
        <v>722156</v>
      </c>
      <c r="G248" s="118"/>
      <c r="H248" s="174" t="str">
        <f>work!L248</f>
        <v>20190809</v>
      </c>
      <c r="I248" s="117">
        <f t="shared" si="6"/>
        <v>169264</v>
      </c>
      <c r="J248" s="117">
        <f t="shared" si="7"/>
        <v>722156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970001</v>
      </c>
      <c r="F249" s="173">
        <f>work!I249+work!J249</f>
        <v>191843</v>
      </c>
      <c r="G249" s="118"/>
      <c r="H249" s="174" t="str">
        <f>work!L249</f>
        <v>20190910</v>
      </c>
      <c r="I249" s="117">
        <f t="shared" si="6"/>
        <v>970001</v>
      </c>
      <c r="J249" s="117">
        <f t="shared" si="7"/>
        <v>191843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>
        <f>work!G250+work!H250</f>
        <v>823198</v>
      </c>
      <c r="F250" s="173">
        <f>work!I250+work!J250</f>
        <v>18350</v>
      </c>
      <c r="G250" s="118"/>
      <c r="H250" s="174" t="str">
        <f>work!L250</f>
        <v>20190910</v>
      </c>
      <c r="I250" s="117">
        <f t="shared" si="6"/>
        <v>823198</v>
      </c>
      <c r="J250" s="117">
        <f t="shared" si="7"/>
        <v>18350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1327557</v>
      </c>
      <c r="F251" s="173">
        <f>work!I251+work!J251</f>
        <v>4859444</v>
      </c>
      <c r="G251" s="118"/>
      <c r="H251" s="174" t="str">
        <f>work!L251</f>
        <v>20190910</v>
      </c>
      <c r="I251" s="117">
        <f t="shared" si="6"/>
        <v>1327557</v>
      </c>
      <c r="J251" s="117">
        <f t="shared" si="7"/>
        <v>4859444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2031011</v>
      </c>
      <c r="F252" s="173">
        <f>work!I252+work!J252</f>
        <v>1249894</v>
      </c>
      <c r="G252" s="118"/>
      <c r="H252" s="174" t="str">
        <f>work!L252</f>
        <v>20190809</v>
      </c>
      <c r="I252" s="117">
        <f t="shared" si="6"/>
        <v>2031011</v>
      </c>
      <c r="J252" s="117">
        <f t="shared" si="7"/>
        <v>1249894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 t="e">
        <f>work!G253+work!H253</f>
        <v>#VALUE!</v>
      </c>
      <c r="F253" s="173" t="e">
        <f>work!I253+work!J253</f>
        <v>#VALUE!</v>
      </c>
      <c r="G253" s="118"/>
      <c r="H253" s="174" t="str">
        <f>work!L253</f>
        <v>No report</v>
      </c>
      <c r="I253" s="117" t="e">
        <f t="shared" si="6"/>
        <v>#VALUE!</v>
      </c>
      <c r="J253" s="117" t="e">
        <f t="shared" si="7"/>
        <v>#VALUE!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808986</v>
      </c>
      <c r="F254" s="173">
        <f>work!I254+work!J254</f>
        <v>4243813</v>
      </c>
      <c r="G254" s="118"/>
      <c r="H254" s="174" t="str">
        <f>work!L254</f>
        <v>20190809</v>
      </c>
      <c r="I254" s="117">
        <f t="shared" si="6"/>
        <v>808986</v>
      </c>
      <c r="J254" s="117">
        <f t="shared" si="7"/>
        <v>4243813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944039</v>
      </c>
      <c r="F255" s="173">
        <f>work!I255+work!J255</f>
        <v>9250</v>
      </c>
      <c r="G255" s="118"/>
      <c r="H255" s="174" t="str">
        <f>work!L255</f>
        <v>20190910</v>
      </c>
      <c r="I255" s="117">
        <f t="shared" si="6"/>
        <v>944039</v>
      </c>
      <c r="J255" s="117">
        <f t="shared" si="7"/>
        <v>9250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101000</v>
      </c>
      <c r="F256" s="173">
        <f>work!I256+work!J256</f>
        <v>141814</v>
      </c>
      <c r="G256" s="118"/>
      <c r="H256" s="174" t="str">
        <f>work!L256</f>
        <v>20190809</v>
      </c>
      <c r="I256" s="117">
        <f t="shared" si="6"/>
        <v>101000</v>
      </c>
      <c r="J256" s="117">
        <f t="shared" si="7"/>
        <v>141814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824144</v>
      </c>
      <c r="F257" s="173">
        <f>work!I257+work!J257</f>
        <v>30778</v>
      </c>
      <c r="G257" s="118"/>
      <c r="H257" s="174" t="str">
        <f>work!L257</f>
        <v>20190910</v>
      </c>
      <c r="I257" s="117">
        <f t="shared" si="6"/>
        <v>824144</v>
      </c>
      <c r="J257" s="117">
        <f t="shared" si="7"/>
        <v>30778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1067147</v>
      </c>
      <c r="F258" s="173">
        <f>work!I258+work!J258</f>
        <v>647230</v>
      </c>
      <c r="G258" s="118"/>
      <c r="H258" s="174" t="str">
        <f>work!L258</f>
        <v>20190910</v>
      </c>
      <c r="I258" s="117">
        <f t="shared" si="6"/>
        <v>1067147</v>
      </c>
      <c r="J258" s="117">
        <f t="shared" si="7"/>
        <v>647230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173130</v>
      </c>
      <c r="F259" s="173">
        <f>work!I259+work!J259</f>
        <v>101679</v>
      </c>
      <c r="G259" s="118"/>
      <c r="H259" s="174" t="str">
        <f>work!L259</f>
        <v>20190809</v>
      </c>
      <c r="I259" s="117">
        <f t="shared" si="6"/>
        <v>173130</v>
      </c>
      <c r="J259" s="117">
        <f t="shared" si="7"/>
        <v>101679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839271</v>
      </c>
      <c r="F260" s="173">
        <f>work!I260+work!J260</f>
        <v>9102826</v>
      </c>
      <c r="G260" s="118"/>
      <c r="H260" s="174" t="str">
        <f>work!L260</f>
        <v>20190809</v>
      </c>
      <c r="I260" s="117">
        <f t="shared" si="6"/>
        <v>839271</v>
      </c>
      <c r="J260" s="117">
        <f t="shared" si="7"/>
        <v>9102826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 t="e">
        <f>work!G261+work!H261</f>
        <v>#VALUE!</v>
      </c>
      <c r="F261" s="173" t="e">
        <f>work!I261+work!J261</f>
        <v>#VALUE!</v>
      </c>
      <c r="G261" s="118"/>
      <c r="H261" s="174" t="str">
        <f>work!L261</f>
        <v>No report</v>
      </c>
      <c r="I261" s="117" t="e">
        <f t="shared" si="6"/>
        <v>#VALUE!</v>
      </c>
      <c r="J261" s="117" t="e">
        <f t="shared" si="7"/>
        <v>#VALUE!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>
        <f>work!G262+work!H262</f>
        <v>872634</v>
      </c>
      <c r="F262" s="173">
        <f>work!I262+work!J262</f>
        <v>369805</v>
      </c>
      <c r="G262" s="118"/>
      <c r="H262" s="174" t="str">
        <f>work!L262</f>
        <v>20190910</v>
      </c>
      <c r="I262" s="117">
        <f t="shared" si="6"/>
        <v>872634</v>
      </c>
      <c r="J262" s="117">
        <f t="shared" si="7"/>
        <v>369805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1822081</v>
      </c>
      <c r="F263" s="173">
        <f>work!I263+work!J263</f>
        <v>96547</v>
      </c>
      <c r="G263" s="118"/>
      <c r="H263" s="174" t="str">
        <f>work!L263</f>
        <v>20190809</v>
      </c>
      <c r="I263" s="117">
        <f t="shared" si="6"/>
        <v>1822081</v>
      </c>
      <c r="J263" s="117">
        <f t="shared" si="7"/>
        <v>96547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101959</v>
      </c>
      <c r="F264" s="173">
        <f>work!I264+work!J264</f>
        <v>0</v>
      </c>
      <c r="G264" s="118"/>
      <c r="H264" s="174" t="str">
        <f>work!L264</f>
        <v>20190910</v>
      </c>
      <c r="I264" s="117">
        <f t="shared" si="6"/>
        <v>101959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>
        <f>work!G265+work!H265</f>
        <v>34532</v>
      </c>
      <c r="F265" s="173">
        <f>work!I265+work!J265</f>
        <v>1000</v>
      </c>
      <c r="G265" s="118"/>
      <c r="H265" s="174" t="str">
        <f>work!L265</f>
        <v>20190910</v>
      </c>
      <c r="I265" s="117">
        <f t="shared" si="6"/>
        <v>34532</v>
      </c>
      <c r="J265" s="117">
        <f t="shared" si="7"/>
        <v>1000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202221</v>
      </c>
      <c r="F266" s="173">
        <f>work!I266+work!J266</f>
        <v>0</v>
      </c>
      <c r="G266" s="118"/>
      <c r="H266" s="174" t="str">
        <f>work!L266</f>
        <v>20190809</v>
      </c>
      <c r="I266" s="117">
        <f t="shared" si="6"/>
        <v>202221</v>
      </c>
      <c r="J266" s="117">
        <f t="shared" si="7"/>
        <v>0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>
        <f>work!G267+work!H267</f>
        <v>128401</v>
      </c>
      <c r="F267" s="173">
        <f>work!I267+work!J267</f>
        <v>123100</v>
      </c>
      <c r="G267" s="118"/>
      <c r="H267" s="174" t="str">
        <f>work!L267</f>
        <v>20190910</v>
      </c>
      <c r="I267" s="117">
        <f t="shared" si="6"/>
        <v>128401</v>
      </c>
      <c r="J267" s="117">
        <f t="shared" si="7"/>
        <v>123100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198724</v>
      </c>
      <c r="F268" s="173">
        <f>work!I268+work!J268</f>
        <v>18000</v>
      </c>
      <c r="G268" s="118"/>
      <c r="H268" s="174" t="str">
        <f>work!L268</f>
        <v>20190809</v>
      </c>
      <c r="I268" s="117">
        <f t="shared" si="6"/>
        <v>198724</v>
      </c>
      <c r="J268" s="117">
        <f t="shared" si="7"/>
        <v>18000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50300</v>
      </c>
      <c r="F269" s="173">
        <f>work!I269+work!J269</f>
        <v>44757</v>
      </c>
      <c r="G269" s="118"/>
      <c r="H269" s="174" t="str">
        <f>work!L269</f>
        <v>20190910</v>
      </c>
      <c r="I269" s="117">
        <f t="shared" si="6"/>
        <v>50300</v>
      </c>
      <c r="J269" s="117">
        <f t="shared" si="7"/>
        <v>44757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>
        <f>work!G270+work!H270</f>
        <v>938633</v>
      </c>
      <c r="F270" s="173">
        <f>work!I270+work!J270</f>
        <v>16001832</v>
      </c>
      <c r="G270" s="118"/>
      <c r="H270" s="174" t="str">
        <f>work!L270</f>
        <v>20190809</v>
      </c>
      <c r="I270" s="117">
        <f t="shared" si="6"/>
        <v>938633</v>
      </c>
      <c r="J270" s="117">
        <f t="shared" si="7"/>
        <v>16001832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>
        <f>work!G271+work!H271</f>
        <v>118205</v>
      </c>
      <c r="F271" s="173">
        <f>work!I271+work!J271</f>
        <v>33272</v>
      </c>
      <c r="G271" s="118"/>
      <c r="H271" s="174" t="str">
        <f>work!L271</f>
        <v>20190910</v>
      </c>
      <c r="I271" s="117">
        <f t="shared" si="6"/>
        <v>118205</v>
      </c>
      <c r="J271" s="117">
        <f t="shared" si="7"/>
        <v>33272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741643</v>
      </c>
      <c r="F272" s="173">
        <f>work!I272+work!J272</f>
        <v>819311</v>
      </c>
      <c r="G272" s="118"/>
      <c r="H272" s="174" t="str">
        <f>work!L272</f>
        <v>20190809</v>
      </c>
      <c r="I272" s="117">
        <f t="shared" si="6"/>
        <v>741643</v>
      </c>
      <c r="J272" s="117">
        <f t="shared" si="7"/>
        <v>819311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112581</v>
      </c>
      <c r="F273" s="173">
        <f>work!I273+work!J273</f>
        <v>10700</v>
      </c>
      <c r="G273" s="118"/>
      <c r="H273" s="174" t="str">
        <f>work!L273</f>
        <v>20190910</v>
      </c>
      <c r="I273" s="117">
        <f t="shared" si="6"/>
        <v>112581</v>
      </c>
      <c r="J273" s="117">
        <f t="shared" si="7"/>
        <v>10700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195528</v>
      </c>
      <c r="F274" s="173">
        <f>work!I274+work!J274</f>
        <v>452600</v>
      </c>
      <c r="G274" s="118"/>
      <c r="H274" s="174" t="str">
        <f>work!L274</f>
        <v>20190809</v>
      </c>
      <c r="I274" s="117">
        <f t="shared" si="6"/>
        <v>195528</v>
      </c>
      <c r="J274" s="117">
        <f t="shared" si="7"/>
        <v>452600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72813</v>
      </c>
      <c r="F275" s="173">
        <f>work!I275+work!J275</f>
        <v>27505</v>
      </c>
      <c r="G275" s="118"/>
      <c r="H275" s="174" t="str">
        <f>work!L275</f>
        <v>20190809</v>
      </c>
      <c r="I275" s="117">
        <f t="shared" si="6"/>
        <v>72813</v>
      </c>
      <c r="J275" s="117">
        <f t="shared" si="7"/>
        <v>27505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1353790</v>
      </c>
      <c r="F276" s="173">
        <f>work!I276+work!J276</f>
        <v>579518</v>
      </c>
      <c r="G276" s="118"/>
      <c r="H276" s="174" t="str">
        <f>work!L276</f>
        <v>20190910</v>
      </c>
      <c r="I276" s="117">
        <f t="shared" si="6"/>
        <v>1353790</v>
      </c>
      <c r="J276" s="117">
        <f t="shared" si="7"/>
        <v>579518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>
        <f>work!G277+work!H277</f>
        <v>3543871</v>
      </c>
      <c r="F277" s="173">
        <f>work!I277+work!J277</f>
        <v>3551775</v>
      </c>
      <c r="G277" s="118"/>
      <c r="H277" s="174" t="str">
        <f>work!L277</f>
        <v>20190809</v>
      </c>
      <c r="I277" s="117">
        <f t="shared" si="6"/>
        <v>3543871</v>
      </c>
      <c r="J277" s="117">
        <f t="shared" si="7"/>
        <v>3551775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>
        <f>work!G278+work!H278</f>
        <v>3100</v>
      </c>
      <c r="F278" s="173">
        <f>work!I278+work!J278</f>
        <v>7400</v>
      </c>
      <c r="G278" s="118"/>
      <c r="H278" s="174" t="str">
        <f>work!L278</f>
        <v>20190809</v>
      </c>
      <c r="I278" s="117">
        <f t="shared" si="6"/>
        <v>3100</v>
      </c>
      <c r="J278" s="117">
        <f t="shared" si="7"/>
        <v>7400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133250</v>
      </c>
      <c r="F279" s="173">
        <f>work!I279+work!J279</f>
        <v>828570</v>
      </c>
      <c r="G279" s="118"/>
      <c r="H279" s="174" t="str">
        <f>work!L279</f>
        <v>20190809</v>
      </c>
      <c r="I279" s="117">
        <f t="shared" si="6"/>
        <v>133250</v>
      </c>
      <c r="J279" s="117">
        <f t="shared" si="7"/>
        <v>828570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8936591</v>
      </c>
      <c r="F280" s="173">
        <f>work!I280+work!J280</f>
        <v>42250</v>
      </c>
      <c r="G280" s="118"/>
      <c r="H280" s="174" t="str">
        <f>work!L280</f>
        <v>20190910</v>
      </c>
      <c r="I280" s="117">
        <f t="shared" si="6"/>
        <v>8936591</v>
      </c>
      <c r="J280" s="117">
        <f t="shared" si="7"/>
        <v>42250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4637407</v>
      </c>
      <c r="F281" s="173">
        <f>work!I281+work!J281</f>
        <v>1483259</v>
      </c>
      <c r="G281" s="118"/>
      <c r="H281" s="174" t="str">
        <f>work!L281</f>
        <v>20190910</v>
      </c>
      <c r="I281" s="117">
        <f t="shared" si="6"/>
        <v>4637407</v>
      </c>
      <c r="J281" s="117">
        <f t="shared" si="7"/>
        <v>1483259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212420197</v>
      </c>
      <c r="F282" s="173">
        <f>work!I282+work!J282</f>
        <v>41013113</v>
      </c>
      <c r="G282" s="118"/>
      <c r="H282" s="174" t="str">
        <f>work!L282</f>
        <v>20190809</v>
      </c>
      <c r="I282" s="117">
        <f t="shared" si="6"/>
        <v>212420197</v>
      </c>
      <c r="J282" s="117">
        <f t="shared" si="7"/>
        <v>41013113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772513</v>
      </c>
      <c r="F283" s="173">
        <f>work!I283+work!J283</f>
        <v>1907572</v>
      </c>
      <c r="G283" s="118"/>
      <c r="H283" s="174" t="str">
        <f>work!L283</f>
        <v>20190809</v>
      </c>
      <c r="I283" s="117">
        <f t="shared" si="6"/>
        <v>772513</v>
      </c>
      <c r="J283" s="117">
        <f t="shared" si="7"/>
        <v>1907572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>
        <f>work!G284+work!H284</f>
        <v>2277591</v>
      </c>
      <c r="F284" s="173">
        <f>work!I284+work!J284</f>
        <v>1465350</v>
      </c>
      <c r="G284" s="118"/>
      <c r="H284" s="174" t="str">
        <f>work!L284</f>
        <v>20190910</v>
      </c>
      <c r="I284" s="117">
        <f t="shared" si="6"/>
        <v>2277591</v>
      </c>
      <c r="J284" s="117">
        <f t="shared" si="7"/>
        <v>1465350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>
        <f>work!G285+work!H285</f>
        <v>273210</v>
      </c>
      <c r="F285" s="173">
        <f>work!I285+work!J285</f>
        <v>3888993</v>
      </c>
      <c r="G285" s="118"/>
      <c r="H285" s="174" t="str">
        <f>work!L285</f>
        <v>20190910</v>
      </c>
      <c r="I285" s="117">
        <f t="shared" si="6"/>
        <v>273210</v>
      </c>
      <c r="J285" s="117">
        <f t="shared" si="7"/>
        <v>3888993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>
        <f>work!G286+work!H286</f>
        <v>11210332</v>
      </c>
      <c r="F286" s="173">
        <f>work!I286+work!J286</f>
        <v>297461</v>
      </c>
      <c r="G286" s="118"/>
      <c r="H286" s="174" t="str">
        <f>work!L286</f>
        <v>20190809</v>
      </c>
      <c r="I286" s="117">
        <f t="shared" si="6"/>
        <v>11210332</v>
      </c>
      <c r="J286" s="117">
        <f t="shared" si="7"/>
        <v>297461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>
        <f>work!G287+work!H287</f>
        <v>5387209</v>
      </c>
      <c r="F287" s="173">
        <f>work!I287+work!J287</f>
        <v>1480182</v>
      </c>
      <c r="G287" s="118"/>
      <c r="H287" s="174" t="str">
        <f>work!L287</f>
        <v>20190809</v>
      </c>
      <c r="I287" s="117">
        <f t="shared" si="6"/>
        <v>5387209</v>
      </c>
      <c r="J287" s="117">
        <f t="shared" si="7"/>
        <v>1480182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1097728</v>
      </c>
      <c r="F288" s="173">
        <f>work!I288+work!J288</f>
        <v>318050</v>
      </c>
      <c r="G288" s="118"/>
      <c r="H288" s="174" t="str">
        <f>work!L288</f>
        <v>20190809</v>
      </c>
      <c r="I288" s="117">
        <f aca="true" t="shared" si="8" ref="I288:I351">E288</f>
        <v>1097728</v>
      </c>
      <c r="J288" s="117">
        <f aca="true" t="shared" si="9" ref="J288:J351">F288</f>
        <v>318050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148951</v>
      </c>
      <c r="F289" s="173">
        <f>work!I289+work!J289</f>
        <v>71224</v>
      </c>
      <c r="G289" s="118"/>
      <c r="H289" s="174" t="str">
        <f>work!L289</f>
        <v>20190910</v>
      </c>
      <c r="I289" s="117">
        <f t="shared" si="8"/>
        <v>148951</v>
      </c>
      <c r="J289" s="117">
        <f t="shared" si="9"/>
        <v>71224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54929</v>
      </c>
      <c r="F290" s="173">
        <f>work!I290+work!J290</f>
        <v>643683</v>
      </c>
      <c r="G290" s="118"/>
      <c r="H290" s="174" t="str">
        <f>work!L290</f>
        <v>20190809</v>
      </c>
      <c r="I290" s="117">
        <f t="shared" si="8"/>
        <v>54929</v>
      </c>
      <c r="J290" s="117">
        <f t="shared" si="9"/>
        <v>643683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9700</v>
      </c>
      <c r="F291" s="173">
        <f>work!I291+work!J291</f>
        <v>0</v>
      </c>
      <c r="G291" s="118"/>
      <c r="H291" s="174" t="str">
        <f>work!L291</f>
        <v>20190809</v>
      </c>
      <c r="I291" s="117">
        <f t="shared" si="8"/>
        <v>9700</v>
      </c>
      <c r="J291" s="117">
        <f t="shared" si="9"/>
        <v>0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2500</v>
      </c>
      <c r="F292" s="173">
        <f>work!I292+work!J292</f>
        <v>4500</v>
      </c>
      <c r="G292" s="118"/>
      <c r="H292" s="174" t="str">
        <f>work!L292</f>
        <v>20190910</v>
      </c>
      <c r="I292" s="117">
        <f t="shared" si="8"/>
        <v>2500</v>
      </c>
      <c r="J292" s="117">
        <f t="shared" si="9"/>
        <v>4500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106343</v>
      </c>
      <c r="F293" s="173">
        <f>work!I293+work!J293</f>
        <v>5601</v>
      </c>
      <c r="G293" s="118"/>
      <c r="H293" s="174" t="str">
        <f>work!L293</f>
        <v>20190809</v>
      </c>
      <c r="I293" s="117">
        <f t="shared" si="8"/>
        <v>106343</v>
      </c>
      <c r="J293" s="117">
        <f t="shared" si="9"/>
        <v>5601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446649</v>
      </c>
      <c r="F294" s="173">
        <f>work!I294+work!J294</f>
        <v>917520</v>
      </c>
      <c r="G294" s="118"/>
      <c r="H294" s="174" t="str">
        <f>work!L294</f>
        <v>20190809</v>
      </c>
      <c r="I294" s="117">
        <f t="shared" si="8"/>
        <v>446649</v>
      </c>
      <c r="J294" s="117">
        <f t="shared" si="9"/>
        <v>917520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243552</v>
      </c>
      <c r="F295" s="173">
        <f>work!I295+work!J295</f>
        <v>41000</v>
      </c>
      <c r="G295" s="118"/>
      <c r="H295" s="174" t="str">
        <f>work!L295</f>
        <v>20190809</v>
      </c>
      <c r="I295" s="117">
        <f t="shared" si="8"/>
        <v>243552</v>
      </c>
      <c r="J295" s="117">
        <f t="shared" si="9"/>
        <v>41000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198755</v>
      </c>
      <c r="F296" s="173">
        <f>work!I296+work!J296</f>
        <v>711851</v>
      </c>
      <c r="G296" s="118"/>
      <c r="H296" s="174" t="str">
        <f>work!L296</f>
        <v>20190809</v>
      </c>
      <c r="I296" s="117">
        <f t="shared" si="8"/>
        <v>198755</v>
      </c>
      <c r="J296" s="117">
        <f t="shared" si="9"/>
        <v>711851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45499</v>
      </c>
      <c r="F297" s="173">
        <f>work!I297+work!J297</f>
        <v>60735</v>
      </c>
      <c r="G297" s="118"/>
      <c r="H297" s="174" t="str">
        <f>work!L297</f>
        <v>20190809</v>
      </c>
      <c r="I297" s="117">
        <f t="shared" si="8"/>
        <v>45499</v>
      </c>
      <c r="J297" s="117">
        <f t="shared" si="9"/>
        <v>60735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414515</v>
      </c>
      <c r="F298" s="173">
        <f>work!I298+work!J298</f>
        <v>959700</v>
      </c>
      <c r="G298" s="118"/>
      <c r="H298" s="174" t="str">
        <f>work!L298</f>
        <v>20190910</v>
      </c>
      <c r="I298" s="117">
        <f t="shared" si="8"/>
        <v>414515</v>
      </c>
      <c r="J298" s="117">
        <f t="shared" si="9"/>
        <v>959700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29300</v>
      </c>
      <c r="F299" s="173">
        <f>work!I299+work!J299</f>
        <v>0</v>
      </c>
      <c r="G299" s="118"/>
      <c r="H299" s="174" t="str">
        <f>work!L299</f>
        <v>20190809</v>
      </c>
      <c r="I299" s="117">
        <f t="shared" si="8"/>
        <v>29300</v>
      </c>
      <c r="J299" s="117">
        <f t="shared" si="9"/>
        <v>0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15200</v>
      </c>
      <c r="F300" s="173">
        <f>work!I300+work!J300</f>
        <v>1164544</v>
      </c>
      <c r="G300" s="118"/>
      <c r="H300" s="174" t="str">
        <f>work!L300</f>
        <v>20190809</v>
      </c>
      <c r="I300" s="117">
        <f t="shared" si="8"/>
        <v>15200</v>
      </c>
      <c r="J300" s="117">
        <f t="shared" si="9"/>
        <v>1164544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7700</v>
      </c>
      <c r="F301" s="173">
        <f>work!I301+work!J301</f>
        <v>5132</v>
      </c>
      <c r="G301" s="118"/>
      <c r="H301" s="174" t="str">
        <f>work!L301</f>
        <v>20190809</v>
      </c>
      <c r="I301" s="117">
        <f t="shared" si="8"/>
        <v>7700</v>
      </c>
      <c r="J301" s="117">
        <f t="shared" si="9"/>
        <v>5132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98965</v>
      </c>
      <c r="F302" s="173">
        <f>work!I302+work!J302</f>
        <v>101000</v>
      </c>
      <c r="G302" s="118"/>
      <c r="H302" s="174" t="str">
        <f>work!L302</f>
        <v>20190809</v>
      </c>
      <c r="I302" s="117">
        <f t="shared" si="8"/>
        <v>98965</v>
      </c>
      <c r="J302" s="117">
        <f t="shared" si="9"/>
        <v>101000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250146</v>
      </c>
      <c r="F303" s="173">
        <f>work!I303+work!J303</f>
        <v>78248</v>
      </c>
      <c r="G303" s="118"/>
      <c r="H303" s="174" t="str">
        <f>work!L303</f>
        <v>20190809</v>
      </c>
      <c r="I303" s="117">
        <f t="shared" si="8"/>
        <v>250146</v>
      </c>
      <c r="J303" s="117">
        <f t="shared" si="9"/>
        <v>78248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 t="e">
        <f>work!G304+work!H304</f>
        <v>#VALUE!</v>
      </c>
      <c r="F304" s="173" t="e">
        <f>work!I304+work!J304</f>
        <v>#VALUE!</v>
      </c>
      <c r="G304" s="118"/>
      <c r="H304" s="174" t="str">
        <f>work!L304</f>
        <v>No report</v>
      </c>
      <c r="I304" s="117" t="e">
        <f t="shared" si="8"/>
        <v>#VALUE!</v>
      </c>
      <c r="J304" s="117" t="e">
        <f t="shared" si="9"/>
        <v>#VALUE!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165653</v>
      </c>
      <c r="F305" s="173">
        <f>work!I305+work!J305</f>
        <v>466312</v>
      </c>
      <c r="G305" s="118"/>
      <c r="H305" s="174" t="str">
        <f>work!L305</f>
        <v>20190809</v>
      </c>
      <c r="I305" s="117">
        <f t="shared" si="8"/>
        <v>165653</v>
      </c>
      <c r="J305" s="117">
        <f t="shared" si="9"/>
        <v>466312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4482</v>
      </c>
      <c r="F306" s="173">
        <f>work!I306+work!J306</f>
        <v>118581</v>
      </c>
      <c r="G306" s="118"/>
      <c r="H306" s="174" t="str">
        <f>work!L306</f>
        <v>20190809</v>
      </c>
      <c r="I306" s="117">
        <f t="shared" si="8"/>
        <v>4482</v>
      </c>
      <c r="J306" s="117">
        <f t="shared" si="9"/>
        <v>118581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35000</v>
      </c>
      <c r="F307" s="173">
        <f>work!I307+work!J307</f>
        <v>2200</v>
      </c>
      <c r="G307" s="118"/>
      <c r="H307" s="174" t="str">
        <f>work!L307</f>
        <v>20190910</v>
      </c>
      <c r="I307" s="117">
        <f t="shared" si="8"/>
        <v>35000</v>
      </c>
      <c r="J307" s="117">
        <f t="shared" si="9"/>
        <v>2200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67350</v>
      </c>
      <c r="F308" s="173">
        <f>work!I308+work!J308</f>
        <v>20401</v>
      </c>
      <c r="G308" s="118"/>
      <c r="H308" s="174" t="str">
        <f>work!L308</f>
        <v>20190809</v>
      </c>
      <c r="I308" s="117">
        <f t="shared" si="8"/>
        <v>67350</v>
      </c>
      <c r="J308" s="117">
        <f t="shared" si="9"/>
        <v>20401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2530249</v>
      </c>
      <c r="F309" s="173">
        <f>work!I309+work!J309</f>
        <v>609465</v>
      </c>
      <c r="G309" s="118"/>
      <c r="H309" s="174" t="str">
        <f>work!L309</f>
        <v>20190809</v>
      </c>
      <c r="I309" s="117">
        <f t="shared" si="8"/>
        <v>2530249</v>
      </c>
      <c r="J309" s="117">
        <f t="shared" si="9"/>
        <v>609465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6638680</v>
      </c>
      <c r="F310" s="173">
        <f>work!I310+work!J310</f>
        <v>695527</v>
      </c>
      <c r="G310" s="118"/>
      <c r="H310" s="174" t="str">
        <f>work!L310</f>
        <v>20190910</v>
      </c>
      <c r="I310" s="117">
        <f t="shared" si="8"/>
        <v>6638680</v>
      </c>
      <c r="J310" s="117">
        <f t="shared" si="9"/>
        <v>695527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>
        <f>work!G311+work!H311</f>
        <v>15350</v>
      </c>
      <c r="F311" s="173">
        <f>work!I311+work!J311</f>
        <v>0</v>
      </c>
      <c r="G311" s="118"/>
      <c r="H311" s="174" t="str">
        <f>work!L311</f>
        <v>20190809</v>
      </c>
      <c r="I311" s="117">
        <f t="shared" si="8"/>
        <v>15350</v>
      </c>
      <c r="J311" s="117">
        <f t="shared" si="9"/>
        <v>0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33748</v>
      </c>
      <c r="F312" s="173">
        <f>work!I312+work!J312</f>
        <v>214395</v>
      </c>
      <c r="G312" s="118"/>
      <c r="H312" s="174" t="str">
        <f>work!L312</f>
        <v>20190910</v>
      </c>
      <c r="I312" s="117">
        <f t="shared" si="8"/>
        <v>33748</v>
      </c>
      <c r="J312" s="117">
        <f t="shared" si="9"/>
        <v>214395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19241</v>
      </c>
      <c r="F313" s="173">
        <f>work!I313+work!J313</f>
        <v>475919</v>
      </c>
      <c r="G313" s="118"/>
      <c r="H313" s="174" t="str">
        <f>work!L313</f>
        <v>20190809</v>
      </c>
      <c r="I313" s="117">
        <f t="shared" si="8"/>
        <v>19241</v>
      </c>
      <c r="J313" s="117">
        <f t="shared" si="9"/>
        <v>475919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114722</v>
      </c>
      <c r="F314" s="173">
        <f>work!I314+work!J314</f>
        <v>183650</v>
      </c>
      <c r="G314" s="118"/>
      <c r="H314" s="174" t="str">
        <f>work!L314</f>
        <v>20190809</v>
      </c>
      <c r="I314" s="117">
        <f t="shared" si="8"/>
        <v>114722</v>
      </c>
      <c r="J314" s="117">
        <f t="shared" si="9"/>
        <v>183650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772126</v>
      </c>
      <c r="F315" s="173">
        <f>work!I315+work!J315</f>
        <v>192369</v>
      </c>
      <c r="G315" s="118"/>
      <c r="H315" s="174" t="str">
        <f>work!L315</f>
        <v>20190809</v>
      </c>
      <c r="I315" s="117">
        <f t="shared" si="8"/>
        <v>772126</v>
      </c>
      <c r="J315" s="117">
        <f t="shared" si="9"/>
        <v>192369</v>
      </c>
    </row>
    <row r="316" spans="1:10" ht="15">
      <c r="A316" s="171">
        <v>286</v>
      </c>
      <c r="B316" s="172" t="s">
        <v>1122</v>
      </c>
      <c r="C316" s="116" t="s">
        <v>1111</v>
      </c>
      <c r="D316" s="116" t="s">
        <v>1123</v>
      </c>
      <c r="E316" s="173">
        <f>work!G316+work!H316</f>
        <v>1476597</v>
      </c>
      <c r="F316" s="173">
        <f>work!I316+work!J316</f>
        <v>5550377</v>
      </c>
      <c r="G316" s="118"/>
      <c r="H316" s="174" t="str">
        <f>work!L316</f>
        <v>20190910</v>
      </c>
      <c r="I316" s="117">
        <f t="shared" si="8"/>
        <v>1476597</v>
      </c>
      <c r="J316" s="117">
        <f t="shared" si="9"/>
        <v>5550377</v>
      </c>
    </row>
    <row r="317" spans="1:10" ht="15">
      <c r="A317" s="171">
        <v>287</v>
      </c>
      <c r="B317" s="172" t="s">
        <v>1125</v>
      </c>
      <c r="C317" s="116" t="s">
        <v>1111</v>
      </c>
      <c r="D317" s="116" t="s">
        <v>291</v>
      </c>
      <c r="E317" s="173">
        <f>work!G317+work!H317</f>
        <v>3913194</v>
      </c>
      <c r="F317" s="173">
        <f>work!I317+work!J317</f>
        <v>2008753</v>
      </c>
      <c r="G317" s="118"/>
      <c r="H317" s="174" t="str">
        <f>work!L317</f>
        <v>20190910</v>
      </c>
      <c r="I317" s="117">
        <f t="shared" si="8"/>
        <v>3913194</v>
      </c>
      <c r="J317" s="117">
        <f t="shared" si="9"/>
        <v>2008753</v>
      </c>
    </row>
    <row r="318" spans="1:10" ht="15">
      <c r="A318" s="171">
        <v>288</v>
      </c>
      <c r="B318" s="172" t="s">
        <v>1127</v>
      </c>
      <c r="C318" s="116" t="s">
        <v>1111</v>
      </c>
      <c r="D318" s="116" t="s">
        <v>1128</v>
      </c>
      <c r="E318" s="173">
        <f>work!G318+work!H318</f>
        <v>310106</v>
      </c>
      <c r="F318" s="173">
        <f>work!I318+work!J318</f>
        <v>78200</v>
      </c>
      <c r="G318" s="118"/>
      <c r="H318" s="174" t="str">
        <f>work!L318</f>
        <v>20190809</v>
      </c>
      <c r="I318" s="117">
        <f t="shared" si="8"/>
        <v>310106</v>
      </c>
      <c r="J318" s="117">
        <f t="shared" si="9"/>
        <v>78200</v>
      </c>
    </row>
    <row r="319" spans="1:10" ht="15">
      <c r="A319" s="171">
        <v>289</v>
      </c>
      <c r="B319" s="172" t="s">
        <v>1130</v>
      </c>
      <c r="C319" s="116" t="s">
        <v>1111</v>
      </c>
      <c r="D319" s="116" t="s">
        <v>1131</v>
      </c>
      <c r="E319" s="173">
        <f>work!G319+work!H319</f>
        <v>109751</v>
      </c>
      <c r="F319" s="173">
        <f>work!I319+work!J319</f>
        <v>0</v>
      </c>
      <c r="G319" s="118"/>
      <c r="H319" s="174" t="str">
        <f>work!L319</f>
        <v>20190809</v>
      </c>
      <c r="I319" s="117">
        <f t="shared" si="8"/>
        <v>109751</v>
      </c>
      <c r="J319" s="117">
        <f t="shared" si="9"/>
        <v>0</v>
      </c>
    </row>
    <row r="320" spans="1:10" ht="15">
      <c r="A320" s="171">
        <v>290</v>
      </c>
      <c r="B320" s="172" t="s">
        <v>1133</v>
      </c>
      <c r="C320" s="116" t="s">
        <v>1111</v>
      </c>
      <c r="D320" s="116" t="s">
        <v>838</v>
      </c>
      <c r="E320" s="173">
        <f>work!G320+work!H320</f>
        <v>1036553</v>
      </c>
      <c r="F320" s="173">
        <f>work!I320+work!J320</f>
        <v>1050128</v>
      </c>
      <c r="G320" s="118"/>
      <c r="H320" s="174" t="str">
        <f>work!L320</f>
        <v>20190809</v>
      </c>
      <c r="I320" s="117">
        <f t="shared" si="8"/>
        <v>1036553</v>
      </c>
      <c r="J320" s="117">
        <f t="shared" si="9"/>
        <v>1050128</v>
      </c>
    </row>
    <row r="321" spans="1:10" ht="15">
      <c r="A321" s="171">
        <v>291</v>
      </c>
      <c r="B321" s="172" t="s">
        <v>1135</v>
      </c>
      <c r="C321" s="116" t="s">
        <v>1111</v>
      </c>
      <c r="D321" s="116" t="s">
        <v>841</v>
      </c>
      <c r="E321" s="173">
        <f>work!G321+work!H321</f>
        <v>2562409</v>
      </c>
      <c r="F321" s="173">
        <f>work!I321+work!J321</f>
        <v>30795639</v>
      </c>
      <c r="G321" s="118"/>
      <c r="H321" s="174" t="str">
        <f>work!L321</f>
        <v>20190809</v>
      </c>
      <c r="I321" s="117">
        <f t="shared" si="8"/>
        <v>2562409</v>
      </c>
      <c r="J321" s="117">
        <f t="shared" si="9"/>
        <v>30795639</v>
      </c>
    </row>
    <row r="322" spans="1:10" ht="15">
      <c r="A322" s="171">
        <v>292</v>
      </c>
      <c r="B322" s="172" t="s">
        <v>1137</v>
      </c>
      <c r="C322" s="116" t="s">
        <v>1111</v>
      </c>
      <c r="D322" s="116" t="s">
        <v>1138</v>
      </c>
      <c r="E322" s="173">
        <f>work!G322+work!H322</f>
        <v>285501</v>
      </c>
      <c r="F322" s="173">
        <f>work!I322+work!J322</f>
        <v>66500</v>
      </c>
      <c r="G322" s="118"/>
      <c r="H322" s="174" t="str">
        <f>work!L322</f>
        <v>20190809</v>
      </c>
      <c r="I322" s="117">
        <f t="shared" si="8"/>
        <v>285501</v>
      </c>
      <c r="J322" s="117">
        <f t="shared" si="9"/>
        <v>66500</v>
      </c>
    </row>
    <row r="323" spans="1:10" ht="15">
      <c r="A323" s="171">
        <v>293</v>
      </c>
      <c r="B323" s="172" t="s">
        <v>1140</v>
      </c>
      <c r="C323" s="116" t="s">
        <v>1111</v>
      </c>
      <c r="D323" s="116" t="s">
        <v>1141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1143</v>
      </c>
      <c r="C324" s="116" t="s">
        <v>1111</v>
      </c>
      <c r="D324" s="116" t="s">
        <v>1144</v>
      </c>
      <c r="E324" s="173">
        <f>work!G324+work!H324</f>
        <v>3045841</v>
      </c>
      <c r="F324" s="173">
        <f>work!I324+work!J324</f>
        <v>5826638</v>
      </c>
      <c r="G324" s="118"/>
      <c r="H324" s="174" t="str">
        <f>work!L324</f>
        <v>20190809</v>
      </c>
      <c r="I324" s="117">
        <f t="shared" si="8"/>
        <v>3045841</v>
      </c>
      <c r="J324" s="117">
        <f t="shared" si="9"/>
        <v>5826638</v>
      </c>
    </row>
    <row r="325" spans="1:10" ht="15">
      <c r="A325" s="171">
        <v>295</v>
      </c>
      <c r="B325" s="172" t="s">
        <v>1146</v>
      </c>
      <c r="C325" s="116" t="s">
        <v>1111</v>
      </c>
      <c r="D325" s="116" t="s">
        <v>1147</v>
      </c>
      <c r="E325" s="173">
        <f>work!G325+work!H325</f>
        <v>636703</v>
      </c>
      <c r="F325" s="173">
        <f>work!I325+work!J325</f>
        <v>12016528</v>
      </c>
      <c r="G325" s="118"/>
      <c r="H325" s="174" t="str">
        <f>work!L325</f>
        <v>20190910</v>
      </c>
      <c r="I325" s="117">
        <f t="shared" si="8"/>
        <v>636703</v>
      </c>
      <c r="J325" s="117">
        <f t="shared" si="9"/>
        <v>12016528</v>
      </c>
    </row>
    <row r="326" spans="1:10" ht="15">
      <c r="A326" s="171">
        <v>296</v>
      </c>
      <c r="B326" s="172" t="s">
        <v>1149</v>
      </c>
      <c r="C326" s="116" t="s">
        <v>1111</v>
      </c>
      <c r="D326" s="116" t="s">
        <v>1117</v>
      </c>
      <c r="E326" s="173">
        <f>work!G326+work!H326</f>
        <v>7794516</v>
      </c>
      <c r="F326" s="173">
        <f>work!I326+work!J326</f>
        <v>14182403</v>
      </c>
      <c r="G326" s="118"/>
      <c r="H326" s="174" t="str">
        <f>work!L326</f>
        <v>20190809</v>
      </c>
      <c r="I326" s="117">
        <f t="shared" si="8"/>
        <v>7794516</v>
      </c>
      <c r="J326" s="117">
        <f t="shared" si="9"/>
        <v>14182403</v>
      </c>
    </row>
    <row r="327" spans="1:10" ht="15">
      <c r="A327" s="171">
        <v>297</v>
      </c>
      <c r="B327" s="172" t="s">
        <v>1151</v>
      </c>
      <c r="C327" s="116" t="s">
        <v>1111</v>
      </c>
      <c r="D327" s="116" t="s">
        <v>1152</v>
      </c>
      <c r="E327" s="173">
        <f>work!G327+work!H327</f>
        <v>1544725</v>
      </c>
      <c r="F327" s="173">
        <f>work!I327+work!J327</f>
        <v>3821957</v>
      </c>
      <c r="G327" s="118"/>
      <c r="H327" s="174" t="str">
        <f>work!L327</f>
        <v>20190809</v>
      </c>
      <c r="I327" s="117">
        <f t="shared" si="8"/>
        <v>1544725</v>
      </c>
      <c r="J327" s="117">
        <f t="shared" si="9"/>
        <v>3821957</v>
      </c>
    </row>
    <row r="328" spans="1:10" ht="15">
      <c r="A328" s="171">
        <v>298</v>
      </c>
      <c r="B328" s="172" t="s">
        <v>1155</v>
      </c>
      <c r="C328" s="116" t="s">
        <v>1153</v>
      </c>
      <c r="D328" s="116" t="s">
        <v>1156</v>
      </c>
      <c r="E328" s="173">
        <f>work!G328+work!H328</f>
        <v>291012</v>
      </c>
      <c r="F328" s="173">
        <f>work!I328+work!J328</f>
        <v>276500</v>
      </c>
      <c r="G328" s="118"/>
      <c r="H328" s="174" t="str">
        <f>work!L328</f>
        <v>20190910</v>
      </c>
      <c r="I328" s="117">
        <f t="shared" si="8"/>
        <v>291012</v>
      </c>
      <c r="J328" s="117">
        <f t="shared" si="9"/>
        <v>276500</v>
      </c>
    </row>
    <row r="329" spans="1:10" ht="15">
      <c r="A329" s="171">
        <v>299</v>
      </c>
      <c r="B329" s="172" t="s">
        <v>1158</v>
      </c>
      <c r="C329" s="116" t="s">
        <v>1153</v>
      </c>
      <c r="D329" s="116" t="s">
        <v>1159</v>
      </c>
      <c r="E329" s="173">
        <f>work!G329+work!H329</f>
        <v>413138</v>
      </c>
      <c r="F329" s="173">
        <f>work!I329+work!J329</f>
        <v>2900105</v>
      </c>
      <c r="G329" s="118"/>
      <c r="H329" s="174" t="str">
        <f>work!L329</f>
        <v>20190809</v>
      </c>
      <c r="I329" s="117">
        <f t="shared" si="8"/>
        <v>413138</v>
      </c>
      <c r="J329" s="117">
        <f t="shared" si="9"/>
        <v>2900105</v>
      </c>
    </row>
    <row r="330" spans="1:10" ht="15">
      <c r="A330" s="171">
        <v>300</v>
      </c>
      <c r="B330" s="172" t="s">
        <v>1161</v>
      </c>
      <c r="C330" s="116" t="s">
        <v>1153</v>
      </c>
      <c r="D330" s="116" t="s">
        <v>1162</v>
      </c>
      <c r="E330" s="173">
        <f>work!G330+work!H330</f>
        <v>291587</v>
      </c>
      <c r="F330" s="173">
        <f>work!I330+work!J330</f>
        <v>197000</v>
      </c>
      <c r="G330" s="116"/>
      <c r="H330" s="174" t="str">
        <f>work!L330</f>
        <v>20190910</v>
      </c>
      <c r="I330" s="117">
        <f t="shared" si="8"/>
        <v>291587</v>
      </c>
      <c r="J330" s="117">
        <f t="shared" si="9"/>
        <v>197000</v>
      </c>
    </row>
    <row r="331" spans="1:10" ht="15">
      <c r="A331" s="171">
        <v>301</v>
      </c>
      <c r="B331" s="172" t="s">
        <v>1164</v>
      </c>
      <c r="C331" s="116" t="s">
        <v>1153</v>
      </c>
      <c r="D331" s="116" t="s">
        <v>1165</v>
      </c>
      <c r="E331" s="173">
        <f>work!G331+work!H331</f>
        <v>1599150</v>
      </c>
      <c r="F331" s="173">
        <f>work!I331+work!J331</f>
        <v>10062714</v>
      </c>
      <c r="G331" s="118"/>
      <c r="H331" s="174" t="str">
        <f>work!L331</f>
        <v>20190809</v>
      </c>
      <c r="I331" s="117">
        <f t="shared" si="8"/>
        <v>1599150</v>
      </c>
      <c r="J331" s="117">
        <f t="shared" si="9"/>
        <v>10062714</v>
      </c>
    </row>
    <row r="332" spans="1:10" ht="15">
      <c r="A332" s="171">
        <v>302</v>
      </c>
      <c r="B332" s="172" t="s">
        <v>1167</v>
      </c>
      <c r="C332" s="116" t="s">
        <v>1153</v>
      </c>
      <c r="D332" s="116" t="s">
        <v>1168</v>
      </c>
      <c r="E332" s="173">
        <f>work!G332+work!H332</f>
        <v>4808390</v>
      </c>
      <c r="F332" s="173">
        <f>work!I332+work!J332</f>
        <v>6226968</v>
      </c>
      <c r="G332" s="118"/>
      <c r="H332" s="174" t="str">
        <f>work!L332</f>
        <v>20190809</v>
      </c>
      <c r="I332" s="117">
        <f t="shared" si="8"/>
        <v>4808390</v>
      </c>
      <c r="J332" s="117">
        <f t="shared" si="9"/>
        <v>6226968</v>
      </c>
    </row>
    <row r="333" spans="1:10" ht="15">
      <c r="A333" s="171">
        <v>303</v>
      </c>
      <c r="B333" s="172" t="s">
        <v>1170</v>
      </c>
      <c r="C333" s="116" t="s">
        <v>1153</v>
      </c>
      <c r="D333" s="116" t="s">
        <v>1171</v>
      </c>
      <c r="E333" s="173">
        <f>work!G333+work!H333</f>
        <v>46118</v>
      </c>
      <c r="F333" s="173">
        <f>work!I333+work!J333</f>
        <v>0</v>
      </c>
      <c r="G333" s="118"/>
      <c r="H333" s="174" t="str">
        <f>work!L333</f>
        <v>20190809</v>
      </c>
      <c r="I333" s="117">
        <f t="shared" si="8"/>
        <v>46118</v>
      </c>
      <c r="J333" s="117">
        <f t="shared" si="9"/>
        <v>0</v>
      </c>
    </row>
    <row r="334" spans="1:10" ht="15">
      <c r="A334" s="171">
        <v>304</v>
      </c>
      <c r="B334" s="172" t="s">
        <v>1173</v>
      </c>
      <c r="C334" s="116" t="s">
        <v>1153</v>
      </c>
      <c r="D334" s="116" t="s">
        <v>1174</v>
      </c>
      <c r="E334" s="173">
        <f>work!G334+work!H334</f>
        <v>1557324</v>
      </c>
      <c r="F334" s="173">
        <f>work!I334+work!J334</f>
        <v>6930</v>
      </c>
      <c r="G334" s="118"/>
      <c r="H334" s="174" t="str">
        <f>work!L334</f>
        <v>20190910</v>
      </c>
      <c r="I334" s="117">
        <f t="shared" si="8"/>
        <v>1557324</v>
      </c>
      <c r="J334" s="117">
        <f t="shared" si="9"/>
        <v>6930</v>
      </c>
    </row>
    <row r="335" spans="1:10" ht="15">
      <c r="A335" s="171">
        <v>305</v>
      </c>
      <c r="B335" s="172" t="s">
        <v>1176</v>
      </c>
      <c r="C335" s="116" t="s">
        <v>1153</v>
      </c>
      <c r="D335" s="116" t="s">
        <v>1177</v>
      </c>
      <c r="E335" s="173">
        <f>work!G335+work!H335</f>
        <v>52144</v>
      </c>
      <c r="F335" s="173">
        <f>work!I335+work!J335</f>
        <v>20097</v>
      </c>
      <c r="G335" s="118"/>
      <c r="H335" s="174" t="str">
        <f>work!L335</f>
        <v>20190809</v>
      </c>
      <c r="I335" s="117">
        <f t="shared" si="8"/>
        <v>52144</v>
      </c>
      <c r="J335" s="117">
        <f t="shared" si="9"/>
        <v>20097</v>
      </c>
    </row>
    <row r="336" spans="1:10" ht="15">
      <c r="A336" s="171">
        <v>306</v>
      </c>
      <c r="B336" s="172" t="s">
        <v>1179</v>
      </c>
      <c r="C336" s="116" t="s">
        <v>1153</v>
      </c>
      <c r="D336" s="116" t="s">
        <v>1180</v>
      </c>
      <c r="E336" s="173">
        <f>work!G336+work!H336</f>
        <v>1942360</v>
      </c>
      <c r="F336" s="173">
        <f>work!I336+work!J336</f>
        <v>584244</v>
      </c>
      <c r="G336" s="118"/>
      <c r="H336" s="174" t="str">
        <f>work!L336</f>
        <v>20190910</v>
      </c>
      <c r="I336" s="117">
        <f t="shared" si="8"/>
        <v>1942360</v>
      </c>
      <c r="J336" s="117">
        <f t="shared" si="9"/>
        <v>584244</v>
      </c>
    </row>
    <row r="337" spans="1:10" ht="15">
      <c r="A337" s="171">
        <v>307</v>
      </c>
      <c r="B337" s="172" t="s">
        <v>1182</v>
      </c>
      <c r="C337" s="116" t="s">
        <v>1153</v>
      </c>
      <c r="D337" s="116" t="s">
        <v>1183</v>
      </c>
      <c r="E337" s="173">
        <f>work!G337+work!H337</f>
        <v>1093691</v>
      </c>
      <c r="F337" s="173">
        <f>work!I337+work!J337</f>
        <v>139727</v>
      </c>
      <c r="G337" s="118"/>
      <c r="H337" s="174" t="str">
        <f>work!L337</f>
        <v>20190910</v>
      </c>
      <c r="I337" s="117">
        <f t="shared" si="8"/>
        <v>1093691</v>
      </c>
      <c r="J337" s="117">
        <f t="shared" si="9"/>
        <v>139727</v>
      </c>
    </row>
    <row r="338" spans="1:10" ht="15">
      <c r="A338" s="171">
        <v>308</v>
      </c>
      <c r="B338" s="172" t="s">
        <v>1185</v>
      </c>
      <c r="C338" s="116" t="s">
        <v>1153</v>
      </c>
      <c r="D338" s="116" t="s">
        <v>1186</v>
      </c>
      <c r="E338" s="173">
        <f>work!G338+work!H338</f>
        <v>381619</v>
      </c>
      <c r="F338" s="173">
        <f>work!I338+work!J338</f>
        <v>83129</v>
      </c>
      <c r="G338" s="118"/>
      <c r="H338" s="174" t="str">
        <f>work!L338</f>
        <v>20190910</v>
      </c>
      <c r="I338" s="117">
        <f t="shared" si="8"/>
        <v>381619</v>
      </c>
      <c r="J338" s="117">
        <f t="shared" si="9"/>
        <v>83129</v>
      </c>
    </row>
    <row r="339" spans="1:10" ht="15">
      <c r="A339" s="171">
        <v>309</v>
      </c>
      <c r="B339" s="172" t="s">
        <v>1188</v>
      </c>
      <c r="C339" s="116" t="s">
        <v>1153</v>
      </c>
      <c r="D339" s="116" t="s">
        <v>1189</v>
      </c>
      <c r="E339" s="173">
        <f>work!G339+work!H339</f>
        <v>127747</v>
      </c>
      <c r="F339" s="173">
        <f>work!I339+work!J339</f>
        <v>0</v>
      </c>
      <c r="G339" s="118"/>
      <c r="H339" s="174" t="str">
        <f>work!L339</f>
        <v>20190809</v>
      </c>
      <c r="I339" s="117">
        <f t="shared" si="8"/>
        <v>127747</v>
      </c>
      <c r="J339" s="117">
        <f t="shared" si="9"/>
        <v>0</v>
      </c>
    </row>
    <row r="340" spans="1:10" ht="15">
      <c r="A340" s="171">
        <v>310</v>
      </c>
      <c r="B340" s="172" t="s">
        <v>1191</v>
      </c>
      <c r="C340" s="116" t="s">
        <v>1153</v>
      </c>
      <c r="D340" s="116" t="s">
        <v>957</v>
      </c>
      <c r="E340" s="173">
        <f>work!G340+work!H340</f>
        <v>6588985</v>
      </c>
      <c r="F340" s="173">
        <f>work!I340+work!J340</f>
        <v>2070212</v>
      </c>
      <c r="G340" s="118"/>
      <c r="H340" s="174" t="str">
        <f>work!L340</f>
        <v>20190910</v>
      </c>
      <c r="I340" s="117">
        <f t="shared" si="8"/>
        <v>6588985</v>
      </c>
      <c r="J340" s="117">
        <f t="shared" si="9"/>
        <v>2070212</v>
      </c>
    </row>
    <row r="341" spans="1:10" ht="15">
      <c r="A341" s="171">
        <v>311</v>
      </c>
      <c r="B341" s="172" t="s">
        <v>1193</v>
      </c>
      <c r="C341" s="116" t="s">
        <v>1153</v>
      </c>
      <c r="D341" s="116" t="s">
        <v>1685</v>
      </c>
      <c r="E341" s="173">
        <f>work!G341+work!H341</f>
        <v>2323281</v>
      </c>
      <c r="F341" s="173">
        <f>work!I341+work!J341</f>
        <v>2171181</v>
      </c>
      <c r="G341" s="118"/>
      <c r="H341" s="174" t="str">
        <f>work!L341</f>
        <v>20190809</v>
      </c>
      <c r="I341" s="117">
        <f t="shared" si="8"/>
        <v>2323281</v>
      </c>
      <c r="J341" s="117">
        <f t="shared" si="9"/>
        <v>2171181</v>
      </c>
    </row>
    <row r="342" spans="1:10" ht="15">
      <c r="A342" s="171">
        <v>312</v>
      </c>
      <c r="B342" s="172" t="s">
        <v>1195</v>
      </c>
      <c r="C342" s="116" t="s">
        <v>1153</v>
      </c>
      <c r="D342" s="116" t="s">
        <v>1196</v>
      </c>
      <c r="E342" s="173">
        <f>work!G342+work!H342</f>
        <v>1072867</v>
      </c>
      <c r="F342" s="173">
        <f>work!I342+work!J342</f>
        <v>3651581</v>
      </c>
      <c r="G342" s="118"/>
      <c r="H342" s="174" t="str">
        <f>work!L342</f>
        <v>20190809</v>
      </c>
      <c r="I342" s="117">
        <f t="shared" si="8"/>
        <v>1072867</v>
      </c>
      <c r="J342" s="117">
        <f t="shared" si="9"/>
        <v>3651581</v>
      </c>
    </row>
    <row r="343" spans="1:10" ht="15">
      <c r="A343" s="171">
        <v>313</v>
      </c>
      <c r="B343" s="172" t="s">
        <v>1198</v>
      </c>
      <c r="C343" s="116" t="s">
        <v>1153</v>
      </c>
      <c r="D343" s="116" t="s">
        <v>1199</v>
      </c>
      <c r="E343" s="173">
        <f>work!G343+work!H343</f>
        <v>1005744</v>
      </c>
      <c r="F343" s="173">
        <f>work!I343+work!J343</f>
        <v>884342</v>
      </c>
      <c r="G343" s="118"/>
      <c r="H343" s="174" t="str">
        <f>work!L343</f>
        <v>20190809</v>
      </c>
      <c r="I343" s="117">
        <f t="shared" si="8"/>
        <v>1005744</v>
      </c>
      <c r="J343" s="117">
        <f t="shared" si="9"/>
        <v>884342</v>
      </c>
    </row>
    <row r="344" spans="1:10" ht="15">
      <c r="A344" s="171">
        <v>314</v>
      </c>
      <c r="B344" s="172" t="s">
        <v>1201</v>
      </c>
      <c r="C344" s="116" t="s">
        <v>1153</v>
      </c>
      <c r="D344" s="116" t="s">
        <v>1202</v>
      </c>
      <c r="E344" s="173">
        <f>work!G344+work!H344</f>
        <v>1742804</v>
      </c>
      <c r="F344" s="173">
        <f>work!I344+work!J344</f>
        <v>12610742</v>
      </c>
      <c r="G344" s="118"/>
      <c r="H344" s="174" t="str">
        <f>work!L344</f>
        <v>20190809</v>
      </c>
      <c r="I344" s="117">
        <f t="shared" si="8"/>
        <v>1742804</v>
      </c>
      <c r="J344" s="117">
        <f t="shared" si="9"/>
        <v>12610742</v>
      </c>
    </row>
    <row r="345" spans="1:10" ht="15">
      <c r="A345" s="171">
        <v>315</v>
      </c>
      <c r="B345" s="172" t="s">
        <v>1204</v>
      </c>
      <c r="C345" s="116" t="s">
        <v>1153</v>
      </c>
      <c r="D345" s="116" t="s">
        <v>1205</v>
      </c>
      <c r="E345" s="173">
        <f>work!G345+work!H345</f>
        <v>1160912</v>
      </c>
      <c r="F345" s="173">
        <f>work!I345+work!J345</f>
        <v>2043178</v>
      </c>
      <c r="G345" s="118"/>
      <c r="H345" s="174" t="str">
        <f>work!L345</f>
        <v>20190809</v>
      </c>
      <c r="I345" s="117">
        <f t="shared" si="8"/>
        <v>1160912</v>
      </c>
      <c r="J345" s="117">
        <f t="shared" si="9"/>
        <v>2043178</v>
      </c>
    </row>
    <row r="346" spans="1:10" ht="15">
      <c r="A346" s="171">
        <v>316</v>
      </c>
      <c r="B346" s="172" t="s">
        <v>1207</v>
      </c>
      <c r="C346" s="116" t="s">
        <v>1153</v>
      </c>
      <c r="D346" s="116" t="s">
        <v>1208</v>
      </c>
      <c r="E346" s="173">
        <f>work!G346+work!H346</f>
        <v>2683109</v>
      </c>
      <c r="F346" s="173">
        <f>work!I346+work!J346</f>
        <v>284931</v>
      </c>
      <c r="G346" s="118"/>
      <c r="H346" s="174" t="str">
        <f>work!L346</f>
        <v>20190809</v>
      </c>
      <c r="I346" s="117">
        <f t="shared" si="8"/>
        <v>2683109</v>
      </c>
      <c r="J346" s="117">
        <f t="shared" si="9"/>
        <v>284931</v>
      </c>
    </row>
    <row r="347" spans="1:10" ht="15">
      <c r="A347" s="171">
        <v>317</v>
      </c>
      <c r="B347" s="172" t="s">
        <v>1210</v>
      </c>
      <c r="C347" s="116" t="s">
        <v>1153</v>
      </c>
      <c r="D347" s="116" t="s">
        <v>1211</v>
      </c>
      <c r="E347" s="173">
        <f>work!G347+work!H347</f>
        <v>648001</v>
      </c>
      <c r="F347" s="173">
        <f>work!I347+work!J347</f>
        <v>1049002</v>
      </c>
      <c r="G347" s="118"/>
      <c r="H347" s="174" t="str">
        <f>work!L347</f>
        <v>20190809</v>
      </c>
      <c r="I347" s="117">
        <f t="shared" si="8"/>
        <v>648001</v>
      </c>
      <c r="J347" s="117">
        <f t="shared" si="9"/>
        <v>1049002</v>
      </c>
    </row>
    <row r="348" spans="1:10" ht="15">
      <c r="A348" s="171">
        <v>318</v>
      </c>
      <c r="B348" s="172" t="s">
        <v>1213</v>
      </c>
      <c r="C348" s="116" t="s">
        <v>1153</v>
      </c>
      <c r="D348" s="116" t="s">
        <v>1214</v>
      </c>
      <c r="E348" s="173">
        <f>work!G348+work!H348</f>
        <v>4959616</v>
      </c>
      <c r="F348" s="173">
        <f>work!I348+work!J348</f>
        <v>9577131</v>
      </c>
      <c r="G348" s="118"/>
      <c r="H348" s="174" t="str">
        <f>work!L348</f>
        <v>20190809</v>
      </c>
      <c r="I348" s="117">
        <f t="shared" si="8"/>
        <v>4959616</v>
      </c>
      <c r="J348" s="117">
        <f t="shared" si="9"/>
        <v>9577131</v>
      </c>
    </row>
    <row r="349" spans="1:10" ht="15">
      <c r="A349" s="171">
        <v>319</v>
      </c>
      <c r="B349" s="172" t="s">
        <v>1216</v>
      </c>
      <c r="C349" s="116" t="s">
        <v>1153</v>
      </c>
      <c r="D349" s="116" t="s">
        <v>1217</v>
      </c>
      <c r="E349" s="173">
        <f>work!G349+work!H349</f>
        <v>930623</v>
      </c>
      <c r="F349" s="173">
        <f>work!I349+work!J349</f>
        <v>4115050</v>
      </c>
      <c r="G349" s="118"/>
      <c r="H349" s="174" t="str">
        <f>work!L349</f>
        <v>20190809</v>
      </c>
      <c r="I349" s="117">
        <f t="shared" si="8"/>
        <v>930623</v>
      </c>
      <c r="J349" s="117">
        <f t="shared" si="9"/>
        <v>4115050</v>
      </c>
    </row>
    <row r="350" spans="1:10" ht="15">
      <c r="A350" s="171">
        <v>320</v>
      </c>
      <c r="B350" s="172" t="s">
        <v>1219</v>
      </c>
      <c r="C350" s="116" t="s">
        <v>1153</v>
      </c>
      <c r="D350" s="116" t="s">
        <v>1220</v>
      </c>
      <c r="E350" s="173">
        <f>work!G350+work!H350</f>
        <v>470877</v>
      </c>
      <c r="F350" s="173">
        <f>work!I350+work!J350</f>
        <v>84804</v>
      </c>
      <c r="G350" s="118"/>
      <c r="H350" s="174" t="str">
        <f>work!L350</f>
        <v>20190809</v>
      </c>
      <c r="I350" s="117">
        <f t="shared" si="8"/>
        <v>470877</v>
      </c>
      <c r="J350" s="117">
        <f t="shared" si="9"/>
        <v>84804</v>
      </c>
    </row>
    <row r="351" spans="1:10" ht="15">
      <c r="A351" s="171">
        <v>321</v>
      </c>
      <c r="B351" s="172" t="s">
        <v>1222</v>
      </c>
      <c r="C351" s="116" t="s">
        <v>1153</v>
      </c>
      <c r="D351" s="116" t="s">
        <v>1223</v>
      </c>
      <c r="E351" s="173">
        <f>work!G351+work!H351</f>
        <v>153407</v>
      </c>
      <c r="F351" s="173">
        <f>work!I351+work!J351</f>
        <v>11137</v>
      </c>
      <c r="G351" s="118"/>
      <c r="H351" s="174" t="str">
        <f>work!L351</f>
        <v>20190910</v>
      </c>
      <c r="I351" s="117">
        <f t="shared" si="8"/>
        <v>153407</v>
      </c>
      <c r="J351" s="117">
        <f t="shared" si="9"/>
        <v>11137</v>
      </c>
    </row>
    <row r="352" spans="1:10" ht="15">
      <c r="A352" s="171">
        <v>322</v>
      </c>
      <c r="B352" s="172" t="s">
        <v>1225</v>
      </c>
      <c r="C352" s="116" t="s">
        <v>1153</v>
      </c>
      <c r="D352" s="116" t="s">
        <v>1226</v>
      </c>
      <c r="E352" s="173">
        <f>work!G352+work!H352</f>
        <v>8006602</v>
      </c>
      <c r="F352" s="173">
        <f>work!I352+work!J352</f>
        <v>15999640</v>
      </c>
      <c r="G352" s="118"/>
      <c r="H352" s="174" t="str">
        <f>work!L352</f>
        <v>20190809</v>
      </c>
      <c r="I352" s="117">
        <f aca="true" t="shared" si="10" ref="I352:I415">E352</f>
        <v>8006602</v>
      </c>
      <c r="J352" s="117">
        <f aca="true" t="shared" si="11" ref="J352:J415">F352</f>
        <v>15999640</v>
      </c>
    </row>
    <row r="353" spans="1:10" ht="15">
      <c r="A353" s="171">
        <v>323</v>
      </c>
      <c r="B353" s="172" t="s">
        <v>1229</v>
      </c>
      <c r="C353" s="116" t="s">
        <v>1227</v>
      </c>
      <c r="D353" s="116" t="s">
        <v>1230</v>
      </c>
      <c r="E353" s="173">
        <f>work!G353+work!H353</f>
        <v>9795</v>
      </c>
      <c r="F353" s="173">
        <f>work!I353+work!J353</f>
        <v>0</v>
      </c>
      <c r="G353" s="118"/>
      <c r="H353" s="174" t="str">
        <f>work!L353</f>
        <v>20190809</v>
      </c>
      <c r="I353" s="117">
        <f t="shared" si="10"/>
        <v>9795</v>
      </c>
      <c r="J353" s="117">
        <f t="shared" si="11"/>
        <v>0</v>
      </c>
    </row>
    <row r="354" spans="1:10" ht="15">
      <c r="A354" s="171">
        <v>324</v>
      </c>
      <c r="B354" s="172" t="s">
        <v>1232</v>
      </c>
      <c r="C354" s="116" t="s">
        <v>1227</v>
      </c>
      <c r="D354" s="116" t="s">
        <v>1233</v>
      </c>
      <c r="E354" s="173">
        <f>work!G354+work!H354</f>
        <v>221560</v>
      </c>
      <c r="F354" s="173">
        <f>work!I354+work!J354</f>
        <v>0</v>
      </c>
      <c r="G354" s="118"/>
      <c r="H354" s="174" t="str">
        <f>work!L354</f>
        <v>20190809</v>
      </c>
      <c r="I354" s="117">
        <f t="shared" si="10"/>
        <v>221560</v>
      </c>
      <c r="J354" s="117">
        <f t="shared" si="11"/>
        <v>0</v>
      </c>
    </row>
    <row r="355" spans="1:10" ht="15">
      <c r="A355" s="171">
        <v>325</v>
      </c>
      <c r="B355" s="172" t="s">
        <v>1235</v>
      </c>
      <c r="C355" s="116" t="s">
        <v>1227</v>
      </c>
      <c r="D355" s="116" t="s">
        <v>1236</v>
      </c>
      <c r="E355" s="173" t="e">
        <f>work!G355+work!H355</f>
        <v>#VALUE!</v>
      </c>
      <c r="F355" s="173" t="e">
        <f>work!I355+work!J355</f>
        <v>#VALUE!</v>
      </c>
      <c r="G355" s="118"/>
      <c r="H355" s="174" t="str">
        <f>work!L355</f>
        <v>No report</v>
      </c>
      <c r="I355" s="117" t="e">
        <f t="shared" si="10"/>
        <v>#VALUE!</v>
      </c>
      <c r="J355" s="117" t="e">
        <f t="shared" si="11"/>
        <v>#VALUE!</v>
      </c>
    </row>
    <row r="356" spans="1:10" ht="15">
      <c r="A356" s="171">
        <v>326</v>
      </c>
      <c r="B356" s="172" t="s">
        <v>1238</v>
      </c>
      <c r="C356" s="116" t="s">
        <v>1227</v>
      </c>
      <c r="D356" s="116" t="s">
        <v>1239</v>
      </c>
      <c r="E356" s="173">
        <f>work!G356+work!H356</f>
        <v>576530</v>
      </c>
      <c r="F356" s="173">
        <f>work!I356+work!J356</f>
        <v>336924</v>
      </c>
      <c r="G356" s="118"/>
      <c r="H356" s="174" t="str">
        <f>work!L356</f>
        <v>20190910</v>
      </c>
      <c r="I356" s="117">
        <f t="shared" si="10"/>
        <v>576530</v>
      </c>
      <c r="J356" s="117">
        <f t="shared" si="11"/>
        <v>336924</v>
      </c>
    </row>
    <row r="357" spans="1:10" ht="15">
      <c r="A357" s="171">
        <v>327</v>
      </c>
      <c r="B357" s="172" t="s">
        <v>1241</v>
      </c>
      <c r="C357" s="116" t="s">
        <v>1227</v>
      </c>
      <c r="D357" s="116" t="s">
        <v>1242</v>
      </c>
      <c r="E357" s="173">
        <f>work!G357+work!H357</f>
        <v>915050</v>
      </c>
      <c r="F357" s="173">
        <f>work!I357+work!J357</f>
        <v>18500</v>
      </c>
      <c r="G357" s="118"/>
      <c r="H357" s="174" t="str">
        <f>work!L357</f>
        <v>20190910</v>
      </c>
      <c r="I357" s="117">
        <f t="shared" si="10"/>
        <v>915050</v>
      </c>
      <c r="J357" s="117">
        <f t="shared" si="11"/>
        <v>18500</v>
      </c>
    </row>
    <row r="358" spans="1:10" ht="15">
      <c r="A358" s="171">
        <v>328</v>
      </c>
      <c r="B358" s="172" t="s">
        <v>1244</v>
      </c>
      <c r="C358" s="116" t="s">
        <v>1227</v>
      </c>
      <c r="D358" s="116" t="s">
        <v>1245</v>
      </c>
      <c r="E358" s="173">
        <f>work!G358+work!H358</f>
        <v>202701</v>
      </c>
      <c r="F358" s="173">
        <f>work!I358+work!J358</f>
        <v>379000</v>
      </c>
      <c r="G358" s="118"/>
      <c r="H358" s="174" t="str">
        <f>work!L358</f>
        <v>20190910</v>
      </c>
      <c r="I358" s="117">
        <f t="shared" si="10"/>
        <v>202701</v>
      </c>
      <c r="J358" s="117">
        <f t="shared" si="11"/>
        <v>379000</v>
      </c>
    </row>
    <row r="359" spans="1:10" ht="15">
      <c r="A359" s="171">
        <v>329</v>
      </c>
      <c r="B359" s="172" t="s">
        <v>1247</v>
      </c>
      <c r="C359" s="116" t="s">
        <v>1227</v>
      </c>
      <c r="D359" s="116" t="s">
        <v>1248</v>
      </c>
      <c r="E359" s="173">
        <f>work!G359+work!H359</f>
        <v>51391</v>
      </c>
      <c r="F359" s="173">
        <f>work!I359+work!J359</f>
        <v>155000</v>
      </c>
      <c r="G359" s="118"/>
      <c r="H359" s="174" t="str">
        <f>work!L359</f>
        <v>20190708</v>
      </c>
      <c r="I359" s="117">
        <f t="shared" si="10"/>
        <v>51391</v>
      </c>
      <c r="J359" s="117">
        <f t="shared" si="11"/>
        <v>155000</v>
      </c>
    </row>
    <row r="360" spans="1:10" ht="15">
      <c r="A360" s="171">
        <v>330</v>
      </c>
      <c r="B360" s="172" t="s">
        <v>1250</v>
      </c>
      <c r="C360" s="116" t="s">
        <v>1227</v>
      </c>
      <c r="D360" s="116" t="s">
        <v>1251</v>
      </c>
      <c r="E360" s="173">
        <f>work!G360+work!H360</f>
        <v>555390</v>
      </c>
      <c r="F360" s="173">
        <f>work!I360+work!J360</f>
        <v>35400</v>
      </c>
      <c r="G360" s="118"/>
      <c r="H360" s="174" t="str">
        <f>work!L360</f>
        <v>20190809</v>
      </c>
      <c r="I360" s="117">
        <f t="shared" si="10"/>
        <v>555390</v>
      </c>
      <c r="J360" s="117">
        <f t="shared" si="11"/>
        <v>35400</v>
      </c>
    </row>
    <row r="361" spans="1:10" ht="15">
      <c r="A361" s="171">
        <v>331</v>
      </c>
      <c r="B361" s="172" t="s">
        <v>1253</v>
      </c>
      <c r="C361" s="116" t="s">
        <v>1227</v>
      </c>
      <c r="D361" s="116" t="s">
        <v>1254</v>
      </c>
      <c r="E361" s="173">
        <f>work!G361+work!H361</f>
        <v>1993548</v>
      </c>
      <c r="F361" s="173">
        <f>work!I361+work!J361</f>
        <v>462502</v>
      </c>
      <c r="G361" s="118"/>
      <c r="H361" s="174" t="str">
        <f>work!L361</f>
        <v>20190809</v>
      </c>
      <c r="I361" s="117">
        <f t="shared" si="10"/>
        <v>1993548</v>
      </c>
      <c r="J361" s="117">
        <f t="shared" si="11"/>
        <v>462502</v>
      </c>
    </row>
    <row r="362" spans="1:10" ht="15">
      <c r="A362" s="171">
        <v>332</v>
      </c>
      <c r="B362" s="172" t="s">
        <v>1256</v>
      </c>
      <c r="C362" s="116" t="s">
        <v>1227</v>
      </c>
      <c r="D362" s="116" t="s">
        <v>1257</v>
      </c>
      <c r="E362" s="173">
        <f>work!G362+work!H362</f>
        <v>7900</v>
      </c>
      <c r="F362" s="173">
        <f>work!I362+work!J362</f>
        <v>1000</v>
      </c>
      <c r="G362" s="118"/>
      <c r="H362" s="174" t="str">
        <f>work!L362</f>
        <v>20190910</v>
      </c>
      <c r="I362" s="117">
        <f t="shared" si="10"/>
        <v>7900</v>
      </c>
      <c r="J362" s="117">
        <f t="shared" si="11"/>
        <v>1000</v>
      </c>
    </row>
    <row r="363" spans="1:10" ht="15">
      <c r="A363" s="171">
        <v>333</v>
      </c>
      <c r="B363" s="172" t="s">
        <v>1259</v>
      </c>
      <c r="C363" s="116" t="s">
        <v>1227</v>
      </c>
      <c r="D363" s="116" t="s">
        <v>1260</v>
      </c>
      <c r="E363" s="173">
        <f>work!G363+work!H363</f>
        <v>599135</v>
      </c>
      <c r="F363" s="173">
        <f>work!I363+work!J363</f>
        <v>1195871</v>
      </c>
      <c r="G363" s="118"/>
      <c r="H363" s="174" t="str">
        <f>work!L363</f>
        <v>20190809</v>
      </c>
      <c r="I363" s="117">
        <f t="shared" si="10"/>
        <v>599135</v>
      </c>
      <c r="J363" s="117">
        <f t="shared" si="11"/>
        <v>1195871</v>
      </c>
    </row>
    <row r="364" spans="1:10" ht="15">
      <c r="A364" s="171">
        <v>334</v>
      </c>
      <c r="B364" s="172" t="s">
        <v>1262</v>
      </c>
      <c r="C364" s="116" t="s">
        <v>1227</v>
      </c>
      <c r="D364" s="116" t="s">
        <v>1263</v>
      </c>
      <c r="E364" s="173">
        <f>work!G364+work!H364</f>
        <v>36260</v>
      </c>
      <c r="F364" s="173">
        <f>work!I364+work!J364</f>
        <v>16000</v>
      </c>
      <c r="G364" s="118"/>
      <c r="H364" s="174" t="str">
        <f>work!L364</f>
        <v>20190809</v>
      </c>
      <c r="I364" s="117">
        <f t="shared" si="10"/>
        <v>36260</v>
      </c>
      <c r="J364" s="117">
        <f t="shared" si="11"/>
        <v>16000</v>
      </c>
    </row>
    <row r="365" spans="1:10" ht="15">
      <c r="A365" s="171">
        <v>335</v>
      </c>
      <c r="B365" s="172" t="s">
        <v>1265</v>
      </c>
      <c r="C365" s="116" t="s">
        <v>1227</v>
      </c>
      <c r="D365" s="116" t="s">
        <v>1266</v>
      </c>
      <c r="E365" s="173">
        <f>work!G365+work!H365</f>
        <v>508854</v>
      </c>
      <c r="F365" s="173">
        <f>work!I365+work!J365</f>
        <v>18995</v>
      </c>
      <c r="G365" s="118"/>
      <c r="H365" s="174" t="str">
        <f>work!L365</f>
        <v>20190910</v>
      </c>
      <c r="I365" s="117">
        <f t="shared" si="10"/>
        <v>508854</v>
      </c>
      <c r="J365" s="117">
        <f t="shared" si="11"/>
        <v>18995</v>
      </c>
    </row>
    <row r="366" spans="1:10" ht="15">
      <c r="A366" s="171">
        <v>336</v>
      </c>
      <c r="B366" s="172" t="s">
        <v>1268</v>
      </c>
      <c r="C366" s="116" t="s">
        <v>1227</v>
      </c>
      <c r="D366" s="116" t="s">
        <v>1269</v>
      </c>
      <c r="E366" s="173">
        <f>work!G366+work!H366</f>
        <v>19450</v>
      </c>
      <c r="F366" s="173">
        <f>work!I366+work!J366</f>
        <v>5740</v>
      </c>
      <c r="G366" s="118"/>
      <c r="H366" s="174" t="str">
        <f>work!L366</f>
        <v>20190809</v>
      </c>
      <c r="I366" s="117">
        <f t="shared" si="10"/>
        <v>19450</v>
      </c>
      <c r="J366" s="117">
        <f t="shared" si="11"/>
        <v>5740</v>
      </c>
    </row>
    <row r="367" spans="1:10" ht="15">
      <c r="A367" s="171">
        <v>337</v>
      </c>
      <c r="B367" s="172" t="s">
        <v>1271</v>
      </c>
      <c r="C367" s="116" t="s">
        <v>1227</v>
      </c>
      <c r="D367" s="116" t="s">
        <v>1272</v>
      </c>
      <c r="E367" s="173">
        <f>work!G367+work!H367</f>
        <v>256299</v>
      </c>
      <c r="F367" s="173">
        <f>work!I367+work!J367</f>
        <v>459205</v>
      </c>
      <c r="G367" s="118"/>
      <c r="H367" s="174" t="str">
        <f>work!L367</f>
        <v>20190910</v>
      </c>
      <c r="I367" s="117">
        <f t="shared" si="10"/>
        <v>256299</v>
      </c>
      <c r="J367" s="117">
        <f t="shared" si="11"/>
        <v>459205</v>
      </c>
    </row>
    <row r="368" spans="1:10" ht="15">
      <c r="A368" s="171">
        <v>338</v>
      </c>
      <c r="B368" s="172" t="s">
        <v>1274</v>
      </c>
      <c r="C368" s="116" t="s">
        <v>1227</v>
      </c>
      <c r="D368" s="116" t="s">
        <v>1275</v>
      </c>
      <c r="E368" s="173">
        <f>work!G368+work!H368</f>
        <v>1516376</v>
      </c>
      <c r="F368" s="173">
        <f>work!I368+work!J368</f>
        <v>2280604</v>
      </c>
      <c r="G368" s="118"/>
      <c r="H368" s="174" t="str">
        <f>work!L368</f>
        <v>20190910</v>
      </c>
      <c r="I368" s="117">
        <f t="shared" si="10"/>
        <v>1516376</v>
      </c>
      <c r="J368" s="117">
        <f t="shared" si="11"/>
        <v>2280604</v>
      </c>
    </row>
    <row r="369" spans="1:10" ht="15">
      <c r="A369" s="171">
        <v>339</v>
      </c>
      <c r="B369" s="172" t="s">
        <v>1277</v>
      </c>
      <c r="C369" s="116" t="s">
        <v>1227</v>
      </c>
      <c r="D369" s="116" t="s">
        <v>1278</v>
      </c>
      <c r="E369" s="173" t="e">
        <f>work!G369+work!H369</f>
        <v>#VALUE!</v>
      </c>
      <c r="F369" s="173" t="e">
        <f>work!I369+work!J369</f>
        <v>#VALUE!</v>
      </c>
      <c r="G369" s="118"/>
      <c r="H369" s="174" t="str">
        <f>work!L369</f>
        <v>No report</v>
      </c>
      <c r="I369" s="117" t="e">
        <f t="shared" si="10"/>
        <v>#VALUE!</v>
      </c>
      <c r="J369" s="117" t="e">
        <f t="shared" si="11"/>
        <v>#VALUE!</v>
      </c>
    </row>
    <row r="370" spans="1:10" ht="15">
      <c r="A370" s="171">
        <v>340</v>
      </c>
      <c r="B370" s="172" t="s">
        <v>1280</v>
      </c>
      <c r="C370" s="116" t="s">
        <v>1227</v>
      </c>
      <c r="D370" s="116" t="s">
        <v>1281</v>
      </c>
      <c r="E370" s="173">
        <f>work!G370+work!H370</f>
        <v>2651088</v>
      </c>
      <c r="F370" s="173">
        <f>work!I370+work!J370</f>
        <v>1782748</v>
      </c>
      <c r="G370" s="118"/>
      <c r="H370" s="174" t="str">
        <f>work!L370</f>
        <v>20190809</v>
      </c>
      <c r="I370" s="117">
        <f t="shared" si="10"/>
        <v>2651088</v>
      </c>
      <c r="J370" s="117">
        <f t="shared" si="11"/>
        <v>1782748</v>
      </c>
    </row>
    <row r="371" spans="1:10" ht="15">
      <c r="A371" s="171">
        <v>341</v>
      </c>
      <c r="B371" s="172" t="s">
        <v>1283</v>
      </c>
      <c r="C371" s="116" t="s">
        <v>1227</v>
      </c>
      <c r="D371" s="116" t="s">
        <v>1284</v>
      </c>
      <c r="E371" s="173">
        <f>work!G371+work!H371</f>
        <v>3128435</v>
      </c>
      <c r="F371" s="173">
        <f>work!I371+work!J371</f>
        <v>1435136</v>
      </c>
      <c r="G371" s="118"/>
      <c r="H371" s="174" t="str">
        <f>work!L371</f>
        <v>20190809</v>
      </c>
      <c r="I371" s="117">
        <f t="shared" si="10"/>
        <v>3128435</v>
      </c>
      <c r="J371" s="117">
        <f t="shared" si="11"/>
        <v>1435136</v>
      </c>
    </row>
    <row r="372" spans="1:10" ht="15">
      <c r="A372" s="171">
        <v>342</v>
      </c>
      <c r="B372" s="172" t="s">
        <v>1286</v>
      </c>
      <c r="C372" s="116" t="s">
        <v>1227</v>
      </c>
      <c r="D372" s="116" t="s">
        <v>1287</v>
      </c>
      <c r="E372" s="173">
        <f>work!G372+work!H372</f>
        <v>28425</v>
      </c>
      <c r="F372" s="173">
        <f>work!I372+work!J372</f>
        <v>0</v>
      </c>
      <c r="G372" s="118"/>
      <c r="H372" s="174" t="str">
        <f>work!L372</f>
        <v>20190910</v>
      </c>
      <c r="I372" s="117">
        <f t="shared" si="10"/>
        <v>28425</v>
      </c>
      <c r="J372" s="117">
        <f t="shared" si="11"/>
        <v>0</v>
      </c>
    </row>
    <row r="373" spans="1:10" ht="15">
      <c r="A373" s="171">
        <v>343</v>
      </c>
      <c r="B373" s="172" t="s">
        <v>1289</v>
      </c>
      <c r="C373" s="116" t="s">
        <v>1227</v>
      </c>
      <c r="D373" s="116" t="s">
        <v>1290</v>
      </c>
      <c r="E373" s="173" t="e">
        <f>work!G373+work!H373</f>
        <v>#VALUE!</v>
      </c>
      <c r="F373" s="173" t="e">
        <f>work!I373+work!J373</f>
        <v>#VALUE!</v>
      </c>
      <c r="G373" s="118"/>
      <c r="H373" s="174" t="str">
        <f>work!L373</f>
        <v>No report</v>
      </c>
      <c r="I373" s="117" t="e">
        <f t="shared" si="10"/>
        <v>#VALUE!</v>
      </c>
      <c r="J373" s="117" t="e">
        <f t="shared" si="11"/>
        <v>#VALUE!</v>
      </c>
    </row>
    <row r="374" spans="1:10" ht="15">
      <c r="A374" s="171">
        <v>344</v>
      </c>
      <c r="B374" s="172" t="s">
        <v>1292</v>
      </c>
      <c r="C374" s="116" t="s">
        <v>1227</v>
      </c>
      <c r="D374" s="116" t="s">
        <v>1293</v>
      </c>
      <c r="E374" s="173" t="e">
        <f>work!G374+work!H374</f>
        <v>#VALUE!</v>
      </c>
      <c r="F374" s="173" t="e">
        <f>work!I374+work!J374</f>
        <v>#VALUE!</v>
      </c>
      <c r="G374" s="118"/>
      <c r="H374" s="174" t="str">
        <f>work!L374</f>
        <v>No report</v>
      </c>
      <c r="I374" s="117" t="e">
        <f t="shared" si="10"/>
        <v>#VALUE!</v>
      </c>
      <c r="J374" s="117" t="e">
        <f t="shared" si="11"/>
        <v>#VALUE!</v>
      </c>
    </row>
    <row r="375" spans="1:10" ht="15">
      <c r="A375" s="171">
        <v>345</v>
      </c>
      <c r="B375" s="172" t="s">
        <v>1295</v>
      </c>
      <c r="C375" s="116" t="s">
        <v>1227</v>
      </c>
      <c r="D375" s="116" t="s">
        <v>1296</v>
      </c>
      <c r="E375" s="173">
        <f>work!G375+work!H375</f>
        <v>519755</v>
      </c>
      <c r="F375" s="173">
        <f>work!I375+work!J375</f>
        <v>8900</v>
      </c>
      <c r="G375" s="118"/>
      <c r="H375" s="174" t="str">
        <f>work!L375</f>
        <v>20190809</v>
      </c>
      <c r="I375" s="117">
        <f t="shared" si="10"/>
        <v>519755</v>
      </c>
      <c r="J375" s="117">
        <f t="shared" si="11"/>
        <v>8900</v>
      </c>
    </row>
    <row r="376" spans="1:10" ht="15">
      <c r="A376" s="171">
        <v>346</v>
      </c>
      <c r="B376" s="172" t="s">
        <v>1298</v>
      </c>
      <c r="C376" s="116" t="s">
        <v>1227</v>
      </c>
      <c r="D376" s="116" t="s">
        <v>1299</v>
      </c>
      <c r="E376" s="173">
        <f>work!G376+work!H376</f>
        <v>500</v>
      </c>
      <c r="F376" s="173">
        <f>work!I376+work!J376</f>
        <v>0</v>
      </c>
      <c r="G376" s="118"/>
      <c r="H376" s="174" t="str">
        <f>work!L376</f>
        <v>20190910</v>
      </c>
      <c r="I376" s="117">
        <f t="shared" si="10"/>
        <v>500</v>
      </c>
      <c r="J376" s="117">
        <f t="shared" si="11"/>
        <v>0</v>
      </c>
    </row>
    <row r="377" spans="1:10" ht="15">
      <c r="A377" s="171">
        <v>347</v>
      </c>
      <c r="B377" s="172" t="s">
        <v>1301</v>
      </c>
      <c r="C377" s="116" t="s">
        <v>1227</v>
      </c>
      <c r="D377" s="116" t="s">
        <v>1302</v>
      </c>
      <c r="E377" s="173">
        <f>work!G377+work!H377</f>
        <v>2699193</v>
      </c>
      <c r="F377" s="173">
        <f>work!I377+work!J377</f>
        <v>1634000</v>
      </c>
      <c r="G377" s="118"/>
      <c r="H377" s="174" t="str">
        <f>work!L377</f>
        <v>20190910</v>
      </c>
      <c r="I377" s="117">
        <f t="shared" si="10"/>
        <v>2699193</v>
      </c>
      <c r="J377" s="117">
        <f t="shared" si="11"/>
        <v>1634000</v>
      </c>
    </row>
    <row r="378" spans="1:10" ht="15">
      <c r="A378" s="171">
        <v>348</v>
      </c>
      <c r="B378" s="172" t="s">
        <v>1304</v>
      </c>
      <c r="C378" s="116" t="s">
        <v>1227</v>
      </c>
      <c r="D378" s="116" t="s">
        <v>1305</v>
      </c>
      <c r="E378" s="173">
        <f>work!G378+work!H378</f>
        <v>1504257</v>
      </c>
      <c r="F378" s="173">
        <f>work!I378+work!J378</f>
        <v>830034</v>
      </c>
      <c r="G378" s="118"/>
      <c r="H378" s="174" t="str">
        <f>work!L378</f>
        <v>20190809</v>
      </c>
      <c r="I378" s="117">
        <f t="shared" si="10"/>
        <v>1504257</v>
      </c>
      <c r="J378" s="117">
        <f t="shared" si="11"/>
        <v>830034</v>
      </c>
    </row>
    <row r="379" spans="1:10" ht="15">
      <c r="A379" s="171">
        <v>349</v>
      </c>
      <c r="B379" s="172" t="s">
        <v>1307</v>
      </c>
      <c r="C379" s="116" t="s">
        <v>1227</v>
      </c>
      <c r="D379" s="116" t="s">
        <v>1308</v>
      </c>
      <c r="E379" s="173">
        <f>work!G379+work!H379</f>
        <v>1784103</v>
      </c>
      <c r="F379" s="173">
        <f>work!I379+work!J379</f>
        <v>0</v>
      </c>
      <c r="G379" s="118"/>
      <c r="H379" s="174" t="str">
        <f>work!L379</f>
        <v>20190910</v>
      </c>
      <c r="I379" s="117">
        <f t="shared" si="10"/>
        <v>1784103</v>
      </c>
      <c r="J379" s="117">
        <f t="shared" si="11"/>
        <v>0</v>
      </c>
    </row>
    <row r="380" spans="1:10" ht="15">
      <c r="A380" s="171">
        <v>350</v>
      </c>
      <c r="B380" s="172" t="s">
        <v>1310</v>
      </c>
      <c r="C380" s="116" t="s">
        <v>1227</v>
      </c>
      <c r="D380" s="116" t="s">
        <v>1311</v>
      </c>
      <c r="E380" s="173">
        <f>work!G380+work!H380</f>
        <v>1740588</v>
      </c>
      <c r="F380" s="173">
        <f>work!I380+work!J380</f>
        <v>509322</v>
      </c>
      <c r="G380" s="118"/>
      <c r="H380" s="174" t="str">
        <f>work!L380</f>
        <v>20190809</v>
      </c>
      <c r="I380" s="117">
        <f t="shared" si="10"/>
        <v>1740588</v>
      </c>
      <c r="J380" s="117">
        <f t="shared" si="11"/>
        <v>509322</v>
      </c>
    </row>
    <row r="381" spans="1:10" ht="15">
      <c r="A381" s="171">
        <v>351</v>
      </c>
      <c r="B381" s="172" t="s">
        <v>1313</v>
      </c>
      <c r="C381" s="116" t="s">
        <v>1227</v>
      </c>
      <c r="D381" s="116" t="s">
        <v>1314</v>
      </c>
      <c r="E381" s="173">
        <f>work!G381+work!H381</f>
        <v>1937945</v>
      </c>
      <c r="F381" s="173">
        <f>work!I381+work!J381</f>
        <v>92600</v>
      </c>
      <c r="G381" s="118"/>
      <c r="H381" s="174" t="str">
        <f>work!L381</f>
        <v>20190809</v>
      </c>
      <c r="I381" s="117">
        <f t="shared" si="10"/>
        <v>1937945</v>
      </c>
      <c r="J381" s="117">
        <f t="shared" si="11"/>
        <v>92600</v>
      </c>
    </row>
    <row r="382" spans="1:10" ht="15">
      <c r="A382" s="171">
        <v>352</v>
      </c>
      <c r="B382" s="172" t="s">
        <v>1316</v>
      </c>
      <c r="C382" s="116" t="s">
        <v>1227</v>
      </c>
      <c r="D382" s="116" t="s">
        <v>1317</v>
      </c>
      <c r="E382" s="173">
        <f>work!G382+work!H382</f>
        <v>732555</v>
      </c>
      <c r="F382" s="173">
        <f>work!I382+work!J382</f>
        <v>30226</v>
      </c>
      <c r="G382" s="118"/>
      <c r="H382" s="174" t="str">
        <f>work!L382</f>
        <v>20190809</v>
      </c>
      <c r="I382" s="117">
        <f t="shared" si="10"/>
        <v>732555</v>
      </c>
      <c r="J382" s="117">
        <f t="shared" si="11"/>
        <v>30226</v>
      </c>
    </row>
    <row r="383" spans="1:10" ht="15">
      <c r="A383" s="171">
        <v>353</v>
      </c>
      <c r="B383" s="172" t="s">
        <v>1319</v>
      </c>
      <c r="C383" s="116" t="s">
        <v>1227</v>
      </c>
      <c r="D383" s="116" t="s">
        <v>1320</v>
      </c>
      <c r="E383" s="173">
        <f>work!G383+work!H383</f>
        <v>5947413</v>
      </c>
      <c r="F383" s="173">
        <f>work!I383+work!J383</f>
        <v>4313714</v>
      </c>
      <c r="G383" s="118"/>
      <c r="H383" s="174" t="str">
        <f>work!L383</f>
        <v>20190809</v>
      </c>
      <c r="I383" s="117">
        <f t="shared" si="10"/>
        <v>5947413</v>
      </c>
      <c r="J383" s="117">
        <f t="shared" si="11"/>
        <v>4313714</v>
      </c>
    </row>
    <row r="384" spans="1:10" ht="15">
      <c r="A384" s="171">
        <v>354</v>
      </c>
      <c r="B384" s="172" t="s">
        <v>1322</v>
      </c>
      <c r="C384" s="116" t="s">
        <v>1227</v>
      </c>
      <c r="D384" s="116" t="s">
        <v>1323</v>
      </c>
      <c r="E384" s="173">
        <f>work!G384+work!H384</f>
        <v>1014781</v>
      </c>
      <c r="F384" s="173">
        <f>work!I384+work!J384</f>
        <v>148610</v>
      </c>
      <c r="G384" s="118"/>
      <c r="H384" s="174" t="str">
        <f>work!L384</f>
        <v>20190809</v>
      </c>
      <c r="I384" s="117">
        <f t="shared" si="10"/>
        <v>1014781</v>
      </c>
      <c r="J384" s="117">
        <f t="shared" si="11"/>
        <v>148610</v>
      </c>
    </row>
    <row r="385" spans="1:10" ht="15">
      <c r="A385" s="171">
        <v>355</v>
      </c>
      <c r="B385" s="172" t="s">
        <v>1325</v>
      </c>
      <c r="C385" s="116" t="s">
        <v>1227</v>
      </c>
      <c r="D385" s="116" t="s">
        <v>1326</v>
      </c>
      <c r="E385" s="173">
        <f>work!G385+work!H385</f>
        <v>328301</v>
      </c>
      <c r="F385" s="173">
        <f>work!I385+work!J385</f>
        <v>0</v>
      </c>
      <c r="G385" s="118"/>
      <c r="H385" s="174" t="str">
        <f>work!L385</f>
        <v>20190910</v>
      </c>
      <c r="I385" s="117">
        <f t="shared" si="10"/>
        <v>328301</v>
      </c>
      <c r="J385" s="117">
        <f t="shared" si="11"/>
        <v>0</v>
      </c>
    </row>
    <row r="386" spans="1:10" ht="15">
      <c r="A386" s="171">
        <v>356</v>
      </c>
      <c r="B386" s="172" t="s">
        <v>1328</v>
      </c>
      <c r="C386" s="116" t="s">
        <v>1227</v>
      </c>
      <c r="D386" s="116" t="s">
        <v>1329</v>
      </c>
      <c r="E386" s="173">
        <f>work!G386+work!H386</f>
        <v>3379847</v>
      </c>
      <c r="F386" s="173">
        <f>work!I386+work!J386</f>
        <v>354606</v>
      </c>
      <c r="G386" s="118"/>
      <c r="H386" s="174" t="str">
        <f>work!L386</f>
        <v>20190910</v>
      </c>
      <c r="I386" s="117">
        <f t="shared" si="10"/>
        <v>3379847</v>
      </c>
      <c r="J386" s="117">
        <f t="shared" si="11"/>
        <v>354606</v>
      </c>
    </row>
    <row r="387" spans="1:10" ht="15">
      <c r="A387" s="171">
        <v>357</v>
      </c>
      <c r="B387" s="172" t="s">
        <v>1331</v>
      </c>
      <c r="C387" s="116" t="s">
        <v>1227</v>
      </c>
      <c r="D387" s="116" t="s">
        <v>1332</v>
      </c>
      <c r="E387" s="173">
        <f>work!G387+work!H387</f>
        <v>248482</v>
      </c>
      <c r="F387" s="173">
        <f>work!I387+work!J387</f>
        <v>69970</v>
      </c>
      <c r="G387" s="118"/>
      <c r="H387" s="174" t="str">
        <f>work!L387</f>
        <v>20190910</v>
      </c>
      <c r="I387" s="117">
        <f t="shared" si="10"/>
        <v>248482</v>
      </c>
      <c r="J387" s="117">
        <f t="shared" si="11"/>
        <v>69970</v>
      </c>
    </row>
    <row r="388" spans="1:10" ht="15">
      <c r="A388" s="171">
        <v>358</v>
      </c>
      <c r="B388" s="172" t="s">
        <v>1334</v>
      </c>
      <c r="C388" s="116" t="s">
        <v>1227</v>
      </c>
      <c r="D388" s="116" t="s">
        <v>1335</v>
      </c>
      <c r="E388" s="173">
        <f>work!G388+work!H388</f>
        <v>713921</v>
      </c>
      <c r="F388" s="173">
        <f>work!I388+work!J388</f>
        <v>4671420</v>
      </c>
      <c r="G388" s="118"/>
      <c r="H388" s="174" t="str">
        <f>work!L388</f>
        <v>20190809</v>
      </c>
      <c r="I388" s="117">
        <f t="shared" si="10"/>
        <v>713921</v>
      </c>
      <c r="J388" s="117">
        <f t="shared" si="11"/>
        <v>4671420</v>
      </c>
    </row>
    <row r="389" spans="1:10" ht="15">
      <c r="A389" s="171">
        <v>359</v>
      </c>
      <c r="B389" s="172" t="s">
        <v>1337</v>
      </c>
      <c r="C389" s="116" t="s">
        <v>1227</v>
      </c>
      <c r="D389" s="116" t="s">
        <v>1338</v>
      </c>
      <c r="E389" s="173">
        <f>work!G389+work!H389</f>
        <v>589566</v>
      </c>
      <c r="F389" s="173">
        <f>work!I389+work!J389</f>
        <v>5200181</v>
      </c>
      <c r="G389" s="118"/>
      <c r="H389" s="174" t="str">
        <f>work!L389</f>
        <v>20190910</v>
      </c>
      <c r="I389" s="117">
        <f t="shared" si="10"/>
        <v>589566</v>
      </c>
      <c r="J389" s="117">
        <f t="shared" si="11"/>
        <v>5200181</v>
      </c>
    </row>
    <row r="390" spans="1:10" ht="15">
      <c r="A390" s="171">
        <v>360</v>
      </c>
      <c r="B390" s="172" t="s">
        <v>1340</v>
      </c>
      <c r="C390" s="116" t="s">
        <v>1227</v>
      </c>
      <c r="D390" s="116" t="s">
        <v>1341</v>
      </c>
      <c r="E390" s="173" t="e">
        <f>work!G390+work!H390</f>
        <v>#VALUE!</v>
      </c>
      <c r="F390" s="173" t="e">
        <f>work!I390+work!J390</f>
        <v>#VALUE!</v>
      </c>
      <c r="G390" s="118"/>
      <c r="H390" s="174" t="str">
        <f>work!L390</f>
        <v>No report</v>
      </c>
      <c r="I390" s="117" t="e">
        <f t="shared" si="10"/>
        <v>#VALUE!</v>
      </c>
      <c r="J390" s="117" t="e">
        <f t="shared" si="11"/>
        <v>#VALUE!</v>
      </c>
    </row>
    <row r="391" spans="1:10" ht="15">
      <c r="A391" s="171">
        <v>361</v>
      </c>
      <c r="B391" s="172" t="s">
        <v>1343</v>
      </c>
      <c r="C391" s="116" t="s">
        <v>1227</v>
      </c>
      <c r="D391" s="116" t="s">
        <v>1344</v>
      </c>
      <c r="E391" s="173">
        <f>work!G391+work!H391</f>
        <v>605470</v>
      </c>
      <c r="F391" s="173">
        <f>work!I391+work!J391</f>
        <v>1108287</v>
      </c>
      <c r="G391" s="118"/>
      <c r="H391" s="174" t="str">
        <f>work!L391</f>
        <v>20190910</v>
      </c>
      <c r="I391" s="117">
        <f t="shared" si="10"/>
        <v>605470</v>
      </c>
      <c r="J391" s="117">
        <f t="shared" si="11"/>
        <v>1108287</v>
      </c>
    </row>
    <row r="392" spans="1:10" ht="15">
      <c r="A392" s="171">
        <v>362</v>
      </c>
      <c r="B392" s="172" t="s">
        <v>1346</v>
      </c>
      <c r="C392" s="116" t="s">
        <v>1227</v>
      </c>
      <c r="D392" s="116" t="s">
        <v>1347</v>
      </c>
      <c r="E392" s="173">
        <f>work!G392+work!H392</f>
        <v>2007155</v>
      </c>
      <c r="F392" s="173">
        <f>work!I392+work!J392</f>
        <v>669376</v>
      </c>
      <c r="G392" s="118"/>
      <c r="H392" s="174" t="str">
        <f>work!L392</f>
        <v>20190809</v>
      </c>
      <c r="I392" s="117">
        <f t="shared" si="10"/>
        <v>2007155</v>
      </c>
      <c r="J392" s="117">
        <f t="shared" si="11"/>
        <v>669376</v>
      </c>
    </row>
    <row r="393" spans="1:10" ht="15">
      <c r="A393" s="171">
        <v>363</v>
      </c>
      <c r="B393" s="172" t="s">
        <v>1349</v>
      </c>
      <c r="C393" s="116" t="s">
        <v>1227</v>
      </c>
      <c r="D393" s="116" t="s">
        <v>1350</v>
      </c>
      <c r="E393" s="173">
        <f>work!G393+work!H393</f>
        <v>30874</v>
      </c>
      <c r="F393" s="173">
        <f>work!I393+work!J393</f>
        <v>0</v>
      </c>
      <c r="G393" s="118"/>
      <c r="H393" s="174" t="str">
        <f>work!L393</f>
        <v>20190809</v>
      </c>
      <c r="I393" s="117">
        <f t="shared" si="10"/>
        <v>30874</v>
      </c>
      <c r="J393" s="117">
        <f t="shared" si="11"/>
        <v>0</v>
      </c>
    </row>
    <row r="394" spans="1:10" ht="15">
      <c r="A394" s="171">
        <v>364</v>
      </c>
      <c r="B394" s="172" t="s">
        <v>1352</v>
      </c>
      <c r="C394" s="116" t="s">
        <v>1227</v>
      </c>
      <c r="D394" s="116" t="s">
        <v>1353</v>
      </c>
      <c r="E394" s="173">
        <f>work!G394+work!H394</f>
        <v>696038</v>
      </c>
      <c r="F394" s="173">
        <f>work!I394+work!J394</f>
        <v>3600</v>
      </c>
      <c r="G394" s="118"/>
      <c r="H394" s="174" t="str">
        <f>work!L394</f>
        <v>20190910</v>
      </c>
      <c r="I394" s="117">
        <f t="shared" si="10"/>
        <v>696038</v>
      </c>
      <c r="J394" s="117">
        <f t="shared" si="11"/>
        <v>3600</v>
      </c>
    </row>
    <row r="395" spans="1:10" ht="15">
      <c r="A395" s="171">
        <v>365</v>
      </c>
      <c r="B395" s="172" t="s">
        <v>1355</v>
      </c>
      <c r="C395" s="116" t="s">
        <v>1227</v>
      </c>
      <c r="D395" s="116" t="s">
        <v>1356</v>
      </c>
      <c r="E395" s="173">
        <f>work!G395+work!H395</f>
        <v>74031</v>
      </c>
      <c r="F395" s="173">
        <f>work!I395+work!J395</f>
        <v>27500</v>
      </c>
      <c r="G395" s="118"/>
      <c r="H395" s="174" t="str">
        <f>work!L395</f>
        <v>20190910</v>
      </c>
      <c r="I395" s="117">
        <f t="shared" si="10"/>
        <v>74031</v>
      </c>
      <c r="J395" s="117">
        <f t="shared" si="11"/>
        <v>27500</v>
      </c>
    </row>
    <row r="396" spans="1:10" ht="15">
      <c r="A396" s="171">
        <v>366</v>
      </c>
      <c r="B396" s="172" t="s">
        <v>1358</v>
      </c>
      <c r="C396" s="116" t="s">
        <v>1227</v>
      </c>
      <c r="D396" s="116" t="s">
        <v>1359</v>
      </c>
      <c r="E396" s="173">
        <f>work!G396+work!H396</f>
        <v>1262401</v>
      </c>
      <c r="F396" s="173">
        <f>work!I396+work!J396</f>
        <v>89950</v>
      </c>
      <c r="G396" s="118"/>
      <c r="H396" s="174" t="str">
        <f>work!L396</f>
        <v>20190809</v>
      </c>
      <c r="I396" s="117">
        <f t="shared" si="10"/>
        <v>1262401</v>
      </c>
      <c r="J396" s="117">
        <f t="shared" si="11"/>
        <v>89950</v>
      </c>
    </row>
    <row r="397" spans="1:10" ht="15">
      <c r="A397" s="171">
        <v>367</v>
      </c>
      <c r="B397" s="172" t="s">
        <v>1361</v>
      </c>
      <c r="C397" s="116" t="s">
        <v>1227</v>
      </c>
      <c r="D397" s="116" t="s">
        <v>1362</v>
      </c>
      <c r="E397" s="173">
        <f>work!G397+work!H397</f>
        <v>189601</v>
      </c>
      <c r="F397" s="173">
        <f>work!I397+work!J397</f>
        <v>912850</v>
      </c>
      <c r="G397" s="118"/>
      <c r="H397" s="174" t="str">
        <f>work!L397</f>
        <v>20190910</v>
      </c>
      <c r="I397" s="117">
        <f t="shared" si="10"/>
        <v>189601</v>
      </c>
      <c r="J397" s="117">
        <f t="shared" si="11"/>
        <v>912850</v>
      </c>
    </row>
    <row r="398" spans="1:10" ht="15">
      <c r="A398" s="171">
        <v>368</v>
      </c>
      <c r="B398" s="172" t="s">
        <v>1364</v>
      </c>
      <c r="C398" s="116" t="s">
        <v>1227</v>
      </c>
      <c r="D398" s="116" t="s">
        <v>1365</v>
      </c>
      <c r="E398" s="173">
        <f>work!G398+work!H398</f>
        <v>3600</v>
      </c>
      <c r="F398" s="173">
        <f>work!I398+work!J398</f>
        <v>17200</v>
      </c>
      <c r="G398" s="118"/>
      <c r="H398" s="174" t="str">
        <f>work!L398</f>
        <v>20190809</v>
      </c>
      <c r="I398" s="117">
        <f t="shared" si="10"/>
        <v>3600</v>
      </c>
      <c r="J398" s="117">
        <f t="shared" si="11"/>
        <v>17200</v>
      </c>
    </row>
    <row r="399" spans="1:10" ht="15">
      <c r="A399" s="171">
        <v>369</v>
      </c>
      <c r="B399" s="172" t="s">
        <v>1367</v>
      </c>
      <c r="C399" s="116" t="s">
        <v>1227</v>
      </c>
      <c r="D399" s="116" t="s">
        <v>1116</v>
      </c>
      <c r="E399" s="173">
        <f>work!G399+work!H399</f>
        <v>129413</v>
      </c>
      <c r="F399" s="173">
        <f>work!I399+work!J399</f>
        <v>84450</v>
      </c>
      <c r="G399" s="118"/>
      <c r="H399" s="174" t="str">
        <f>work!L399</f>
        <v>20190910</v>
      </c>
      <c r="I399" s="117">
        <f t="shared" si="10"/>
        <v>129413</v>
      </c>
      <c r="J399" s="117">
        <f t="shared" si="11"/>
        <v>84450</v>
      </c>
    </row>
    <row r="400" spans="1:10" ht="15">
      <c r="A400" s="171">
        <v>370</v>
      </c>
      <c r="B400" s="172" t="s">
        <v>1369</v>
      </c>
      <c r="C400" s="116" t="s">
        <v>1227</v>
      </c>
      <c r="D400" s="116" t="s">
        <v>1370</v>
      </c>
      <c r="E400" s="173">
        <f>work!G400+work!H400</f>
        <v>1521860</v>
      </c>
      <c r="F400" s="173">
        <f>work!I400+work!J400</f>
        <v>104420</v>
      </c>
      <c r="G400" s="118"/>
      <c r="H400" s="174" t="str">
        <f>work!L400</f>
        <v>20190809</v>
      </c>
      <c r="I400" s="117">
        <f t="shared" si="10"/>
        <v>1521860</v>
      </c>
      <c r="J400" s="117">
        <f t="shared" si="11"/>
        <v>104420</v>
      </c>
    </row>
    <row r="401" spans="1:10" ht="15">
      <c r="A401" s="171">
        <v>371</v>
      </c>
      <c r="B401" s="172" t="s">
        <v>1372</v>
      </c>
      <c r="C401" s="116" t="s">
        <v>1227</v>
      </c>
      <c r="D401" s="116" t="s">
        <v>1682</v>
      </c>
      <c r="E401" s="173">
        <f>work!G401+work!H401</f>
        <v>409437</v>
      </c>
      <c r="F401" s="173">
        <f>work!I401+work!J401</f>
        <v>500</v>
      </c>
      <c r="G401" s="118"/>
      <c r="H401" s="174" t="str">
        <f>work!L401</f>
        <v>20190809</v>
      </c>
      <c r="I401" s="117">
        <f t="shared" si="10"/>
        <v>409437</v>
      </c>
      <c r="J401" s="117">
        <f t="shared" si="11"/>
        <v>500</v>
      </c>
    </row>
    <row r="402" spans="1:10" ht="15">
      <c r="A402" s="171">
        <v>372</v>
      </c>
      <c r="B402" s="172" t="s">
        <v>1374</v>
      </c>
      <c r="C402" s="116" t="s">
        <v>1227</v>
      </c>
      <c r="D402" s="116" t="s">
        <v>1375</v>
      </c>
      <c r="E402" s="173">
        <f>work!G402+work!H402</f>
        <v>767607</v>
      </c>
      <c r="F402" s="173">
        <f>work!I402+work!J402</f>
        <v>7200</v>
      </c>
      <c r="G402" s="118"/>
      <c r="H402" s="174" t="str">
        <f>work!L402</f>
        <v>20190910</v>
      </c>
      <c r="I402" s="117">
        <f t="shared" si="10"/>
        <v>767607</v>
      </c>
      <c r="J402" s="117">
        <f t="shared" si="11"/>
        <v>7200</v>
      </c>
    </row>
    <row r="403" spans="1:10" ht="15">
      <c r="A403" s="171">
        <v>373</v>
      </c>
      <c r="B403" s="172" t="s">
        <v>1377</v>
      </c>
      <c r="C403" s="116" t="s">
        <v>1227</v>
      </c>
      <c r="D403" s="116" t="s">
        <v>1378</v>
      </c>
      <c r="E403" s="173">
        <f>work!G403+work!H403</f>
        <v>331063</v>
      </c>
      <c r="F403" s="173">
        <f>work!I403+work!J403</f>
        <v>455450</v>
      </c>
      <c r="G403" s="118"/>
      <c r="H403" s="174" t="str">
        <f>work!L403</f>
        <v>20190809</v>
      </c>
      <c r="I403" s="117">
        <f t="shared" si="10"/>
        <v>331063</v>
      </c>
      <c r="J403" s="117">
        <f t="shared" si="11"/>
        <v>455450</v>
      </c>
    </row>
    <row r="404" spans="1:10" ht="15">
      <c r="A404" s="171">
        <v>374</v>
      </c>
      <c r="B404" s="172" t="s">
        <v>1380</v>
      </c>
      <c r="C404" s="116" t="s">
        <v>1227</v>
      </c>
      <c r="D404" s="116" t="s">
        <v>1381</v>
      </c>
      <c r="E404" s="173">
        <f>work!G404+work!H404</f>
        <v>5675653</v>
      </c>
      <c r="F404" s="173">
        <f>work!I404+work!J404</f>
        <v>2580625</v>
      </c>
      <c r="G404" s="118"/>
      <c r="H404" s="174" t="str">
        <f>work!L404</f>
        <v>20190809</v>
      </c>
      <c r="I404" s="117">
        <f t="shared" si="10"/>
        <v>5675653</v>
      </c>
      <c r="J404" s="117">
        <f t="shared" si="11"/>
        <v>2580625</v>
      </c>
    </row>
    <row r="405" spans="1:10" ht="15">
      <c r="A405" s="171">
        <v>375</v>
      </c>
      <c r="B405" s="172" t="s">
        <v>1383</v>
      </c>
      <c r="C405" s="116" t="s">
        <v>1227</v>
      </c>
      <c r="D405" s="116" t="s">
        <v>1384</v>
      </c>
      <c r="E405" s="173">
        <f>work!G405+work!H405</f>
        <v>173722</v>
      </c>
      <c r="F405" s="173">
        <f>work!I405+work!J405</f>
        <v>146175</v>
      </c>
      <c r="G405" s="116"/>
      <c r="H405" s="174" t="str">
        <f>work!L405</f>
        <v>20190910</v>
      </c>
      <c r="I405" s="117">
        <f t="shared" si="10"/>
        <v>173722</v>
      </c>
      <c r="J405" s="117">
        <f t="shared" si="11"/>
        <v>146175</v>
      </c>
    </row>
    <row r="406" spans="1:10" ht="15">
      <c r="A406" s="171">
        <v>376</v>
      </c>
      <c r="B406" s="172" t="s">
        <v>1387</v>
      </c>
      <c r="C406" s="116" t="s">
        <v>1385</v>
      </c>
      <c r="D406" s="116" t="s">
        <v>1388</v>
      </c>
      <c r="E406" s="173">
        <f>work!G406+work!H406</f>
        <v>157562</v>
      </c>
      <c r="F406" s="173">
        <f>work!I406+work!J406</f>
        <v>6126999</v>
      </c>
      <c r="G406" s="118"/>
      <c r="H406" s="174" t="str">
        <f>work!L406</f>
        <v>20190809</v>
      </c>
      <c r="I406" s="117">
        <f t="shared" si="10"/>
        <v>157562</v>
      </c>
      <c r="J406" s="117">
        <f t="shared" si="11"/>
        <v>6126999</v>
      </c>
    </row>
    <row r="407" spans="1:10" ht="15">
      <c r="A407" s="171">
        <v>377</v>
      </c>
      <c r="B407" s="172" t="s">
        <v>1390</v>
      </c>
      <c r="C407" s="116" t="s">
        <v>1385</v>
      </c>
      <c r="D407" s="116" t="s">
        <v>1391</v>
      </c>
      <c r="E407" s="173">
        <f>work!G407+work!H407</f>
        <v>285527</v>
      </c>
      <c r="F407" s="173">
        <f>work!I407+work!J407</f>
        <v>92208</v>
      </c>
      <c r="G407" s="118"/>
      <c r="H407" s="174" t="str">
        <f>work!L407</f>
        <v>20190809</v>
      </c>
      <c r="I407" s="117">
        <f t="shared" si="10"/>
        <v>285527</v>
      </c>
      <c r="J407" s="117">
        <f t="shared" si="11"/>
        <v>92208</v>
      </c>
    </row>
    <row r="408" spans="1:10" ht="15">
      <c r="A408" s="171">
        <v>378</v>
      </c>
      <c r="B408" s="172" t="s">
        <v>1393</v>
      </c>
      <c r="C408" s="116" t="s">
        <v>1385</v>
      </c>
      <c r="D408" s="116" t="s">
        <v>1394</v>
      </c>
      <c r="E408" s="173">
        <f>work!G408+work!H408</f>
        <v>262860</v>
      </c>
      <c r="F408" s="173">
        <f>work!I408+work!J408</f>
        <v>0</v>
      </c>
      <c r="G408" s="118"/>
      <c r="H408" s="174" t="str">
        <f>work!L408</f>
        <v>20190809</v>
      </c>
      <c r="I408" s="117">
        <f t="shared" si="10"/>
        <v>262860</v>
      </c>
      <c r="J408" s="117">
        <f t="shared" si="11"/>
        <v>0</v>
      </c>
    </row>
    <row r="409" spans="1:10" ht="15">
      <c r="A409" s="171">
        <v>379</v>
      </c>
      <c r="B409" s="172" t="s">
        <v>1396</v>
      </c>
      <c r="C409" s="116" t="s">
        <v>1385</v>
      </c>
      <c r="D409" s="116" t="s">
        <v>1397</v>
      </c>
      <c r="E409" s="173">
        <f>work!G409+work!H409</f>
        <v>2564644</v>
      </c>
      <c r="F409" s="173">
        <f>work!I409+work!J409</f>
        <v>614594</v>
      </c>
      <c r="G409" s="118"/>
      <c r="H409" s="174" t="str">
        <f>work!L409</f>
        <v>20190809</v>
      </c>
      <c r="I409" s="117">
        <f t="shared" si="10"/>
        <v>2564644</v>
      </c>
      <c r="J409" s="117">
        <f t="shared" si="11"/>
        <v>614594</v>
      </c>
    </row>
    <row r="410" spans="1:10" ht="15">
      <c r="A410" s="171">
        <v>380</v>
      </c>
      <c r="B410" s="172" t="s">
        <v>1399</v>
      </c>
      <c r="C410" s="116" t="s">
        <v>1385</v>
      </c>
      <c r="D410" s="116" t="s">
        <v>1400</v>
      </c>
      <c r="E410" s="173">
        <f>work!G410+work!H410</f>
        <v>108353</v>
      </c>
      <c r="F410" s="173">
        <f>work!I410+work!J410</f>
        <v>0</v>
      </c>
      <c r="G410" s="118"/>
      <c r="H410" s="174" t="str">
        <f>work!L410</f>
        <v>20190708</v>
      </c>
      <c r="I410" s="117">
        <f t="shared" si="10"/>
        <v>108353</v>
      </c>
      <c r="J410" s="117">
        <f t="shared" si="11"/>
        <v>0</v>
      </c>
    </row>
    <row r="411" spans="1:10" ht="15">
      <c r="A411" s="171">
        <v>381</v>
      </c>
      <c r="B411" s="172" t="s">
        <v>1402</v>
      </c>
      <c r="C411" s="116" t="s">
        <v>1385</v>
      </c>
      <c r="D411" s="116" t="s">
        <v>1403</v>
      </c>
      <c r="E411" s="173" t="e">
        <f>work!G411+work!H411</f>
        <v>#VALUE!</v>
      </c>
      <c r="F411" s="173" t="e">
        <f>work!I411+work!J411</f>
        <v>#VALUE!</v>
      </c>
      <c r="G411" s="118"/>
      <c r="H411" s="174" t="str">
        <f>work!L411</f>
        <v>No report</v>
      </c>
      <c r="I411" s="117" t="e">
        <f t="shared" si="10"/>
        <v>#VALUE!</v>
      </c>
      <c r="J411" s="117" t="e">
        <f t="shared" si="11"/>
        <v>#VALUE!</v>
      </c>
    </row>
    <row r="412" spans="1:10" ht="15">
      <c r="A412" s="171">
        <v>382</v>
      </c>
      <c r="B412" s="172" t="s">
        <v>1405</v>
      </c>
      <c r="C412" s="116" t="s">
        <v>1385</v>
      </c>
      <c r="D412" s="116" t="s">
        <v>1406</v>
      </c>
      <c r="E412" s="173">
        <f>work!G412+work!H412</f>
        <v>508113</v>
      </c>
      <c r="F412" s="173">
        <f>work!I412+work!J412</f>
        <v>156993</v>
      </c>
      <c r="G412" s="118"/>
      <c r="H412" s="174" t="str">
        <f>work!L412</f>
        <v>20190809</v>
      </c>
      <c r="I412" s="117">
        <f t="shared" si="10"/>
        <v>508113</v>
      </c>
      <c r="J412" s="117">
        <f t="shared" si="11"/>
        <v>156993</v>
      </c>
    </row>
    <row r="413" spans="1:10" ht="15">
      <c r="A413" s="171">
        <v>383</v>
      </c>
      <c r="B413" s="172" t="s">
        <v>1408</v>
      </c>
      <c r="C413" s="116" t="s">
        <v>1385</v>
      </c>
      <c r="D413" s="116" t="s">
        <v>1409</v>
      </c>
      <c r="E413" s="173">
        <f>work!G413+work!H413</f>
        <v>1593205</v>
      </c>
      <c r="F413" s="173">
        <f>work!I413+work!J413</f>
        <v>740856</v>
      </c>
      <c r="G413" s="118"/>
      <c r="H413" s="174" t="s">
        <v>9</v>
      </c>
      <c r="I413" s="117">
        <f t="shared" si="10"/>
        <v>1593205</v>
      </c>
      <c r="J413" s="117">
        <f t="shared" si="11"/>
        <v>740856</v>
      </c>
    </row>
    <row r="414" spans="1:10" ht="15">
      <c r="A414" s="171">
        <v>384</v>
      </c>
      <c r="B414" s="172" t="s">
        <v>1411</v>
      </c>
      <c r="C414" s="116" t="s">
        <v>1385</v>
      </c>
      <c r="D414" s="116" t="s">
        <v>1412</v>
      </c>
      <c r="E414" s="173">
        <f>work!G414+work!H414</f>
        <v>277758</v>
      </c>
      <c r="F414" s="173">
        <f>work!I414+work!J414</f>
        <v>495429</v>
      </c>
      <c r="G414" s="118"/>
      <c r="H414" s="174" t="str">
        <f>work!L414</f>
        <v>20190809</v>
      </c>
      <c r="I414" s="117">
        <f t="shared" si="10"/>
        <v>277758</v>
      </c>
      <c r="J414" s="117">
        <f t="shared" si="11"/>
        <v>495429</v>
      </c>
    </row>
    <row r="415" spans="1:10" ht="15">
      <c r="A415" s="171">
        <v>385</v>
      </c>
      <c r="B415" s="172" t="s">
        <v>1414</v>
      </c>
      <c r="C415" s="116" t="s">
        <v>1385</v>
      </c>
      <c r="D415" s="116" t="s">
        <v>1415</v>
      </c>
      <c r="E415" s="173">
        <f>work!G415+work!H415</f>
        <v>850364</v>
      </c>
      <c r="F415" s="173">
        <f>work!I415+work!J415</f>
        <v>726309</v>
      </c>
      <c r="G415" s="118"/>
      <c r="H415" s="174" t="str">
        <f>work!L415</f>
        <v>20190910</v>
      </c>
      <c r="I415" s="117">
        <f t="shared" si="10"/>
        <v>850364</v>
      </c>
      <c r="J415" s="117">
        <f t="shared" si="11"/>
        <v>726309</v>
      </c>
    </row>
    <row r="416" spans="1:10" ht="15">
      <c r="A416" s="171">
        <v>386</v>
      </c>
      <c r="B416" s="172" t="s">
        <v>1417</v>
      </c>
      <c r="C416" s="116" t="s">
        <v>1385</v>
      </c>
      <c r="D416" s="116" t="s">
        <v>1418</v>
      </c>
      <c r="E416" s="173">
        <f>work!G416+work!H416</f>
        <v>10504094</v>
      </c>
      <c r="F416" s="173">
        <f>work!I416+work!J416</f>
        <v>25194569</v>
      </c>
      <c r="G416" s="116"/>
      <c r="H416" s="174" t="str">
        <f>work!L416</f>
        <v>20190809</v>
      </c>
      <c r="I416" s="117">
        <f aca="true" t="shared" si="12" ref="I416:I479">E416</f>
        <v>10504094</v>
      </c>
      <c r="J416" s="117">
        <f aca="true" t="shared" si="13" ref="J416:J479">F416</f>
        <v>25194569</v>
      </c>
    </row>
    <row r="417" spans="1:10" ht="15">
      <c r="A417" s="171">
        <v>387</v>
      </c>
      <c r="B417" s="172" t="s">
        <v>1420</v>
      </c>
      <c r="C417" s="116" t="s">
        <v>1385</v>
      </c>
      <c r="D417" s="116" t="s">
        <v>1421</v>
      </c>
      <c r="E417" s="173" t="e">
        <f>work!G417+work!H417</f>
        <v>#VALUE!</v>
      </c>
      <c r="F417" s="173" t="e">
        <f>work!I417+work!J417</f>
        <v>#VALUE!</v>
      </c>
      <c r="G417" s="118"/>
      <c r="H417" s="174" t="str">
        <f>work!L417</f>
        <v>No report</v>
      </c>
      <c r="I417" s="117" t="e">
        <f t="shared" si="12"/>
        <v>#VALUE!</v>
      </c>
      <c r="J417" s="117" t="e">
        <f t="shared" si="13"/>
        <v>#VALUE!</v>
      </c>
    </row>
    <row r="418" spans="1:10" ht="15">
      <c r="A418" s="171">
        <v>388</v>
      </c>
      <c r="B418" s="172" t="s">
        <v>1423</v>
      </c>
      <c r="C418" s="116" t="s">
        <v>1385</v>
      </c>
      <c r="D418" s="116" t="s">
        <v>1424</v>
      </c>
      <c r="E418" s="173">
        <f>work!G418+work!H418</f>
        <v>873266</v>
      </c>
      <c r="F418" s="173">
        <f>work!I418+work!J418</f>
        <v>24235</v>
      </c>
      <c r="G418" s="118"/>
      <c r="H418" s="174" t="str">
        <f>work!L418</f>
        <v>20190809</v>
      </c>
      <c r="I418" s="117">
        <f t="shared" si="12"/>
        <v>873266</v>
      </c>
      <c r="J418" s="117">
        <f t="shared" si="13"/>
        <v>24235</v>
      </c>
    </row>
    <row r="419" spans="1:10" ht="15">
      <c r="A419" s="171">
        <v>389</v>
      </c>
      <c r="B419" s="172" t="s">
        <v>1426</v>
      </c>
      <c r="C419" s="116" t="s">
        <v>1385</v>
      </c>
      <c r="D419" s="116" t="s">
        <v>1427</v>
      </c>
      <c r="E419" s="173" t="e">
        <f>work!G419+work!H419</f>
        <v>#VALUE!</v>
      </c>
      <c r="F419" s="173" t="e">
        <f>work!I419+work!J419</f>
        <v>#VALUE!</v>
      </c>
      <c r="G419" s="118"/>
      <c r="H419" s="174" t="str">
        <f>work!L419</f>
        <v>No report</v>
      </c>
      <c r="I419" s="117" t="e">
        <f t="shared" si="12"/>
        <v>#VALUE!</v>
      </c>
      <c r="J419" s="117" t="e">
        <f t="shared" si="13"/>
        <v>#VALUE!</v>
      </c>
    </row>
    <row r="420" spans="1:10" ht="15">
      <c r="A420" s="171">
        <v>390</v>
      </c>
      <c r="B420" s="172" t="s">
        <v>1429</v>
      </c>
      <c r="C420" s="116" t="s">
        <v>1385</v>
      </c>
      <c r="D420" s="116" t="s">
        <v>1430</v>
      </c>
      <c r="E420" s="173">
        <f>work!G420+work!H420</f>
        <v>734491</v>
      </c>
      <c r="F420" s="173">
        <f>work!I420+work!J420</f>
        <v>0</v>
      </c>
      <c r="G420" s="118"/>
      <c r="H420" s="174" t="str">
        <f>work!L420</f>
        <v>20190809</v>
      </c>
      <c r="I420" s="117">
        <f t="shared" si="12"/>
        <v>734491</v>
      </c>
      <c r="J420" s="117">
        <f t="shared" si="13"/>
        <v>0</v>
      </c>
    </row>
    <row r="421" spans="1:10" ht="15">
      <c r="A421" s="171">
        <v>391</v>
      </c>
      <c r="B421" s="172" t="s">
        <v>1432</v>
      </c>
      <c r="C421" s="116" t="s">
        <v>1385</v>
      </c>
      <c r="D421" s="116" t="s">
        <v>1433</v>
      </c>
      <c r="E421" s="173" t="e">
        <f>work!G421+work!H421</f>
        <v>#VALUE!</v>
      </c>
      <c r="F421" s="173" t="e">
        <f>work!I421+work!J421</f>
        <v>#VALUE!</v>
      </c>
      <c r="G421" s="118"/>
      <c r="H421" s="174" t="str">
        <f>work!L421</f>
        <v>No report</v>
      </c>
      <c r="I421" s="117" t="e">
        <f t="shared" si="12"/>
        <v>#VALUE!</v>
      </c>
      <c r="J421" s="117" t="e">
        <f t="shared" si="13"/>
        <v>#VALUE!</v>
      </c>
    </row>
    <row r="422" spans="1:10" ht="15">
      <c r="A422" s="171">
        <v>392</v>
      </c>
      <c r="B422" s="172" t="s">
        <v>1435</v>
      </c>
      <c r="C422" s="116" t="s">
        <v>1385</v>
      </c>
      <c r="D422" s="116" t="s">
        <v>1436</v>
      </c>
      <c r="E422" s="173">
        <f>work!G422+work!H422</f>
        <v>1538196</v>
      </c>
      <c r="F422" s="173">
        <f>work!I422+work!J422</f>
        <v>1943679</v>
      </c>
      <c r="G422" s="118"/>
      <c r="H422" s="174" t="str">
        <f>work!L422</f>
        <v>20190809</v>
      </c>
      <c r="I422" s="117">
        <f t="shared" si="12"/>
        <v>1538196</v>
      </c>
      <c r="J422" s="117">
        <f t="shared" si="13"/>
        <v>1943679</v>
      </c>
    </row>
    <row r="423" spans="1:10" ht="15">
      <c r="A423" s="171">
        <v>393</v>
      </c>
      <c r="B423" s="172" t="s">
        <v>1438</v>
      </c>
      <c r="C423" s="116" t="s">
        <v>1385</v>
      </c>
      <c r="D423" s="116" t="s">
        <v>1439</v>
      </c>
      <c r="E423" s="173" t="e">
        <f>work!G423+work!H423</f>
        <v>#VALUE!</v>
      </c>
      <c r="F423" s="173" t="e">
        <f>work!I423+work!J423</f>
        <v>#VALUE!</v>
      </c>
      <c r="G423" s="118"/>
      <c r="H423" s="174" t="str">
        <f>work!L423</f>
        <v>No report</v>
      </c>
      <c r="I423" s="117" t="e">
        <f t="shared" si="12"/>
        <v>#VALUE!</v>
      </c>
      <c r="J423" s="117" t="e">
        <f t="shared" si="13"/>
        <v>#VALUE!</v>
      </c>
    </row>
    <row r="424" spans="1:10" ht="15">
      <c r="A424" s="171">
        <v>394</v>
      </c>
      <c r="B424" s="172" t="s">
        <v>1441</v>
      </c>
      <c r="C424" s="116" t="s">
        <v>1385</v>
      </c>
      <c r="D424" s="116" t="s">
        <v>1442</v>
      </c>
      <c r="E424" s="173" t="e">
        <f>work!G424+work!H424</f>
        <v>#VALUE!</v>
      </c>
      <c r="F424" s="173" t="e">
        <f>work!I424+work!J424</f>
        <v>#VALUE!</v>
      </c>
      <c r="G424" s="118"/>
      <c r="H424" s="174" t="str">
        <f>work!L424</f>
        <v>No report</v>
      </c>
      <c r="I424" s="117" t="e">
        <f t="shared" si="12"/>
        <v>#VALUE!</v>
      </c>
      <c r="J424" s="117" t="e">
        <f t="shared" si="13"/>
        <v>#VALUE!</v>
      </c>
    </row>
    <row r="425" spans="1:10" ht="15">
      <c r="A425" s="171">
        <v>395</v>
      </c>
      <c r="B425" s="172" t="s">
        <v>1444</v>
      </c>
      <c r="C425" s="116" t="s">
        <v>1385</v>
      </c>
      <c r="D425" s="116" t="s">
        <v>1445</v>
      </c>
      <c r="E425" s="173">
        <f>work!G425+work!H425</f>
        <v>126793</v>
      </c>
      <c r="F425" s="173">
        <f>work!I425+work!J425</f>
        <v>115004</v>
      </c>
      <c r="G425" s="118"/>
      <c r="H425" s="174" t="str">
        <f>work!L425</f>
        <v>20190910</v>
      </c>
      <c r="I425" s="117">
        <f t="shared" si="12"/>
        <v>126793</v>
      </c>
      <c r="J425" s="117">
        <f t="shared" si="13"/>
        <v>115004</v>
      </c>
    </row>
    <row r="426" spans="1:10" ht="15">
      <c r="A426" s="171">
        <v>396</v>
      </c>
      <c r="B426" s="172" t="s">
        <v>1447</v>
      </c>
      <c r="C426" s="116" t="s">
        <v>1385</v>
      </c>
      <c r="D426" s="116" t="s">
        <v>1448</v>
      </c>
      <c r="E426" s="173">
        <f>work!G426+work!H426</f>
        <v>1515056</v>
      </c>
      <c r="F426" s="173">
        <f>work!I426+work!J426</f>
        <v>1302640</v>
      </c>
      <c r="G426" s="118"/>
      <c r="H426" s="174" t="str">
        <f>work!L426</f>
        <v>20190809</v>
      </c>
      <c r="I426" s="117">
        <f t="shared" si="12"/>
        <v>1515056</v>
      </c>
      <c r="J426" s="117">
        <f t="shared" si="13"/>
        <v>1302640</v>
      </c>
    </row>
    <row r="427" spans="1:10" ht="15">
      <c r="A427" s="171">
        <v>397</v>
      </c>
      <c r="B427" s="172" t="s">
        <v>1450</v>
      </c>
      <c r="C427" s="116" t="s">
        <v>1385</v>
      </c>
      <c r="D427" s="116" t="s">
        <v>1451</v>
      </c>
      <c r="E427" s="173">
        <f>work!G427+work!H427</f>
        <v>3425510</v>
      </c>
      <c r="F427" s="173">
        <f>work!I427+work!J427</f>
        <v>3175301</v>
      </c>
      <c r="G427" s="118"/>
      <c r="H427" s="174" t="str">
        <f>work!L427</f>
        <v>20190910</v>
      </c>
      <c r="I427" s="117">
        <f t="shared" si="12"/>
        <v>3425510</v>
      </c>
      <c r="J427" s="117">
        <f t="shared" si="13"/>
        <v>3175301</v>
      </c>
    </row>
    <row r="428" spans="1:10" ht="15">
      <c r="A428" s="171">
        <v>398</v>
      </c>
      <c r="B428" s="172" t="s">
        <v>1453</v>
      </c>
      <c r="C428" s="116" t="s">
        <v>1385</v>
      </c>
      <c r="D428" s="116" t="s">
        <v>1454</v>
      </c>
      <c r="E428" s="173">
        <f>work!G428+work!H428</f>
        <v>174467</v>
      </c>
      <c r="F428" s="173">
        <f>work!I428+work!J428</f>
        <v>514532</v>
      </c>
      <c r="G428" s="118"/>
      <c r="H428" s="174" t="str">
        <f>work!L428</f>
        <v>20190910</v>
      </c>
      <c r="I428" s="117">
        <f t="shared" si="12"/>
        <v>174467</v>
      </c>
      <c r="J428" s="117">
        <f t="shared" si="13"/>
        <v>514532</v>
      </c>
    </row>
    <row r="429" spans="1:10" ht="15">
      <c r="A429" s="171">
        <v>399</v>
      </c>
      <c r="B429" s="172" t="s">
        <v>1456</v>
      </c>
      <c r="C429" s="116" t="s">
        <v>1385</v>
      </c>
      <c r="D429" s="116" t="s">
        <v>1457</v>
      </c>
      <c r="E429" s="173">
        <f>work!G429+work!H429</f>
        <v>860832</v>
      </c>
      <c r="F429" s="173">
        <f>work!I429+work!J429</f>
        <v>1522759</v>
      </c>
      <c r="G429" s="118"/>
      <c r="H429" s="174" t="str">
        <f>work!L429</f>
        <v>20190910</v>
      </c>
      <c r="I429" s="117">
        <f t="shared" si="12"/>
        <v>860832</v>
      </c>
      <c r="J429" s="117">
        <f t="shared" si="13"/>
        <v>1522759</v>
      </c>
    </row>
    <row r="430" spans="1:10" ht="15">
      <c r="A430" s="171">
        <v>400</v>
      </c>
      <c r="B430" s="172" t="s">
        <v>1459</v>
      </c>
      <c r="C430" s="116" t="s">
        <v>1385</v>
      </c>
      <c r="D430" s="116" t="s">
        <v>1460</v>
      </c>
      <c r="E430" s="173">
        <f>work!G430+work!H430</f>
        <v>910861</v>
      </c>
      <c r="F430" s="173">
        <f>work!I430+work!J430</f>
        <v>8000</v>
      </c>
      <c r="G430" s="118"/>
      <c r="H430" s="174" t="str">
        <f>work!L430</f>
        <v>20190910</v>
      </c>
      <c r="I430" s="117">
        <f t="shared" si="12"/>
        <v>910861</v>
      </c>
      <c r="J430" s="117">
        <f t="shared" si="13"/>
        <v>8000</v>
      </c>
    </row>
    <row r="431" spans="1:10" ht="15">
      <c r="A431" s="171">
        <v>401</v>
      </c>
      <c r="B431" s="172" t="s">
        <v>1462</v>
      </c>
      <c r="C431" s="116" t="s">
        <v>1385</v>
      </c>
      <c r="D431" s="116" t="s">
        <v>1463</v>
      </c>
      <c r="E431" s="173" t="e">
        <f>work!G431+work!H431</f>
        <v>#VALUE!</v>
      </c>
      <c r="F431" s="173" t="e">
        <f>work!I431+work!J431</f>
        <v>#VALUE!</v>
      </c>
      <c r="G431" s="118"/>
      <c r="H431" s="174" t="str">
        <f>work!L431</f>
        <v>No report</v>
      </c>
      <c r="I431" s="117" t="e">
        <f t="shared" si="12"/>
        <v>#VALUE!</v>
      </c>
      <c r="J431" s="117" t="e">
        <f t="shared" si="13"/>
        <v>#VALUE!</v>
      </c>
    </row>
    <row r="432" spans="1:10" ht="15">
      <c r="A432" s="171">
        <v>402</v>
      </c>
      <c r="B432" s="172" t="s">
        <v>1465</v>
      </c>
      <c r="C432" s="116" t="s">
        <v>1385</v>
      </c>
      <c r="D432" s="116" t="s">
        <v>1466</v>
      </c>
      <c r="E432" s="173">
        <f>work!G432+work!H432</f>
        <v>2856011</v>
      </c>
      <c r="F432" s="173">
        <f>work!I432+work!J432</f>
        <v>3881212</v>
      </c>
      <c r="G432" s="118"/>
      <c r="H432" s="174" t="str">
        <f>work!L432</f>
        <v>20190809</v>
      </c>
      <c r="I432" s="117">
        <f t="shared" si="12"/>
        <v>2856011</v>
      </c>
      <c r="J432" s="117">
        <f t="shared" si="13"/>
        <v>3881212</v>
      </c>
    </row>
    <row r="433" spans="1:10" ht="15">
      <c r="A433" s="171">
        <v>403</v>
      </c>
      <c r="B433" s="172" t="s">
        <v>1468</v>
      </c>
      <c r="C433" s="116" t="s">
        <v>1385</v>
      </c>
      <c r="D433" s="116" t="s">
        <v>1469</v>
      </c>
      <c r="E433" s="173">
        <f>work!G433+work!H433</f>
        <v>243967</v>
      </c>
      <c r="F433" s="173">
        <f>work!I433+work!J433</f>
        <v>134701</v>
      </c>
      <c r="G433" s="118"/>
      <c r="H433" s="174" t="str">
        <f>work!L433</f>
        <v>20190910</v>
      </c>
      <c r="I433" s="117">
        <f t="shared" si="12"/>
        <v>243967</v>
      </c>
      <c r="J433" s="117">
        <f t="shared" si="13"/>
        <v>134701</v>
      </c>
    </row>
    <row r="434" spans="1:10" ht="15">
      <c r="A434" s="171">
        <v>404</v>
      </c>
      <c r="B434" s="172" t="s">
        <v>1471</v>
      </c>
      <c r="C434" s="116" t="s">
        <v>1385</v>
      </c>
      <c r="D434" s="116" t="s">
        <v>1472</v>
      </c>
      <c r="E434" s="173">
        <f>work!G434+work!H434</f>
        <v>2141300</v>
      </c>
      <c r="F434" s="173">
        <f>work!I434+work!J434</f>
        <v>17256837</v>
      </c>
      <c r="G434" s="118"/>
      <c r="H434" s="174" t="str">
        <f>work!L434</f>
        <v>20190809</v>
      </c>
      <c r="I434" s="117">
        <f t="shared" si="12"/>
        <v>2141300</v>
      </c>
      <c r="J434" s="117">
        <f t="shared" si="13"/>
        <v>17256837</v>
      </c>
    </row>
    <row r="435" spans="1:10" ht="15">
      <c r="A435" s="171">
        <v>405</v>
      </c>
      <c r="B435" s="172" t="s">
        <v>1474</v>
      </c>
      <c r="C435" s="116" t="s">
        <v>1385</v>
      </c>
      <c r="D435" s="116" t="s">
        <v>1475</v>
      </c>
      <c r="E435" s="173">
        <f>work!G435+work!H435</f>
        <v>215413</v>
      </c>
      <c r="F435" s="173">
        <f>work!I435+work!J435</f>
        <v>75071</v>
      </c>
      <c r="G435" s="118"/>
      <c r="H435" s="174" t="str">
        <f>work!L435</f>
        <v>20190809</v>
      </c>
      <c r="I435" s="117">
        <f t="shared" si="12"/>
        <v>215413</v>
      </c>
      <c r="J435" s="117">
        <f t="shared" si="13"/>
        <v>75071</v>
      </c>
    </row>
    <row r="436" spans="1:10" ht="15">
      <c r="A436" s="171">
        <v>406</v>
      </c>
      <c r="B436" s="172" t="s">
        <v>1477</v>
      </c>
      <c r="C436" s="116" t="s">
        <v>1385</v>
      </c>
      <c r="D436" s="116" t="s">
        <v>1478</v>
      </c>
      <c r="E436" s="173">
        <f>work!G436+work!H436</f>
        <v>517165</v>
      </c>
      <c r="F436" s="173">
        <f>work!I436+work!J436</f>
        <v>623990</v>
      </c>
      <c r="G436" s="118"/>
      <c r="H436" s="174" t="str">
        <f>work!L436</f>
        <v>20190910</v>
      </c>
      <c r="I436" s="117">
        <f t="shared" si="12"/>
        <v>517165</v>
      </c>
      <c r="J436" s="117">
        <f t="shared" si="13"/>
        <v>623990</v>
      </c>
    </row>
    <row r="437" spans="1:10" ht="15">
      <c r="A437" s="171">
        <v>407</v>
      </c>
      <c r="B437" s="172" t="s">
        <v>1480</v>
      </c>
      <c r="C437" s="116" t="s">
        <v>1385</v>
      </c>
      <c r="D437" s="116" t="s">
        <v>1481</v>
      </c>
      <c r="E437" s="173">
        <f>work!G437+work!H437</f>
        <v>2170758</v>
      </c>
      <c r="F437" s="173">
        <f>work!I437+work!J437</f>
        <v>5870841</v>
      </c>
      <c r="G437" s="118"/>
      <c r="H437" s="174" t="str">
        <f>work!L437</f>
        <v>20190809</v>
      </c>
      <c r="I437" s="117">
        <f t="shared" si="12"/>
        <v>2170758</v>
      </c>
      <c r="J437" s="117">
        <f t="shared" si="13"/>
        <v>5870841</v>
      </c>
    </row>
    <row r="438" spans="1:10" ht="15">
      <c r="A438" s="171">
        <v>408</v>
      </c>
      <c r="B438" s="172" t="s">
        <v>1483</v>
      </c>
      <c r="C438" s="116" t="s">
        <v>1385</v>
      </c>
      <c r="D438" s="116" t="s">
        <v>1484</v>
      </c>
      <c r="E438" s="173">
        <f>work!G438+work!H438</f>
        <v>918331</v>
      </c>
      <c r="F438" s="173">
        <f>work!I438+work!J438</f>
        <v>113142</v>
      </c>
      <c r="G438" s="118"/>
      <c r="H438" s="174" t="str">
        <f>work!L438</f>
        <v>20190809</v>
      </c>
      <c r="I438" s="117">
        <f t="shared" si="12"/>
        <v>918331</v>
      </c>
      <c r="J438" s="117">
        <f t="shared" si="13"/>
        <v>113142</v>
      </c>
    </row>
    <row r="439" spans="1:10" ht="15">
      <c r="A439" s="171">
        <v>409</v>
      </c>
      <c r="B439" s="172" t="s">
        <v>1486</v>
      </c>
      <c r="C439" s="116" t="s">
        <v>1385</v>
      </c>
      <c r="D439" s="116" t="s">
        <v>1487</v>
      </c>
      <c r="E439" s="173">
        <f>work!G439+work!H439</f>
        <v>94801</v>
      </c>
      <c r="F439" s="173">
        <f>work!I439+work!J439</f>
        <v>118312</v>
      </c>
      <c r="G439" s="118"/>
      <c r="H439" s="174" t="str">
        <f>work!L439</f>
        <v>20190809</v>
      </c>
      <c r="I439" s="117">
        <f t="shared" si="12"/>
        <v>94801</v>
      </c>
      <c r="J439" s="117">
        <f t="shared" si="13"/>
        <v>118312</v>
      </c>
    </row>
    <row r="440" spans="1:10" ht="15">
      <c r="A440" s="171">
        <v>410</v>
      </c>
      <c r="B440" s="172" t="s">
        <v>1489</v>
      </c>
      <c r="C440" s="116" t="s">
        <v>1385</v>
      </c>
      <c r="D440" s="116" t="s">
        <v>1490</v>
      </c>
      <c r="E440" s="173">
        <f>work!G440+work!H440</f>
        <v>980859</v>
      </c>
      <c r="F440" s="173">
        <f>work!I440+work!J440</f>
        <v>787747</v>
      </c>
      <c r="G440" s="118"/>
      <c r="H440" s="174" t="str">
        <f>work!L440</f>
        <v>20190809</v>
      </c>
      <c r="I440" s="117">
        <f t="shared" si="12"/>
        <v>980859</v>
      </c>
      <c r="J440" s="117">
        <f t="shared" si="13"/>
        <v>787747</v>
      </c>
    </row>
    <row r="441" spans="1:10" ht="15">
      <c r="A441" s="171">
        <v>411</v>
      </c>
      <c r="B441" s="172" t="s">
        <v>1492</v>
      </c>
      <c r="C441" s="116" t="s">
        <v>1385</v>
      </c>
      <c r="D441" s="116" t="s">
        <v>1493</v>
      </c>
      <c r="E441" s="173">
        <f>work!G441+work!H441</f>
        <v>1227915</v>
      </c>
      <c r="F441" s="173">
        <f>work!I441+work!J441</f>
        <v>1633824</v>
      </c>
      <c r="G441" s="118"/>
      <c r="H441" s="174" t="str">
        <f>work!L441</f>
        <v>20190809</v>
      </c>
      <c r="I441" s="117">
        <f t="shared" si="12"/>
        <v>1227915</v>
      </c>
      <c r="J441" s="117">
        <f t="shared" si="13"/>
        <v>1633824</v>
      </c>
    </row>
    <row r="442" spans="1:10" ht="15">
      <c r="A442" s="171">
        <v>412</v>
      </c>
      <c r="B442" s="172" t="s">
        <v>1495</v>
      </c>
      <c r="C442" s="116" t="s">
        <v>1385</v>
      </c>
      <c r="D442" s="116" t="s">
        <v>1496</v>
      </c>
      <c r="E442" s="173">
        <f>work!G442+work!H442</f>
        <v>16660</v>
      </c>
      <c r="F442" s="173">
        <f>work!I442+work!J442</f>
        <v>0</v>
      </c>
      <c r="G442" s="118"/>
      <c r="H442" s="174" t="str">
        <f>work!L442</f>
        <v>20190809</v>
      </c>
      <c r="I442" s="117">
        <f t="shared" si="12"/>
        <v>16660</v>
      </c>
      <c r="J442" s="117">
        <f t="shared" si="13"/>
        <v>0</v>
      </c>
    </row>
    <row r="443" spans="1:10" ht="15">
      <c r="A443" s="171">
        <v>413</v>
      </c>
      <c r="B443" s="172" t="s">
        <v>1498</v>
      </c>
      <c r="C443" s="116" t="s">
        <v>1385</v>
      </c>
      <c r="D443" s="116" t="s">
        <v>523</v>
      </c>
      <c r="E443" s="173">
        <f>work!G443+work!H443</f>
        <v>1315466</v>
      </c>
      <c r="F443" s="173">
        <f>work!I443+work!J443</f>
        <v>88085</v>
      </c>
      <c r="G443" s="118"/>
      <c r="H443" s="174" t="str">
        <f>work!L443</f>
        <v>20190809</v>
      </c>
      <c r="I443" s="117">
        <f t="shared" si="12"/>
        <v>1315466</v>
      </c>
      <c r="J443" s="117">
        <f t="shared" si="13"/>
        <v>88085</v>
      </c>
    </row>
    <row r="444" spans="1:10" ht="15">
      <c r="A444" s="171">
        <v>414</v>
      </c>
      <c r="B444" s="172" t="s">
        <v>1500</v>
      </c>
      <c r="C444" s="116" t="s">
        <v>1385</v>
      </c>
      <c r="D444" s="116" t="s">
        <v>1501</v>
      </c>
      <c r="E444" s="173">
        <f>work!G444+work!H444</f>
        <v>222341</v>
      </c>
      <c r="F444" s="173">
        <f>work!I444+work!J444</f>
        <v>6000</v>
      </c>
      <c r="G444" s="118"/>
      <c r="H444" s="174" t="str">
        <f>work!L444</f>
        <v>20190809</v>
      </c>
      <c r="I444" s="117">
        <f t="shared" si="12"/>
        <v>222341</v>
      </c>
      <c r="J444" s="117">
        <f t="shared" si="13"/>
        <v>6000</v>
      </c>
    </row>
    <row r="445" spans="1:10" ht="15">
      <c r="A445" s="171">
        <v>415</v>
      </c>
      <c r="B445" s="172" t="s">
        <v>1504</v>
      </c>
      <c r="C445" s="116" t="s">
        <v>1502</v>
      </c>
      <c r="D445" s="116" t="s">
        <v>1505</v>
      </c>
      <c r="E445" s="173">
        <f>work!G445+work!H445</f>
        <v>1081100</v>
      </c>
      <c r="F445" s="173">
        <f>work!I445+work!J445</f>
        <v>116500</v>
      </c>
      <c r="G445" s="118"/>
      <c r="H445" s="174" t="str">
        <f>work!L445</f>
        <v>20190809</v>
      </c>
      <c r="I445" s="117">
        <f t="shared" si="12"/>
        <v>1081100</v>
      </c>
      <c r="J445" s="117">
        <f t="shared" si="13"/>
        <v>116500</v>
      </c>
    </row>
    <row r="446" spans="1:10" ht="15">
      <c r="A446" s="171">
        <v>416</v>
      </c>
      <c r="B446" s="172" t="s">
        <v>1507</v>
      </c>
      <c r="C446" s="116" t="s">
        <v>1502</v>
      </c>
      <c r="D446" s="116" t="s">
        <v>1508</v>
      </c>
      <c r="E446" s="173">
        <f>work!G446+work!H446</f>
        <v>1420550</v>
      </c>
      <c r="F446" s="173">
        <f>work!I446+work!J446</f>
        <v>0</v>
      </c>
      <c r="G446" s="118"/>
      <c r="H446" s="174" t="str">
        <f>work!L446</f>
        <v>20190809</v>
      </c>
      <c r="I446" s="117">
        <f t="shared" si="12"/>
        <v>1420550</v>
      </c>
      <c r="J446" s="117">
        <f t="shared" si="13"/>
        <v>0</v>
      </c>
    </row>
    <row r="447" spans="1:10" ht="15">
      <c r="A447" s="171">
        <v>417</v>
      </c>
      <c r="B447" s="172" t="s">
        <v>1510</v>
      </c>
      <c r="C447" s="116" t="s">
        <v>1502</v>
      </c>
      <c r="D447" s="116" t="s">
        <v>1511</v>
      </c>
      <c r="E447" s="173">
        <f>work!G447+work!H447</f>
        <v>634655</v>
      </c>
      <c r="F447" s="173">
        <f>work!I447+work!J447</f>
        <v>36000</v>
      </c>
      <c r="G447" s="118"/>
      <c r="H447" s="174" t="str">
        <f>work!L447</f>
        <v>20190809</v>
      </c>
      <c r="I447" s="117">
        <f t="shared" si="12"/>
        <v>634655</v>
      </c>
      <c r="J447" s="117">
        <f t="shared" si="13"/>
        <v>36000</v>
      </c>
    </row>
    <row r="448" spans="1:10" ht="15">
      <c r="A448" s="171">
        <v>418</v>
      </c>
      <c r="B448" s="172" t="s">
        <v>1513</v>
      </c>
      <c r="C448" s="116" t="s">
        <v>1502</v>
      </c>
      <c r="D448" s="116" t="s">
        <v>1514</v>
      </c>
      <c r="E448" s="173">
        <f>work!G448+work!H448</f>
        <v>310056</v>
      </c>
      <c r="F448" s="173">
        <f>work!I448+work!J448</f>
        <v>53980</v>
      </c>
      <c r="G448" s="118"/>
      <c r="H448" s="174" t="str">
        <f>work!L448</f>
        <v>20190910</v>
      </c>
      <c r="I448" s="117">
        <f t="shared" si="12"/>
        <v>310056</v>
      </c>
      <c r="J448" s="117">
        <f t="shared" si="13"/>
        <v>53980</v>
      </c>
    </row>
    <row r="449" spans="1:10" ht="15">
      <c r="A449" s="171">
        <v>419</v>
      </c>
      <c r="B449" s="172" t="s">
        <v>1516</v>
      </c>
      <c r="C449" s="116" t="s">
        <v>1502</v>
      </c>
      <c r="D449" s="116" t="s">
        <v>1517</v>
      </c>
      <c r="E449" s="173">
        <f>work!G449+work!H449</f>
        <v>2129264</v>
      </c>
      <c r="F449" s="173">
        <f>work!I449+work!J449</f>
        <v>26001</v>
      </c>
      <c r="G449" s="118"/>
      <c r="H449" s="174" t="str">
        <f>work!L449</f>
        <v>20190910</v>
      </c>
      <c r="I449" s="117">
        <f t="shared" si="12"/>
        <v>2129264</v>
      </c>
      <c r="J449" s="117">
        <f t="shared" si="13"/>
        <v>26001</v>
      </c>
    </row>
    <row r="450" spans="1:10" ht="15">
      <c r="A450" s="171">
        <v>420</v>
      </c>
      <c r="B450" s="172" t="s">
        <v>1519</v>
      </c>
      <c r="C450" s="116" t="s">
        <v>1502</v>
      </c>
      <c r="D450" s="116" t="s">
        <v>1520</v>
      </c>
      <c r="E450" s="173">
        <f>work!G450+work!H450</f>
        <v>3107045</v>
      </c>
      <c r="F450" s="173">
        <f>work!I450+work!J450</f>
        <v>2299630</v>
      </c>
      <c r="G450" s="118"/>
      <c r="H450" s="174" t="str">
        <f>work!L450</f>
        <v>20190809</v>
      </c>
      <c r="I450" s="117">
        <f t="shared" si="12"/>
        <v>3107045</v>
      </c>
      <c r="J450" s="117">
        <f t="shared" si="13"/>
        <v>2299630</v>
      </c>
    </row>
    <row r="451" spans="1:10" ht="15">
      <c r="A451" s="171">
        <v>421</v>
      </c>
      <c r="B451" s="172" t="s">
        <v>1522</v>
      </c>
      <c r="C451" s="116" t="s">
        <v>1502</v>
      </c>
      <c r="D451" s="116" t="s">
        <v>1115</v>
      </c>
      <c r="E451" s="173">
        <f>work!G451+work!H451</f>
        <v>7618733</v>
      </c>
      <c r="F451" s="173">
        <f>work!I451+work!J451</f>
        <v>1811715</v>
      </c>
      <c r="G451" s="118"/>
      <c r="H451" s="174" t="str">
        <f>work!L451</f>
        <v>20190910</v>
      </c>
      <c r="I451" s="117">
        <f t="shared" si="12"/>
        <v>7618733</v>
      </c>
      <c r="J451" s="117">
        <f t="shared" si="13"/>
        <v>1811715</v>
      </c>
    </row>
    <row r="452" spans="1:10" ht="15">
      <c r="A452" s="171">
        <v>422</v>
      </c>
      <c r="B452" s="172" t="s">
        <v>1524</v>
      </c>
      <c r="C452" s="116" t="s">
        <v>1502</v>
      </c>
      <c r="D452" s="116" t="s">
        <v>1525</v>
      </c>
      <c r="E452" s="173">
        <f>work!G452+work!H452</f>
        <v>50200</v>
      </c>
      <c r="F452" s="173">
        <f>work!I452+work!J452</f>
        <v>50581</v>
      </c>
      <c r="G452" s="118"/>
      <c r="H452" s="174" t="str">
        <f>work!L452</f>
        <v>20190910</v>
      </c>
      <c r="I452" s="117">
        <f t="shared" si="12"/>
        <v>50200</v>
      </c>
      <c r="J452" s="117">
        <f t="shared" si="13"/>
        <v>50581</v>
      </c>
    </row>
    <row r="453" spans="1:10" ht="15">
      <c r="A453" s="171">
        <v>423</v>
      </c>
      <c r="B453" s="172" t="s">
        <v>1527</v>
      </c>
      <c r="C453" s="116" t="s">
        <v>1502</v>
      </c>
      <c r="D453" s="116" t="s">
        <v>1528</v>
      </c>
      <c r="E453" s="173">
        <f>work!G453+work!H453</f>
        <v>76105</v>
      </c>
      <c r="F453" s="173">
        <f>work!I453+work!J453</f>
        <v>56825</v>
      </c>
      <c r="G453" s="118"/>
      <c r="H453" s="174" t="str">
        <f>work!L453</f>
        <v>20190809</v>
      </c>
      <c r="I453" s="117">
        <f t="shared" si="12"/>
        <v>76105</v>
      </c>
      <c r="J453" s="117">
        <f t="shared" si="13"/>
        <v>56825</v>
      </c>
    </row>
    <row r="454" spans="1:10" ht="15">
      <c r="A454" s="171">
        <v>424</v>
      </c>
      <c r="B454" s="172" t="s">
        <v>1530</v>
      </c>
      <c r="C454" s="116" t="s">
        <v>1502</v>
      </c>
      <c r="D454" s="116" t="s">
        <v>1531</v>
      </c>
      <c r="E454" s="173">
        <f>work!G454+work!H454</f>
        <v>105717</v>
      </c>
      <c r="F454" s="173">
        <f>work!I454+work!J454</f>
        <v>1</v>
      </c>
      <c r="G454" s="118"/>
      <c r="H454" s="174" t="str">
        <f>work!L454</f>
        <v>20190809</v>
      </c>
      <c r="I454" s="117">
        <f t="shared" si="12"/>
        <v>105717</v>
      </c>
      <c r="J454" s="117">
        <f t="shared" si="13"/>
        <v>1</v>
      </c>
    </row>
    <row r="455" spans="1:10" ht="15">
      <c r="A455" s="171">
        <v>425</v>
      </c>
      <c r="B455" s="172" t="s">
        <v>1533</v>
      </c>
      <c r="C455" s="116" t="s">
        <v>1502</v>
      </c>
      <c r="D455" s="116" t="s">
        <v>1534</v>
      </c>
      <c r="E455" s="173" t="e">
        <f>work!G455+work!H455</f>
        <v>#VALUE!</v>
      </c>
      <c r="F455" s="173" t="e">
        <f>work!I455+work!J455</f>
        <v>#VALUE!</v>
      </c>
      <c r="G455" s="118"/>
      <c r="H455" s="174" t="str">
        <f>work!L455</f>
        <v>No report</v>
      </c>
      <c r="I455" s="117" t="e">
        <f t="shared" si="12"/>
        <v>#VALUE!</v>
      </c>
      <c r="J455" s="117" t="e">
        <f t="shared" si="13"/>
        <v>#VALUE!</v>
      </c>
    </row>
    <row r="456" spans="1:10" ht="15">
      <c r="A456" s="171">
        <v>426</v>
      </c>
      <c r="B456" s="172" t="s">
        <v>1536</v>
      </c>
      <c r="C456" s="116" t="s">
        <v>1502</v>
      </c>
      <c r="D456" s="116" t="s">
        <v>1537</v>
      </c>
      <c r="E456" s="173">
        <f>work!G456+work!H456</f>
        <v>1546471</v>
      </c>
      <c r="F456" s="173">
        <f>work!I456+work!J456</f>
        <v>203015</v>
      </c>
      <c r="G456" s="118"/>
      <c r="H456" s="174" t="str">
        <f>work!L456</f>
        <v>20190809</v>
      </c>
      <c r="I456" s="117">
        <f t="shared" si="12"/>
        <v>1546471</v>
      </c>
      <c r="J456" s="117">
        <f t="shared" si="13"/>
        <v>203015</v>
      </c>
    </row>
    <row r="457" spans="1:10" ht="15">
      <c r="A457" s="171">
        <v>427</v>
      </c>
      <c r="B457" s="172" t="s">
        <v>1539</v>
      </c>
      <c r="C457" s="116" t="s">
        <v>1502</v>
      </c>
      <c r="D457" s="116" t="s">
        <v>1540</v>
      </c>
      <c r="E457" s="173">
        <f>work!G457+work!H457</f>
        <v>25663</v>
      </c>
      <c r="F457" s="173">
        <f>work!I457+work!J457</f>
        <v>34500</v>
      </c>
      <c r="G457" s="118"/>
      <c r="H457" s="174" t="str">
        <f>work!L457</f>
        <v>20190809</v>
      </c>
      <c r="I457" s="117">
        <f t="shared" si="12"/>
        <v>25663</v>
      </c>
      <c r="J457" s="117">
        <f t="shared" si="13"/>
        <v>34500</v>
      </c>
    </row>
    <row r="458" spans="1:10" ht="15">
      <c r="A458" s="171">
        <v>428</v>
      </c>
      <c r="B458" s="172" t="s">
        <v>1542</v>
      </c>
      <c r="C458" s="116" t="s">
        <v>1502</v>
      </c>
      <c r="D458" s="116" t="s">
        <v>1543</v>
      </c>
      <c r="E458" s="173">
        <f>work!G458+work!H458</f>
        <v>5709995</v>
      </c>
      <c r="F458" s="173">
        <f>work!I458+work!J458</f>
        <v>14963800</v>
      </c>
      <c r="G458" s="118"/>
      <c r="H458" s="174" t="str">
        <f>work!L458</f>
        <v>20190910</v>
      </c>
      <c r="I458" s="117">
        <f t="shared" si="12"/>
        <v>5709995</v>
      </c>
      <c r="J458" s="117">
        <f t="shared" si="13"/>
        <v>14963800</v>
      </c>
    </row>
    <row r="459" spans="1:10" ht="15">
      <c r="A459" s="171">
        <v>429</v>
      </c>
      <c r="B459" s="172" t="s">
        <v>1545</v>
      </c>
      <c r="C459" s="116" t="s">
        <v>1502</v>
      </c>
      <c r="D459" s="116" t="s">
        <v>1546</v>
      </c>
      <c r="E459" s="173">
        <f>work!G459+work!H459</f>
        <v>671841</v>
      </c>
      <c r="F459" s="173">
        <f>work!I459+work!J459</f>
        <v>233975</v>
      </c>
      <c r="G459" s="118"/>
      <c r="H459" s="174" t="str">
        <f>work!L459</f>
        <v>20190809</v>
      </c>
      <c r="I459" s="117">
        <f t="shared" si="12"/>
        <v>671841</v>
      </c>
      <c r="J459" s="117">
        <f t="shared" si="13"/>
        <v>233975</v>
      </c>
    </row>
    <row r="460" spans="1:10" ht="15">
      <c r="A460" s="171">
        <v>430</v>
      </c>
      <c r="B460" s="172" t="s">
        <v>1548</v>
      </c>
      <c r="C460" s="116" t="s">
        <v>1502</v>
      </c>
      <c r="D460" s="116" t="s">
        <v>1549</v>
      </c>
      <c r="E460" s="173">
        <f>work!G460+work!H460</f>
        <v>1143711</v>
      </c>
      <c r="F460" s="173">
        <f>work!I460+work!J460</f>
        <v>124050</v>
      </c>
      <c r="G460" s="118"/>
      <c r="H460" s="174" t="str">
        <f>work!L460</f>
        <v>20190910</v>
      </c>
      <c r="I460" s="117">
        <f t="shared" si="12"/>
        <v>1143711</v>
      </c>
      <c r="J460" s="117">
        <f t="shared" si="13"/>
        <v>124050</v>
      </c>
    </row>
    <row r="461" spans="1:10" ht="15">
      <c r="A461" s="171">
        <v>431</v>
      </c>
      <c r="B461" s="172" t="s">
        <v>1551</v>
      </c>
      <c r="C461" s="116" t="s">
        <v>1502</v>
      </c>
      <c r="D461" s="116" t="s">
        <v>1552</v>
      </c>
      <c r="E461" s="173">
        <f>work!G461+work!H461</f>
        <v>4097347</v>
      </c>
      <c r="F461" s="173">
        <f>work!I461+work!J461</f>
        <v>800</v>
      </c>
      <c r="G461" s="118"/>
      <c r="H461" s="174" t="str">
        <f>work!L461</f>
        <v>20190809</v>
      </c>
      <c r="I461" s="117">
        <f t="shared" si="12"/>
        <v>4097347</v>
      </c>
      <c r="J461" s="117">
        <f t="shared" si="13"/>
        <v>800</v>
      </c>
    </row>
    <row r="462" spans="1:10" ht="15">
      <c r="A462" s="171">
        <v>432</v>
      </c>
      <c r="B462" s="172" t="s">
        <v>1554</v>
      </c>
      <c r="C462" s="116" t="s">
        <v>1502</v>
      </c>
      <c r="D462" s="116" t="s">
        <v>1555</v>
      </c>
      <c r="E462" s="173">
        <f>work!G462+work!H462</f>
        <v>2385249</v>
      </c>
      <c r="F462" s="173">
        <f>work!I462+work!J462</f>
        <v>77506</v>
      </c>
      <c r="G462" s="118"/>
      <c r="H462" s="174" t="str">
        <f>work!L462</f>
        <v>20190910</v>
      </c>
      <c r="I462" s="117">
        <f t="shared" si="12"/>
        <v>2385249</v>
      </c>
      <c r="J462" s="117">
        <f t="shared" si="13"/>
        <v>77506</v>
      </c>
    </row>
    <row r="463" spans="1:10" ht="15">
      <c r="A463" s="171">
        <v>433</v>
      </c>
      <c r="B463" s="172" t="s">
        <v>1557</v>
      </c>
      <c r="C463" s="116" t="s">
        <v>1502</v>
      </c>
      <c r="D463" s="116" t="s">
        <v>1558</v>
      </c>
      <c r="E463" s="173">
        <f>work!G463+work!H463</f>
        <v>4388817</v>
      </c>
      <c r="F463" s="173">
        <f>work!I463+work!J463</f>
        <v>127200</v>
      </c>
      <c r="G463" s="118"/>
      <c r="H463" s="174" t="str">
        <f>work!L463</f>
        <v>20190809</v>
      </c>
      <c r="I463" s="117">
        <f t="shared" si="12"/>
        <v>4388817</v>
      </c>
      <c r="J463" s="117">
        <f t="shared" si="13"/>
        <v>127200</v>
      </c>
    </row>
    <row r="464" spans="1:10" ht="15">
      <c r="A464" s="171">
        <v>434</v>
      </c>
      <c r="B464" s="172" t="s">
        <v>1560</v>
      </c>
      <c r="C464" s="116" t="s">
        <v>1502</v>
      </c>
      <c r="D464" s="116" t="s">
        <v>1338</v>
      </c>
      <c r="E464" s="173" t="e">
        <f>work!G464+work!H464</f>
        <v>#VALUE!</v>
      </c>
      <c r="F464" s="173" t="e">
        <f>work!I464+work!J464</f>
        <v>#VALUE!</v>
      </c>
      <c r="G464" s="118"/>
      <c r="H464" s="174" t="str">
        <f>work!L464</f>
        <v>No report</v>
      </c>
      <c r="I464" s="117" t="e">
        <f t="shared" si="12"/>
        <v>#VALUE!</v>
      </c>
      <c r="J464" s="117" t="e">
        <f t="shared" si="13"/>
        <v>#VALUE!</v>
      </c>
    </row>
    <row r="465" spans="1:10" ht="15">
      <c r="A465" s="171">
        <v>435</v>
      </c>
      <c r="B465" s="172" t="s">
        <v>1562</v>
      </c>
      <c r="C465" s="116" t="s">
        <v>1502</v>
      </c>
      <c r="D465" s="116" t="s">
        <v>1563</v>
      </c>
      <c r="E465" s="173">
        <f>work!G465+work!H465</f>
        <v>123150</v>
      </c>
      <c r="F465" s="173">
        <f>work!I465+work!J465</f>
        <v>32000</v>
      </c>
      <c r="G465" s="118"/>
      <c r="H465" s="174" t="str">
        <f>work!L465</f>
        <v>20190809</v>
      </c>
      <c r="I465" s="117">
        <f t="shared" si="12"/>
        <v>123150</v>
      </c>
      <c r="J465" s="117">
        <f t="shared" si="13"/>
        <v>32000</v>
      </c>
    </row>
    <row r="466" spans="1:10" ht="15">
      <c r="A466" s="171">
        <v>436</v>
      </c>
      <c r="B466" s="172" t="s">
        <v>1565</v>
      </c>
      <c r="C466" s="116" t="s">
        <v>1502</v>
      </c>
      <c r="D466" s="116" t="s">
        <v>1566</v>
      </c>
      <c r="E466" s="173" t="e">
        <f>work!G466+work!H466</f>
        <v>#VALUE!</v>
      </c>
      <c r="F466" s="173" t="e">
        <f>work!I466+work!J466</f>
        <v>#VALUE!</v>
      </c>
      <c r="G466" s="116"/>
      <c r="H466" s="174" t="str">
        <f>work!L466</f>
        <v>No report</v>
      </c>
      <c r="I466" s="117" t="e">
        <f t="shared" si="12"/>
        <v>#VALUE!</v>
      </c>
      <c r="J466" s="117" t="e">
        <f t="shared" si="13"/>
        <v>#VALUE!</v>
      </c>
    </row>
    <row r="467" spans="1:10" ht="15">
      <c r="A467" s="171">
        <v>437</v>
      </c>
      <c r="B467" s="172" t="s">
        <v>1568</v>
      </c>
      <c r="C467" s="116" t="s">
        <v>1502</v>
      </c>
      <c r="D467" s="116" t="s">
        <v>1569</v>
      </c>
      <c r="E467" s="173">
        <f>work!G467+work!H467</f>
        <v>14250</v>
      </c>
      <c r="F467" s="173">
        <f>work!I467+work!J467</f>
        <v>25782</v>
      </c>
      <c r="G467" s="118"/>
      <c r="H467" s="174" t="str">
        <f>work!L467</f>
        <v>20190809</v>
      </c>
      <c r="I467" s="117">
        <f t="shared" si="12"/>
        <v>14250</v>
      </c>
      <c r="J467" s="117">
        <f t="shared" si="13"/>
        <v>25782</v>
      </c>
    </row>
    <row r="468" spans="1:10" ht="15">
      <c r="A468" s="171">
        <v>438</v>
      </c>
      <c r="B468" s="172" t="s">
        <v>1571</v>
      </c>
      <c r="C468" s="116" t="s">
        <v>1502</v>
      </c>
      <c r="D468" s="116" t="s">
        <v>1572</v>
      </c>
      <c r="E468" s="173">
        <f>work!G468+work!H468</f>
        <v>1529067</v>
      </c>
      <c r="F468" s="173">
        <f>work!I468+work!J468</f>
        <v>337753</v>
      </c>
      <c r="G468" s="118"/>
      <c r="H468" s="174" t="str">
        <f>work!L468</f>
        <v>20190809</v>
      </c>
      <c r="I468" s="117">
        <f t="shared" si="12"/>
        <v>1529067</v>
      </c>
      <c r="J468" s="117">
        <f t="shared" si="13"/>
        <v>337753</v>
      </c>
    </row>
    <row r="469" spans="1:10" ht="15">
      <c r="A469" s="171">
        <v>439</v>
      </c>
      <c r="B469" s="172" t="s">
        <v>1574</v>
      </c>
      <c r="C469" s="116" t="s">
        <v>1502</v>
      </c>
      <c r="D469" s="116" t="s">
        <v>1575</v>
      </c>
      <c r="E469" s="173">
        <f>work!G469+work!H469</f>
        <v>2092972</v>
      </c>
      <c r="F469" s="173">
        <f>work!I469+work!J469</f>
        <v>78077</v>
      </c>
      <c r="G469" s="118"/>
      <c r="H469" s="174" t="str">
        <f>work!L469</f>
        <v>20190809</v>
      </c>
      <c r="I469" s="117">
        <f t="shared" si="12"/>
        <v>2092972</v>
      </c>
      <c r="J469" s="117">
        <f t="shared" si="13"/>
        <v>78077</v>
      </c>
    </row>
    <row r="470" spans="1:10" ht="15">
      <c r="A470" s="171">
        <v>440</v>
      </c>
      <c r="B470" s="172" t="s">
        <v>1577</v>
      </c>
      <c r="C470" s="116" t="s">
        <v>1502</v>
      </c>
      <c r="D470" s="116" t="s">
        <v>1578</v>
      </c>
      <c r="E470" s="173" t="e">
        <f>work!G470+work!H470</f>
        <v>#VALUE!</v>
      </c>
      <c r="F470" s="173" t="e">
        <f>work!I470+work!J470</f>
        <v>#VALUE!</v>
      </c>
      <c r="G470" s="118"/>
      <c r="H470" s="174" t="str">
        <f>work!L470</f>
        <v>No report</v>
      </c>
      <c r="I470" s="117" t="e">
        <f t="shared" si="12"/>
        <v>#VALUE!</v>
      </c>
      <c r="J470" s="117" t="e">
        <f t="shared" si="13"/>
        <v>#VALUE!</v>
      </c>
    </row>
    <row r="471" spans="1:10" ht="15">
      <c r="A471" s="171">
        <v>441</v>
      </c>
      <c r="B471" s="172" t="s">
        <v>1580</v>
      </c>
      <c r="C471" s="116" t="s">
        <v>1502</v>
      </c>
      <c r="D471" s="116" t="s">
        <v>1581</v>
      </c>
      <c r="E471" s="173">
        <f>work!G471+work!H471</f>
        <v>784806</v>
      </c>
      <c r="F471" s="173">
        <f>work!I471+work!J471</f>
        <v>3300</v>
      </c>
      <c r="G471" s="118"/>
      <c r="H471" s="174" t="str">
        <f>work!L471</f>
        <v>20190809</v>
      </c>
      <c r="I471" s="117">
        <f t="shared" si="12"/>
        <v>784806</v>
      </c>
      <c r="J471" s="117">
        <f t="shared" si="13"/>
        <v>3300</v>
      </c>
    </row>
    <row r="472" spans="1:10" ht="15">
      <c r="A472" s="171">
        <v>442</v>
      </c>
      <c r="B472" s="172" t="s">
        <v>1583</v>
      </c>
      <c r="C472" s="116" t="s">
        <v>1502</v>
      </c>
      <c r="D472" s="116" t="s">
        <v>1584</v>
      </c>
      <c r="E472" s="173">
        <f>work!G472+work!H472</f>
        <v>73505</v>
      </c>
      <c r="F472" s="173">
        <f>work!I472+work!J472</f>
        <v>2500</v>
      </c>
      <c r="G472" s="118"/>
      <c r="H472" s="174" t="str">
        <f>work!L472</f>
        <v>20190809</v>
      </c>
      <c r="I472" s="117">
        <f t="shared" si="12"/>
        <v>73505</v>
      </c>
      <c r="J472" s="117">
        <f t="shared" si="13"/>
        <v>2500</v>
      </c>
    </row>
    <row r="473" spans="1:10" ht="15">
      <c r="A473" s="171">
        <v>443</v>
      </c>
      <c r="B473" s="172" t="s">
        <v>1586</v>
      </c>
      <c r="C473" s="116" t="s">
        <v>1502</v>
      </c>
      <c r="D473" s="116" t="s">
        <v>1587</v>
      </c>
      <c r="E473" s="173">
        <f>work!G473+work!H473</f>
        <v>22595</v>
      </c>
      <c r="F473" s="173">
        <f>work!I473+work!J473</f>
        <v>0</v>
      </c>
      <c r="G473" s="118"/>
      <c r="H473" s="174" t="str">
        <f>work!L473</f>
        <v>20190809</v>
      </c>
      <c r="I473" s="117">
        <f t="shared" si="12"/>
        <v>22595</v>
      </c>
      <c r="J473" s="117">
        <f t="shared" si="13"/>
        <v>0</v>
      </c>
    </row>
    <row r="474" spans="1:10" ht="15">
      <c r="A474" s="171">
        <v>444</v>
      </c>
      <c r="B474" s="172" t="s">
        <v>1589</v>
      </c>
      <c r="C474" s="116" t="s">
        <v>1502</v>
      </c>
      <c r="D474" s="116" t="s">
        <v>1590</v>
      </c>
      <c r="E474" s="173">
        <f>work!G474+work!H474</f>
        <v>2890288</v>
      </c>
      <c r="F474" s="173">
        <f>work!I474+work!J474</f>
        <v>399103</v>
      </c>
      <c r="G474" s="118"/>
      <c r="H474" s="174" t="str">
        <f>work!L474</f>
        <v>20190910</v>
      </c>
      <c r="I474" s="117">
        <f t="shared" si="12"/>
        <v>2890288</v>
      </c>
      <c r="J474" s="117">
        <f t="shared" si="13"/>
        <v>399103</v>
      </c>
    </row>
    <row r="475" spans="1:10" ht="15">
      <c r="A475" s="171">
        <v>445</v>
      </c>
      <c r="B475" s="172" t="s">
        <v>1592</v>
      </c>
      <c r="C475" s="116" t="s">
        <v>1502</v>
      </c>
      <c r="D475" s="116" t="s">
        <v>1593</v>
      </c>
      <c r="E475" s="173">
        <f>work!G475+work!H475</f>
        <v>519540</v>
      </c>
      <c r="F475" s="173">
        <f>work!I475+work!J475</f>
        <v>23550</v>
      </c>
      <c r="G475" s="118"/>
      <c r="H475" s="174" t="str">
        <f>work!L475</f>
        <v>20190809</v>
      </c>
      <c r="I475" s="117">
        <f t="shared" si="12"/>
        <v>519540</v>
      </c>
      <c r="J475" s="117">
        <f t="shared" si="13"/>
        <v>23550</v>
      </c>
    </row>
    <row r="476" spans="1:10" ht="15">
      <c r="A476" s="171">
        <v>446</v>
      </c>
      <c r="B476" s="172" t="s">
        <v>1595</v>
      </c>
      <c r="C476" s="116" t="s">
        <v>1502</v>
      </c>
      <c r="D476" s="116" t="s">
        <v>1596</v>
      </c>
      <c r="E476" s="173" t="e">
        <f>work!G476+work!H476</f>
        <v>#VALUE!</v>
      </c>
      <c r="F476" s="173" t="e">
        <f>work!I476+work!J476</f>
        <v>#VALUE!</v>
      </c>
      <c r="G476" s="118"/>
      <c r="H476" s="174" t="str">
        <f>work!L476</f>
        <v>No report</v>
      </c>
      <c r="I476" s="117" t="e">
        <f t="shared" si="12"/>
        <v>#VALUE!</v>
      </c>
      <c r="J476" s="117" t="e">
        <f t="shared" si="13"/>
        <v>#VALUE!</v>
      </c>
    </row>
    <row r="477" spans="1:10" ht="15">
      <c r="A477" s="171">
        <v>447</v>
      </c>
      <c r="B477" s="172" t="s">
        <v>1598</v>
      </c>
      <c r="C477" s="116" t="s">
        <v>1502</v>
      </c>
      <c r="D477" s="116" t="s">
        <v>1599</v>
      </c>
      <c r="E477" s="173">
        <f>work!G477+work!H477</f>
        <v>3668028</v>
      </c>
      <c r="F477" s="173">
        <f>work!I477+work!J477</f>
        <v>611467</v>
      </c>
      <c r="G477" s="118"/>
      <c r="H477" s="174" t="str">
        <f>work!L477</f>
        <v>20190809</v>
      </c>
      <c r="I477" s="117">
        <f t="shared" si="12"/>
        <v>3668028</v>
      </c>
      <c r="J477" s="117">
        <f t="shared" si="13"/>
        <v>611467</v>
      </c>
    </row>
    <row r="478" spans="1:10" ht="15">
      <c r="A478" s="171">
        <v>448</v>
      </c>
      <c r="B478" s="172" t="s">
        <v>1602</v>
      </c>
      <c r="C478" s="116" t="s">
        <v>1600</v>
      </c>
      <c r="D478" s="116" t="s">
        <v>1603</v>
      </c>
      <c r="E478" s="173">
        <f>work!G478+work!H478</f>
        <v>429408</v>
      </c>
      <c r="F478" s="173">
        <f>work!I478+work!J478</f>
        <v>0</v>
      </c>
      <c r="G478" s="118"/>
      <c r="H478" s="174" t="str">
        <f>work!L478</f>
        <v>20190809</v>
      </c>
      <c r="I478" s="117">
        <f t="shared" si="12"/>
        <v>429408</v>
      </c>
      <c r="J478" s="117">
        <f t="shared" si="13"/>
        <v>0</v>
      </c>
    </row>
    <row r="479" spans="1:10" ht="15">
      <c r="A479" s="171">
        <v>449</v>
      </c>
      <c r="B479" s="172" t="s">
        <v>1605</v>
      </c>
      <c r="C479" s="116" t="s">
        <v>1600</v>
      </c>
      <c r="D479" s="116" t="s">
        <v>1606</v>
      </c>
      <c r="E479" s="173">
        <f>work!G479+work!H479</f>
        <v>2871235</v>
      </c>
      <c r="F479" s="173">
        <f>work!I479+work!J479</f>
        <v>2602656</v>
      </c>
      <c r="G479" s="118"/>
      <c r="H479" s="174" t="str">
        <f>work!L479</f>
        <v>20190910</v>
      </c>
      <c r="I479" s="117">
        <f t="shared" si="12"/>
        <v>2871235</v>
      </c>
      <c r="J479" s="117">
        <f t="shared" si="13"/>
        <v>2602656</v>
      </c>
    </row>
    <row r="480" spans="1:10" ht="15">
      <c r="A480" s="171">
        <v>450</v>
      </c>
      <c r="B480" s="172" t="s">
        <v>1608</v>
      </c>
      <c r="C480" s="116" t="s">
        <v>1600</v>
      </c>
      <c r="D480" s="116" t="s">
        <v>1609</v>
      </c>
      <c r="E480" s="173">
        <f>work!G480+work!H480</f>
        <v>71720</v>
      </c>
      <c r="F480" s="173">
        <f>work!I480+work!J480</f>
        <v>0</v>
      </c>
      <c r="G480" s="118"/>
      <c r="H480" s="174" t="str">
        <f>work!L480</f>
        <v>20190809</v>
      </c>
      <c r="I480" s="117">
        <f aca="true" t="shared" si="14" ref="I480:I543">E480</f>
        <v>71720</v>
      </c>
      <c r="J480" s="117">
        <f aca="true" t="shared" si="15" ref="J480:J543">F480</f>
        <v>0</v>
      </c>
    </row>
    <row r="481" spans="1:10" ht="15">
      <c r="A481" s="171">
        <v>451</v>
      </c>
      <c r="B481" s="172" t="s">
        <v>1611</v>
      </c>
      <c r="C481" s="116" t="s">
        <v>1600</v>
      </c>
      <c r="D481" s="116" t="s">
        <v>1612</v>
      </c>
      <c r="E481" s="173">
        <f>work!G481+work!H481</f>
        <v>1049743</v>
      </c>
      <c r="F481" s="173">
        <f>work!I481+work!J481</f>
        <v>0</v>
      </c>
      <c r="G481" s="118"/>
      <c r="H481" s="174" t="str">
        <f>work!L481</f>
        <v>20190809</v>
      </c>
      <c r="I481" s="117">
        <f t="shared" si="14"/>
        <v>1049743</v>
      </c>
      <c r="J481" s="117">
        <f t="shared" si="15"/>
        <v>0</v>
      </c>
    </row>
    <row r="482" spans="1:10" ht="15">
      <c r="A482" s="171">
        <v>452</v>
      </c>
      <c r="B482" s="172" t="s">
        <v>1614</v>
      </c>
      <c r="C482" s="116" t="s">
        <v>1600</v>
      </c>
      <c r="D482" s="116" t="s">
        <v>1615</v>
      </c>
      <c r="E482" s="173">
        <f>work!G482+work!H482</f>
        <v>492122</v>
      </c>
      <c r="F482" s="173">
        <f>work!I482+work!J482</f>
        <v>1134991</v>
      </c>
      <c r="G482" s="118"/>
      <c r="H482" s="174" t="str">
        <f>work!L482</f>
        <v>20190809</v>
      </c>
      <c r="I482" s="117">
        <f t="shared" si="14"/>
        <v>492122</v>
      </c>
      <c r="J482" s="117">
        <f t="shared" si="15"/>
        <v>1134991</v>
      </c>
    </row>
    <row r="483" spans="1:10" ht="15">
      <c r="A483" s="171">
        <v>453</v>
      </c>
      <c r="B483" s="172" t="s">
        <v>1617</v>
      </c>
      <c r="C483" s="116" t="s">
        <v>1600</v>
      </c>
      <c r="D483" s="116" t="s">
        <v>1618</v>
      </c>
      <c r="E483" s="173">
        <f>work!G483+work!H483</f>
        <v>277542</v>
      </c>
      <c r="F483" s="173">
        <f>work!I483+work!J483</f>
        <v>22095</v>
      </c>
      <c r="G483" s="118"/>
      <c r="H483" s="174" t="str">
        <f>work!L483</f>
        <v>20190809</v>
      </c>
      <c r="I483" s="117">
        <f t="shared" si="14"/>
        <v>277542</v>
      </c>
      <c r="J483" s="117">
        <f t="shared" si="15"/>
        <v>22095</v>
      </c>
    </row>
    <row r="484" spans="1:10" ht="15">
      <c r="A484" s="171">
        <v>454</v>
      </c>
      <c r="B484" s="172" t="s">
        <v>1620</v>
      </c>
      <c r="C484" s="116" t="s">
        <v>1600</v>
      </c>
      <c r="D484" s="116" t="s">
        <v>1621</v>
      </c>
      <c r="E484" s="173">
        <f>work!G484+work!H484</f>
        <v>0</v>
      </c>
      <c r="F484" s="173">
        <f>work!I484+work!J484</f>
        <v>5000</v>
      </c>
      <c r="G484" s="118"/>
      <c r="H484" s="174" t="str">
        <f>work!L484</f>
        <v>20190809</v>
      </c>
      <c r="I484" s="117">
        <f t="shared" si="14"/>
        <v>0</v>
      </c>
      <c r="J484" s="117">
        <f t="shared" si="15"/>
        <v>5000</v>
      </c>
    </row>
    <row r="485" spans="1:10" ht="15">
      <c r="A485" s="171">
        <v>455</v>
      </c>
      <c r="B485" s="172" t="s">
        <v>1623</v>
      </c>
      <c r="C485" s="116" t="s">
        <v>1600</v>
      </c>
      <c r="D485" s="116" t="s">
        <v>1624</v>
      </c>
      <c r="E485" s="173">
        <f>work!G485+work!H485</f>
        <v>1456575</v>
      </c>
      <c r="F485" s="173">
        <f>work!I485+work!J485</f>
        <v>10128124</v>
      </c>
      <c r="G485" s="118"/>
      <c r="H485" s="174" t="str">
        <f>work!L485</f>
        <v>20190910</v>
      </c>
      <c r="I485" s="117">
        <f t="shared" si="14"/>
        <v>1456575</v>
      </c>
      <c r="J485" s="117">
        <f t="shared" si="15"/>
        <v>10128124</v>
      </c>
    </row>
    <row r="486" spans="1:10" ht="15">
      <c r="A486" s="171">
        <v>456</v>
      </c>
      <c r="B486" s="172" t="s">
        <v>1626</v>
      </c>
      <c r="C486" s="116" t="s">
        <v>1600</v>
      </c>
      <c r="D486" s="116" t="s">
        <v>1627</v>
      </c>
      <c r="E486" s="173">
        <f>work!G486+work!H486</f>
        <v>161967</v>
      </c>
      <c r="F486" s="173">
        <f>work!I486+work!J486</f>
        <v>79429</v>
      </c>
      <c r="G486" s="118"/>
      <c r="H486" s="174" t="str">
        <f>work!L486</f>
        <v>20190809</v>
      </c>
      <c r="I486" s="117">
        <f t="shared" si="14"/>
        <v>161967</v>
      </c>
      <c r="J486" s="117">
        <f t="shared" si="15"/>
        <v>79429</v>
      </c>
    </row>
    <row r="487" spans="1:10" ht="15">
      <c r="A487" s="171">
        <v>457</v>
      </c>
      <c r="B487" s="172" t="s">
        <v>1629</v>
      </c>
      <c r="C487" s="116" t="s">
        <v>1600</v>
      </c>
      <c r="D487" s="116" t="s">
        <v>1630</v>
      </c>
      <c r="E487" s="173" t="e">
        <f>work!G487+work!H487</f>
        <v>#VALUE!</v>
      </c>
      <c r="F487" s="173" t="e">
        <f>work!I487+work!J487</f>
        <v>#VALUE!</v>
      </c>
      <c r="G487" s="118"/>
      <c r="H487" s="174" t="str">
        <f>work!L487</f>
        <v>No report</v>
      </c>
      <c r="I487" s="117" t="e">
        <f t="shared" si="14"/>
        <v>#VALUE!</v>
      </c>
      <c r="J487" s="117" t="e">
        <f t="shared" si="15"/>
        <v>#VALUE!</v>
      </c>
    </row>
    <row r="488" spans="1:10" ht="15">
      <c r="A488" s="171">
        <v>458</v>
      </c>
      <c r="B488" s="172" t="s">
        <v>1632</v>
      </c>
      <c r="C488" s="116" t="s">
        <v>1600</v>
      </c>
      <c r="D488" s="116" t="s">
        <v>1633</v>
      </c>
      <c r="E488" s="173">
        <f>work!G488+work!H488</f>
        <v>466546</v>
      </c>
      <c r="F488" s="173">
        <f>work!I488+work!J488</f>
        <v>21250</v>
      </c>
      <c r="G488" s="118"/>
      <c r="H488" s="174" t="str">
        <f>work!L488</f>
        <v>20190809</v>
      </c>
      <c r="I488" s="117">
        <f t="shared" si="14"/>
        <v>466546</v>
      </c>
      <c r="J488" s="117">
        <f t="shared" si="15"/>
        <v>21250</v>
      </c>
    </row>
    <row r="489" spans="1:10" ht="15">
      <c r="A489" s="171">
        <v>459</v>
      </c>
      <c r="B489" s="172" t="s">
        <v>1635</v>
      </c>
      <c r="C489" s="116" t="s">
        <v>1600</v>
      </c>
      <c r="D489" s="116" t="s">
        <v>1636</v>
      </c>
      <c r="E489" s="173">
        <f>work!G489+work!H489</f>
        <v>236598</v>
      </c>
      <c r="F489" s="173">
        <f>work!I489+work!J489</f>
        <v>3502864</v>
      </c>
      <c r="G489" s="118"/>
      <c r="H489" s="174" t="str">
        <f>work!L489</f>
        <v>20190809</v>
      </c>
      <c r="I489" s="117">
        <f t="shared" si="14"/>
        <v>236598</v>
      </c>
      <c r="J489" s="117">
        <f t="shared" si="15"/>
        <v>3502864</v>
      </c>
    </row>
    <row r="490" spans="1:10" ht="15">
      <c r="A490" s="171">
        <v>460</v>
      </c>
      <c r="B490" s="172" t="s">
        <v>1638</v>
      </c>
      <c r="C490" s="116" t="s">
        <v>1600</v>
      </c>
      <c r="D490" s="116" t="s">
        <v>1639</v>
      </c>
      <c r="E490" s="173">
        <f>work!G490+work!H490</f>
        <v>195125</v>
      </c>
      <c r="F490" s="173">
        <f>work!I490+work!J490</f>
        <v>192950</v>
      </c>
      <c r="G490" s="118"/>
      <c r="H490" s="174" t="str">
        <f>work!L490</f>
        <v>20190809</v>
      </c>
      <c r="I490" s="117">
        <f t="shared" si="14"/>
        <v>195125</v>
      </c>
      <c r="J490" s="117">
        <f t="shared" si="15"/>
        <v>192950</v>
      </c>
    </row>
    <row r="491" spans="1:10" ht="15">
      <c r="A491" s="171">
        <v>461</v>
      </c>
      <c r="B491" s="172" t="s">
        <v>1641</v>
      </c>
      <c r="C491" s="116" t="s">
        <v>1600</v>
      </c>
      <c r="D491" s="116" t="s">
        <v>1642</v>
      </c>
      <c r="E491" s="173" t="e">
        <f>work!G491+work!H491</f>
        <v>#VALUE!</v>
      </c>
      <c r="F491" s="173" t="e">
        <f>work!I491+work!J491</f>
        <v>#VALUE!</v>
      </c>
      <c r="G491" s="118"/>
      <c r="H491" s="174" t="str">
        <f>work!L491</f>
        <v>No report</v>
      </c>
      <c r="I491" s="117" t="e">
        <f t="shared" si="14"/>
        <v>#VALUE!</v>
      </c>
      <c r="J491" s="117" t="e">
        <f t="shared" si="15"/>
        <v>#VALUE!</v>
      </c>
    </row>
    <row r="492" spans="1:10" ht="15">
      <c r="A492" s="171">
        <v>462</v>
      </c>
      <c r="B492" s="172" t="s">
        <v>1644</v>
      </c>
      <c r="C492" s="116" t="s">
        <v>1600</v>
      </c>
      <c r="D492" s="116" t="s">
        <v>1645</v>
      </c>
      <c r="E492" s="173">
        <f>work!G492+work!H492</f>
        <v>487254</v>
      </c>
      <c r="F492" s="173">
        <f>work!I492+work!J492</f>
        <v>742732</v>
      </c>
      <c r="G492" s="118"/>
      <c r="H492" s="174" t="str">
        <f>work!L492</f>
        <v>20190809</v>
      </c>
      <c r="I492" s="117">
        <f t="shared" si="14"/>
        <v>487254</v>
      </c>
      <c r="J492" s="117">
        <f t="shared" si="15"/>
        <v>742732</v>
      </c>
    </row>
    <row r="493" spans="1:10" ht="15">
      <c r="A493" s="171">
        <v>463</v>
      </c>
      <c r="B493" s="172" t="s">
        <v>1647</v>
      </c>
      <c r="C493" s="116" t="s">
        <v>1600</v>
      </c>
      <c r="D493" s="116" t="s">
        <v>1120</v>
      </c>
      <c r="E493" s="173">
        <f>work!G493+work!H493</f>
        <v>196626</v>
      </c>
      <c r="F493" s="173">
        <f>work!I493+work!J493</f>
        <v>15593</v>
      </c>
      <c r="G493" s="118"/>
      <c r="H493" s="174" t="str">
        <f>work!L493</f>
        <v>20190809</v>
      </c>
      <c r="I493" s="117">
        <f t="shared" si="14"/>
        <v>196626</v>
      </c>
      <c r="J493" s="117">
        <f t="shared" si="15"/>
        <v>15593</v>
      </c>
    </row>
    <row r="494" spans="1:10" ht="15">
      <c r="A494" s="171">
        <v>464</v>
      </c>
      <c r="B494" s="172" t="s">
        <v>1650</v>
      </c>
      <c r="C494" s="116" t="s">
        <v>1648</v>
      </c>
      <c r="D494" s="116" t="s">
        <v>1651</v>
      </c>
      <c r="E494" s="173">
        <f>work!G494+work!H494</f>
        <v>23500</v>
      </c>
      <c r="F494" s="173">
        <f>work!I494+work!J494</f>
        <v>68650</v>
      </c>
      <c r="G494" s="118"/>
      <c r="H494" s="174" t="str">
        <f>work!L494</f>
        <v>20190809</v>
      </c>
      <c r="I494" s="117">
        <f t="shared" si="14"/>
        <v>23500</v>
      </c>
      <c r="J494" s="117">
        <f t="shared" si="15"/>
        <v>68650</v>
      </c>
    </row>
    <row r="495" spans="1:10" ht="15">
      <c r="A495" s="171">
        <v>465</v>
      </c>
      <c r="B495" s="172" t="s">
        <v>1653</v>
      </c>
      <c r="C495" s="116" t="s">
        <v>1648</v>
      </c>
      <c r="D495" s="116" t="s">
        <v>1654</v>
      </c>
      <c r="E495" s="173">
        <f>work!G495+work!H495</f>
        <v>0</v>
      </c>
      <c r="F495" s="173">
        <f>work!I495+work!J495</f>
        <v>3500</v>
      </c>
      <c r="G495" s="118"/>
      <c r="H495" s="174" t="str">
        <f>work!L495</f>
        <v>20190809</v>
      </c>
      <c r="I495" s="117">
        <f t="shared" si="14"/>
        <v>0</v>
      </c>
      <c r="J495" s="117">
        <f t="shared" si="15"/>
        <v>3500</v>
      </c>
    </row>
    <row r="496" spans="1:10" ht="15">
      <c r="A496" s="171">
        <v>466</v>
      </c>
      <c r="B496" s="172" t="s">
        <v>1656</v>
      </c>
      <c r="C496" s="116" t="s">
        <v>1648</v>
      </c>
      <c r="D496" s="116" t="s">
        <v>1657</v>
      </c>
      <c r="E496" s="173">
        <f>work!G496+work!H496</f>
        <v>7378</v>
      </c>
      <c r="F496" s="173">
        <f>work!I496+work!J496</f>
        <v>39700</v>
      </c>
      <c r="G496" s="118"/>
      <c r="H496" s="174" t="str">
        <f>work!L496</f>
        <v>20190809</v>
      </c>
      <c r="I496" s="117">
        <f t="shared" si="14"/>
        <v>7378</v>
      </c>
      <c r="J496" s="117">
        <f t="shared" si="15"/>
        <v>39700</v>
      </c>
    </row>
    <row r="497" spans="1:10" ht="15">
      <c r="A497" s="171">
        <v>467</v>
      </c>
      <c r="B497" s="172" t="s">
        <v>1659</v>
      </c>
      <c r="C497" s="116" t="s">
        <v>1648</v>
      </c>
      <c r="D497" s="116" t="s">
        <v>1660</v>
      </c>
      <c r="E497" s="173">
        <f>work!G497+work!H497</f>
        <v>15650</v>
      </c>
      <c r="F497" s="173">
        <f>work!I497+work!J497</f>
        <v>299052</v>
      </c>
      <c r="G497" s="118"/>
      <c r="H497" s="174" t="str">
        <f>work!L497</f>
        <v>20190809</v>
      </c>
      <c r="I497" s="117">
        <f t="shared" si="14"/>
        <v>15650</v>
      </c>
      <c r="J497" s="117">
        <f t="shared" si="15"/>
        <v>299052</v>
      </c>
    </row>
    <row r="498" spans="1:10" ht="15">
      <c r="A498" s="171">
        <v>468</v>
      </c>
      <c r="B498" s="172" t="s">
        <v>1662</v>
      </c>
      <c r="C498" s="116" t="s">
        <v>1648</v>
      </c>
      <c r="D498" s="116" t="s">
        <v>1663</v>
      </c>
      <c r="E498" s="173">
        <f>work!G498+work!H498</f>
        <v>13916</v>
      </c>
      <c r="F498" s="173">
        <f>work!I498+work!J498</f>
        <v>31870</v>
      </c>
      <c r="G498" s="118"/>
      <c r="H498" s="174" t="str">
        <f>work!L498</f>
        <v>20190809</v>
      </c>
      <c r="I498" s="117">
        <f t="shared" si="14"/>
        <v>13916</v>
      </c>
      <c r="J498" s="117">
        <f t="shared" si="15"/>
        <v>31870</v>
      </c>
    </row>
    <row r="499" spans="1:10" ht="15">
      <c r="A499" s="171">
        <v>469</v>
      </c>
      <c r="B499" s="172" t="s">
        <v>1665</v>
      </c>
      <c r="C499" s="116" t="s">
        <v>1648</v>
      </c>
      <c r="D499" s="116" t="s">
        <v>1666</v>
      </c>
      <c r="E499" s="173">
        <f>work!G499+work!H499</f>
        <v>240280</v>
      </c>
      <c r="F499" s="173">
        <f>work!I499+work!J499</f>
        <v>511500</v>
      </c>
      <c r="G499" s="118"/>
      <c r="H499" s="174" t="str">
        <f>work!L499</f>
        <v>20190910</v>
      </c>
      <c r="I499" s="117">
        <f t="shared" si="14"/>
        <v>240280</v>
      </c>
      <c r="J499" s="117">
        <f t="shared" si="15"/>
        <v>511500</v>
      </c>
    </row>
    <row r="500" spans="1:10" ht="15">
      <c r="A500" s="171">
        <v>470</v>
      </c>
      <c r="B500" s="172" t="s">
        <v>1668</v>
      </c>
      <c r="C500" s="116" t="s">
        <v>1648</v>
      </c>
      <c r="D500" s="116" t="s">
        <v>1669</v>
      </c>
      <c r="E500" s="173">
        <f>work!G500+work!H500</f>
        <v>22192</v>
      </c>
      <c r="F500" s="173">
        <f>work!I500+work!J500</f>
        <v>15500</v>
      </c>
      <c r="G500" s="118"/>
      <c r="H500" s="174" t="str">
        <f>work!L500</f>
        <v>20190809</v>
      </c>
      <c r="I500" s="117">
        <f t="shared" si="14"/>
        <v>22192</v>
      </c>
      <c r="J500" s="117">
        <f t="shared" si="15"/>
        <v>15500</v>
      </c>
    </row>
    <row r="501" spans="1:10" ht="15">
      <c r="A501" s="171">
        <v>471</v>
      </c>
      <c r="B501" s="172" t="s">
        <v>1671</v>
      </c>
      <c r="C501" s="116" t="s">
        <v>1648</v>
      </c>
      <c r="D501" s="116" t="s">
        <v>1672</v>
      </c>
      <c r="E501" s="173">
        <f>work!G501+work!H501</f>
        <v>316001</v>
      </c>
      <c r="F501" s="173">
        <f>work!I501+work!J501</f>
        <v>35550</v>
      </c>
      <c r="G501" s="118"/>
      <c r="H501" s="174" t="str">
        <f>work!L501</f>
        <v>20190910</v>
      </c>
      <c r="I501" s="117">
        <f t="shared" si="14"/>
        <v>316001</v>
      </c>
      <c r="J501" s="117">
        <f t="shared" si="15"/>
        <v>35550</v>
      </c>
    </row>
    <row r="502" spans="1:10" ht="15">
      <c r="A502" s="171">
        <v>472</v>
      </c>
      <c r="B502" s="172" t="s">
        <v>1674</v>
      </c>
      <c r="C502" s="116" t="s">
        <v>1648</v>
      </c>
      <c r="D502" s="116" t="s">
        <v>1675</v>
      </c>
      <c r="E502" s="173">
        <f>work!G502+work!H502</f>
        <v>59772</v>
      </c>
      <c r="F502" s="173">
        <f>work!I502+work!J502</f>
        <v>128465</v>
      </c>
      <c r="G502" s="118"/>
      <c r="H502" s="174" t="s">
        <v>9</v>
      </c>
      <c r="I502" s="117">
        <f t="shared" si="14"/>
        <v>59772</v>
      </c>
      <c r="J502" s="117">
        <f t="shared" si="15"/>
        <v>128465</v>
      </c>
    </row>
    <row r="503" spans="1:10" ht="15">
      <c r="A503" s="171">
        <v>473</v>
      </c>
      <c r="B503" s="172" t="s">
        <v>1677</v>
      </c>
      <c r="C503" s="116" t="s">
        <v>1648</v>
      </c>
      <c r="D503" s="116" t="s">
        <v>1678</v>
      </c>
      <c r="E503" s="173">
        <f>work!G503+work!H503</f>
        <v>316500</v>
      </c>
      <c r="F503" s="173">
        <f>work!I503+work!J503</f>
        <v>835441</v>
      </c>
      <c r="G503" s="118"/>
      <c r="H503" s="174" t="str">
        <f>work!L503</f>
        <v>20190809</v>
      </c>
      <c r="I503" s="117">
        <f t="shared" si="14"/>
        <v>316500</v>
      </c>
      <c r="J503" s="117">
        <f t="shared" si="15"/>
        <v>835441</v>
      </c>
    </row>
    <row r="504" spans="1:10" ht="15">
      <c r="A504" s="171">
        <v>474</v>
      </c>
      <c r="B504" s="172" t="s">
        <v>1680</v>
      </c>
      <c r="C504" s="116" t="s">
        <v>1648</v>
      </c>
      <c r="D504" s="116" t="s">
        <v>1686</v>
      </c>
      <c r="E504" s="173">
        <f>work!G504+work!H504</f>
        <v>25000</v>
      </c>
      <c r="F504" s="173">
        <f>work!I504+work!J504</f>
        <v>9500</v>
      </c>
      <c r="G504" s="118"/>
      <c r="H504" s="174" t="str">
        <f>work!L504</f>
        <v>20190809</v>
      </c>
      <c r="I504" s="117">
        <f t="shared" si="14"/>
        <v>25000</v>
      </c>
      <c r="J504" s="117">
        <f t="shared" si="15"/>
        <v>9500</v>
      </c>
    </row>
    <row r="505" spans="1:10" ht="15">
      <c r="A505" s="171">
        <v>475</v>
      </c>
      <c r="B505" s="172" t="s">
        <v>1688</v>
      </c>
      <c r="C505" s="116" t="s">
        <v>1648</v>
      </c>
      <c r="D505" s="116" t="s">
        <v>1689</v>
      </c>
      <c r="E505" s="173">
        <f>work!G505+work!H505</f>
        <v>83148</v>
      </c>
      <c r="F505" s="173">
        <f>work!I505+work!J505</f>
        <v>16500</v>
      </c>
      <c r="G505" s="118"/>
      <c r="H505" s="174" t="str">
        <f>work!L505</f>
        <v>20190910</v>
      </c>
      <c r="I505" s="117">
        <f t="shared" si="14"/>
        <v>83148</v>
      </c>
      <c r="J505" s="117">
        <f t="shared" si="15"/>
        <v>16500</v>
      </c>
    </row>
    <row r="506" spans="1:10" ht="15">
      <c r="A506" s="171">
        <v>476</v>
      </c>
      <c r="B506" s="172" t="s">
        <v>1691</v>
      </c>
      <c r="C506" s="116" t="s">
        <v>1648</v>
      </c>
      <c r="D506" s="116" t="s">
        <v>1692</v>
      </c>
      <c r="E506" s="173" t="e">
        <f>work!G506+work!H506</f>
        <v>#VALUE!</v>
      </c>
      <c r="F506" s="173" t="e">
        <f>work!I506+work!J506</f>
        <v>#VALUE!</v>
      </c>
      <c r="G506" s="118"/>
      <c r="H506" s="174" t="str">
        <f>work!L506</f>
        <v>No report</v>
      </c>
      <c r="I506" s="117" t="e">
        <f t="shared" si="14"/>
        <v>#VALUE!</v>
      </c>
      <c r="J506" s="117" t="e">
        <f t="shared" si="15"/>
        <v>#VALUE!</v>
      </c>
    </row>
    <row r="507" spans="1:10" ht="15">
      <c r="A507" s="171">
        <v>477</v>
      </c>
      <c r="B507" s="172" t="s">
        <v>1694</v>
      </c>
      <c r="C507" s="116" t="s">
        <v>1648</v>
      </c>
      <c r="D507" s="116" t="s">
        <v>1695</v>
      </c>
      <c r="E507" s="173">
        <f>work!G507+work!H507</f>
        <v>0</v>
      </c>
      <c r="F507" s="173">
        <f>work!I507+work!J507</f>
        <v>14118</v>
      </c>
      <c r="G507" s="118"/>
      <c r="H507" s="174" t="str">
        <f>work!L507</f>
        <v>20190809</v>
      </c>
      <c r="I507" s="117">
        <f t="shared" si="14"/>
        <v>0</v>
      </c>
      <c r="J507" s="117">
        <f t="shared" si="15"/>
        <v>14118</v>
      </c>
    </row>
    <row r="508" spans="1:10" ht="15">
      <c r="A508" s="171">
        <v>478</v>
      </c>
      <c r="B508" s="172" t="s">
        <v>1697</v>
      </c>
      <c r="C508" s="116" t="s">
        <v>1648</v>
      </c>
      <c r="D508" s="116" t="s">
        <v>1698</v>
      </c>
      <c r="E508" s="173">
        <f>work!G508+work!H508</f>
        <v>133530</v>
      </c>
      <c r="F508" s="173">
        <f>work!I508+work!J508</f>
        <v>345600</v>
      </c>
      <c r="G508" s="118"/>
      <c r="H508" s="174" t="str">
        <f>work!L508</f>
        <v>20190809</v>
      </c>
      <c r="I508" s="117">
        <f t="shared" si="14"/>
        <v>133530</v>
      </c>
      <c r="J508" s="117">
        <f t="shared" si="15"/>
        <v>345600</v>
      </c>
    </row>
    <row r="509" spans="1:10" ht="15">
      <c r="A509" s="171">
        <v>479</v>
      </c>
      <c r="B509" s="172" t="s">
        <v>1701</v>
      </c>
      <c r="C509" s="116" t="s">
        <v>1699</v>
      </c>
      <c r="D509" s="116" t="s">
        <v>1702</v>
      </c>
      <c r="E509" s="173">
        <f>work!G509+work!H509</f>
        <v>1269240</v>
      </c>
      <c r="F509" s="173">
        <f>work!I509+work!J509</f>
        <v>611395</v>
      </c>
      <c r="G509" s="118"/>
      <c r="H509" s="174" t="str">
        <f>work!L509</f>
        <v>20190809</v>
      </c>
      <c r="I509" s="117">
        <f t="shared" si="14"/>
        <v>1269240</v>
      </c>
      <c r="J509" s="117">
        <f t="shared" si="15"/>
        <v>611395</v>
      </c>
    </row>
    <row r="510" spans="1:10" ht="15">
      <c r="A510" s="171">
        <v>480</v>
      </c>
      <c r="B510" s="172" t="s">
        <v>1704</v>
      </c>
      <c r="C510" s="116" t="s">
        <v>1699</v>
      </c>
      <c r="D510" s="116" t="s">
        <v>1705</v>
      </c>
      <c r="E510" s="173">
        <f>work!G510+work!H510</f>
        <v>1936271</v>
      </c>
      <c r="F510" s="173">
        <f>work!I510+work!J510</f>
        <v>396341</v>
      </c>
      <c r="G510" s="118"/>
      <c r="H510" s="174" t="str">
        <f>work!L510</f>
        <v>20190809</v>
      </c>
      <c r="I510" s="117">
        <f t="shared" si="14"/>
        <v>1936271</v>
      </c>
      <c r="J510" s="117">
        <f t="shared" si="15"/>
        <v>396341</v>
      </c>
    </row>
    <row r="511" spans="1:10" ht="15">
      <c r="A511" s="171">
        <v>481</v>
      </c>
      <c r="B511" s="172" t="s">
        <v>1707</v>
      </c>
      <c r="C511" s="116" t="s">
        <v>1699</v>
      </c>
      <c r="D511" s="116" t="s">
        <v>1708</v>
      </c>
      <c r="E511" s="173">
        <f>work!G511+work!H511</f>
        <v>740779</v>
      </c>
      <c r="F511" s="173">
        <f>work!I511+work!J511</f>
        <v>46895</v>
      </c>
      <c r="G511" s="118"/>
      <c r="H511" s="174" t="str">
        <f>work!L511</f>
        <v>20190910</v>
      </c>
      <c r="I511" s="117">
        <f t="shared" si="14"/>
        <v>740779</v>
      </c>
      <c r="J511" s="117">
        <f t="shared" si="15"/>
        <v>46895</v>
      </c>
    </row>
    <row r="512" spans="1:10" ht="15">
      <c r="A512" s="171">
        <v>482</v>
      </c>
      <c r="B512" s="172" t="s">
        <v>1710</v>
      </c>
      <c r="C512" s="116" t="s">
        <v>1699</v>
      </c>
      <c r="D512" s="116" t="s">
        <v>1711</v>
      </c>
      <c r="E512" s="173">
        <f>work!G512+work!H512</f>
        <v>8104</v>
      </c>
      <c r="F512" s="173">
        <f>work!I512+work!J512</f>
        <v>0</v>
      </c>
      <c r="G512" s="118"/>
      <c r="H512" s="174" t="str">
        <f>work!L512</f>
        <v>20190708</v>
      </c>
      <c r="I512" s="117">
        <f t="shared" si="14"/>
        <v>8104</v>
      </c>
      <c r="J512" s="117">
        <f t="shared" si="15"/>
        <v>0</v>
      </c>
    </row>
    <row r="513" spans="1:10" ht="15">
      <c r="A513" s="171">
        <v>483</v>
      </c>
      <c r="B513" s="172" t="s">
        <v>1713</v>
      </c>
      <c r="C513" s="116" t="s">
        <v>1699</v>
      </c>
      <c r="D513" s="116" t="s">
        <v>1714</v>
      </c>
      <c r="E513" s="173">
        <f>work!G513+work!H513</f>
        <v>1166525</v>
      </c>
      <c r="F513" s="173">
        <f>work!I513+work!J513</f>
        <v>839150</v>
      </c>
      <c r="G513" s="118"/>
      <c r="H513" s="174" t="str">
        <f>work!L513</f>
        <v>20190809</v>
      </c>
      <c r="I513" s="117">
        <f t="shared" si="14"/>
        <v>1166525</v>
      </c>
      <c r="J513" s="117">
        <f t="shared" si="15"/>
        <v>839150</v>
      </c>
    </row>
    <row r="514" spans="1:10" ht="15">
      <c r="A514" s="171">
        <v>484</v>
      </c>
      <c r="B514" s="172" t="s">
        <v>1716</v>
      </c>
      <c r="C514" s="116" t="s">
        <v>1699</v>
      </c>
      <c r="D514" s="116" t="s">
        <v>1717</v>
      </c>
      <c r="E514" s="173">
        <f>work!G514+work!H514</f>
        <v>1426873</v>
      </c>
      <c r="F514" s="173">
        <f>work!I514+work!J514</f>
        <v>5624164</v>
      </c>
      <c r="G514" s="118"/>
      <c r="H514" s="174" t="str">
        <f>work!L514</f>
        <v>20190809</v>
      </c>
      <c r="I514" s="117">
        <f t="shared" si="14"/>
        <v>1426873</v>
      </c>
      <c r="J514" s="117">
        <f t="shared" si="15"/>
        <v>5624164</v>
      </c>
    </row>
    <row r="515" spans="1:10" ht="15">
      <c r="A515" s="171">
        <v>485</v>
      </c>
      <c r="B515" s="172" t="s">
        <v>1719</v>
      </c>
      <c r="C515" s="116" t="s">
        <v>1699</v>
      </c>
      <c r="D515" s="116" t="s">
        <v>1720</v>
      </c>
      <c r="E515" s="173">
        <f>work!G515+work!H515</f>
        <v>91200</v>
      </c>
      <c r="F515" s="173">
        <f>work!I515+work!J515</f>
        <v>80400</v>
      </c>
      <c r="G515" s="118"/>
      <c r="H515" s="174" t="str">
        <f>work!L515</f>
        <v>20190910</v>
      </c>
      <c r="I515" s="117">
        <f t="shared" si="14"/>
        <v>91200</v>
      </c>
      <c r="J515" s="117">
        <f t="shared" si="15"/>
        <v>80400</v>
      </c>
    </row>
    <row r="516" spans="1:10" ht="15">
      <c r="A516" s="171">
        <v>486</v>
      </c>
      <c r="B516" s="172" t="s">
        <v>1722</v>
      </c>
      <c r="C516" s="116" t="s">
        <v>1699</v>
      </c>
      <c r="D516" s="116" t="s">
        <v>940</v>
      </c>
      <c r="E516" s="173">
        <f>work!G516+work!H516</f>
        <v>1770361</v>
      </c>
      <c r="F516" s="173">
        <f>work!I516+work!J516</f>
        <v>15653331</v>
      </c>
      <c r="G516" s="118"/>
      <c r="H516" s="174" t="str">
        <f>work!L516</f>
        <v>20190809</v>
      </c>
      <c r="I516" s="117">
        <f t="shared" si="14"/>
        <v>1770361</v>
      </c>
      <c r="J516" s="117">
        <f t="shared" si="15"/>
        <v>15653331</v>
      </c>
    </row>
    <row r="517" spans="1:10" ht="15">
      <c r="A517" s="171">
        <v>487</v>
      </c>
      <c r="B517" s="172" t="s">
        <v>1724</v>
      </c>
      <c r="C517" s="116" t="s">
        <v>1699</v>
      </c>
      <c r="D517" s="116" t="s">
        <v>13</v>
      </c>
      <c r="E517" s="173">
        <f>work!G517+work!H517</f>
        <v>639970</v>
      </c>
      <c r="F517" s="173">
        <f>work!I517+work!J517</f>
        <v>1319050</v>
      </c>
      <c r="G517" s="118"/>
      <c r="H517" s="174" t="str">
        <f>work!L517</f>
        <v>20190910</v>
      </c>
      <c r="I517" s="117">
        <f t="shared" si="14"/>
        <v>639970</v>
      </c>
      <c r="J517" s="117">
        <f t="shared" si="15"/>
        <v>1319050</v>
      </c>
    </row>
    <row r="518" spans="1:10" ht="15">
      <c r="A518" s="171">
        <v>488</v>
      </c>
      <c r="B518" s="172" t="s">
        <v>15</v>
      </c>
      <c r="C518" s="116" t="s">
        <v>1699</v>
      </c>
      <c r="D518" s="116" t="s">
        <v>16</v>
      </c>
      <c r="E518" s="173">
        <f>work!G518+work!H518</f>
        <v>3867884</v>
      </c>
      <c r="F518" s="173">
        <f>work!I518+work!J518</f>
        <v>719262</v>
      </c>
      <c r="G518" s="118"/>
      <c r="H518" s="174" t="str">
        <f>work!L518</f>
        <v>20190809</v>
      </c>
      <c r="I518" s="117">
        <f t="shared" si="14"/>
        <v>3867884</v>
      </c>
      <c r="J518" s="117">
        <f t="shared" si="15"/>
        <v>719262</v>
      </c>
    </row>
    <row r="519" spans="1:10" ht="15">
      <c r="A519" s="171">
        <v>489</v>
      </c>
      <c r="B519" s="172" t="s">
        <v>18</v>
      </c>
      <c r="C519" s="116" t="s">
        <v>1699</v>
      </c>
      <c r="D519" s="116" t="s">
        <v>19</v>
      </c>
      <c r="E519" s="173">
        <f>work!G519+work!H519</f>
        <v>441021</v>
      </c>
      <c r="F519" s="173">
        <f>work!I519+work!J519</f>
        <v>72590</v>
      </c>
      <c r="G519" s="118"/>
      <c r="H519" s="174" t="str">
        <f>work!L519</f>
        <v>20190809</v>
      </c>
      <c r="I519" s="117">
        <f t="shared" si="14"/>
        <v>441021</v>
      </c>
      <c r="J519" s="117">
        <f t="shared" si="15"/>
        <v>72590</v>
      </c>
    </row>
    <row r="520" spans="1:10" ht="15">
      <c r="A520" s="171">
        <v>490</v>
      </c>
      <c r="B520" s="172" t="s">
        <v>21</v>
      </c>
      <c r="C520" s="116" t="s">
        <v>1699</v>
      </c>
      <c r="D520" s="116" t="s">
        <v>22</v>
      </c>
      <c r="E520" s="173">
        <f>work!G520+work!H520</f>
        <v>3095</v>
      </c>
      <c r="F520" s="173">
        <f>work!I520+work!J520</f>
        <v>0</v>
      </c>
      <c r="G520" s="118"/>
      <c r="H520" s="174" t="str">
        <f>work!L520</f>
        <v>20190809</v>
      </c>
      <c r="I520" s="117">
        <f t="shared" si="14"/>
        <v>3095</v>
      </c>
      <c r="J520" s="117">
        <f t="shared" si="15"/>
        <v>0</v>
      </c>
    </row>
    <row r="521" spans="1:10" ht="15">
      <c r="A521" s="171">
        <v>491</v>
      </c>
      <c r="B521" s="172" t="s">
        <v>24</v>
      </c>
      <c r="C521" s="116" t="s">
        <v>1699</v>
      </c>
      <c r="D521" s="116" t="s">
        <v>25</v>
      </c>
      <c r="E521" s="173">
        <f>work!G521+work!H521</f>
        <v>2488175</v>
      </c>
      <c r="F521" s="173">
        <f>work!I521+work!J521</f>
        <v>1159366</v>
      </c>
      <c r="G521" s="118"/>
      <c r="H521" s="174" t="str">
        <f>work!L521</f>
        <v>20190809</v>
      </c>
      <c r="I521" s="117">
        <f t="shared" si="14"/>
        <v>2488175</v>
      </c>
      <c r="J521" s="117">
        <f t="shared" si="15"/>
        <v>1159366</v>
      </c>
    </row>
    <row r="522" spans="1:10" ht="15">
      <c r="A522" s="171">
        <v>492</v>
      </c>
      <c r="B522" s="172" t="s">
        <v>27</v>
      </c>
      <c r="C522" s="116" t="s">
        <v>1699</v>
      </c>
      <c r="D522" s="116" t="s">
        <v>28</v>
      </c>
      <c r="E522" s="173" t="e">
        <f>work!G522+work!H522</f>
        <v>#VALUE!</v>
      </c>
      <c r="F522" s="173" t="e">
        <f>work!I522+work!J522</f>
        <v>#VALUE!</v>
      </c>
      <c r="G522" s="118"/>
      <c r="H522" s="174" t="str">
        <f>work!L522</f>
        <v>No report</v>
      </c>
      <c r="I522" s="117" t="e">
        <f t="shared" si="14"/>
        <v>#VALUE!</v>
      </c>
      <c r="J522" s="117" t="e">
        <f t="shared" si="15"/>
        <v>#VALUE!</v>
      </c>
    </row>
    <row r="523" spans="1:10" ht="15">
      <c r="A523" s="171">
        <v>493</v>
      </c>
      <c r="B523" s="172" t="s">
        <v>30</v>
      </c>
      <c r="C523" s="116" t="s">
        <v>1699</v>
      </c>
      <c r="D523" s="116" t="s">
        <v>1683</v>
      </c>
      <c r="E523" s="173">
        <f>work!G523+work!H523</f>
        <v>100</v>
      </c>
      <c r="F523" s="173">
        <f>work!I523+work!J523</f>
        <v>0</v>
      </c>
      <c r="G523" s="118"/>
      <c r="H523" s="174" t="str">
        <f>work!L523</f>
        <v>20190809</v>
      </c>
      <c r="I523" s="117">
        <f t="shared" si="14"/>
        <v>100</v>
      </c>
      <c r="J523" s="117">
        <f t="shared" si="15"/>
        <v>0</v>
      </c>
    </row>
    <row r="524" spans="1:10" ht="15">
      <c r="A524" s="171">
        <v>494</v>
      </c>
      <c r="B524" s="172" t="s">
        <v>32</v>
      </c>
      <c r="C524" s="116" t="s">
        <v>1699</v>
      </c>
      <c r="D524" s="116" t="s">
        <v>33</v>
      </c>
      <c r="E524" s="173">
        <f>work!G524+work!H524</f>
        <v>298246</v>
      </c>
      <c r="F524" s="173">
        <f>work!I524+work!J524</f>
        <v>23166405</v>
      </c>
      <c r="G524" s="118"/>
      <c r="H524" s="174" t="str">
        <f>work!L524</f>
        <v>20190910</v>
      </c>
      <c r="I524" s="117">
        <f t="shared" si="14"/>
        <v>298246</v>
      </c>
      <c r="J524" s="117">
        <f t="shared" si="15"/>
        <v>23166405</v>
      </c>
    </row>
    <row r="525" spans="1:10" ht="15">
      <c r="A525" s="171">
        <v>495</v>
      </c>
      <c r="B525" s="172" t="s">
        <v>35</v>
      </c>
      <c r="C525" s="116" t="s">
        <v>1699</v>
      </c>
      <c r="D525" s="116" t="s">
        <v>36</v>
      </c>
      <c r="E525" s="173">
        <f>work!G525+work!H525</f>
        <v>48251</v>
      </c>
      <c r="F525" s="173">
        <f>work!I525+work!J525</f>
        <v>190976</v>
      </c>
      <c r="G525" s="118"/>
      <c r="H525" s="174" t="str">
        <f>work!L525</f>
        <v>20190910</v>
      </c>
      <c r="I525" s="117">
        <f t="shared" si="14"/>
        <v>48251</v>
      </c>
      <c r="J525" s="117">
        <f t="shared" si="15"/>
        <v>190976</v>
      </c>
    </row>
    <row r="526" spans="1:10" ht="15">
      <c r="A526" s="171">
        <v>496</v>
      </c>
      <c r="B526" s="172" t="s">
        <v>38</v>
      </c>
      <c r="C526" s="116" t="s">
        <v>1699</v>
      </c>
      <c r="D526" s="116" t="s">
        <v>39</v>
      </c>
      <c r="E526" s="173">
        <f>work!G526+work!H526</f>
        <v>2176355</v>
      </c>
      <c r="F526" s="173">
        <f>work!I526+work!J526</f>
        <v>7450</v>
      </c>
      <c r="G526" s="118"/>
      <c r="H526" s="174" t="str">
        <f>work!L526</f>
        <v>20190809</v>
      </c>
      <c r="I526" s="117">
        <f t="shared" si="14"/>
        <v>2176355</v>
      </c>
      <c r="J526" s="117">
        <f t="shared" si="15"/>
        <v>7450</v>
      </c>
    </row>
    <row r="527" spans="1:10" ht="15">
      <c r="A527" s="171">
        <v>497</v>
      </c>
      <c r="B527" s="172" t="s">
        <v>41</v>
      </c>
      <c r="C527" s="116" t="s">
        <v>1699</v>
      </c>
      <c r="D527" s="116" t="s">
        <v>1684</v>
      </c>
      <c r="E527" s="173">
        <f>work!G527+work!H527</f>
        <v>47198</v>
      </c>
      <c r="F527" s="173">
        <f>work!I527+work!J527</f>
        <v>318765</v>
      </c>
      <c r="G527" s="118"/>
      <c r="H527" s="174" t="str">
        <f>work!L527</f>
        <v>20190809</v>
      </c>
      <c r="I527" s="117">
        <f t="shared" si="14"/>
        <v>47198</v>
      </c>
      <c r="J527" s="117">
        <f t="shared" si="15"/>
        <v>318765</v>
      </c>
    </row>
    <row r="528" spans="1:10" ht="15">
      <c r="A528" s="171">
        <v>498</v>
      </c>
      <c r="B528" s="172" t="s">
        <v>43</v>
      </c>
      <c r="C528" s="116" t="s">
        <v>1699</v>
      </c>
      <c r="D528" s="116" t="s">
        <v>44</v>
      </c>
      <c r="E528" s="173">
        <f>work!G528+work!H528</f>
        <v>1858146</v>
      </c>
      <c r="F528" s="173">
        <f>work!I528+work!J528</f>
        <v>2611348</v>
      </c>
      <c r="G528" s="118"/>
      <c r="H528" s="174" t="str">
        <f>work!L528</f>
        <v>20190910</v>
      </c>
      <c r="I528" s="117">
        <f t="shared" si="14"/>
        <v>1858146</v>
      </c>
      <c r="J528" s="117">
        <f t="shared" si="15"/>
        <v>2611348</v>
      </c>
    </row>
    <row r="529" spans="1:10" ht="15">
      <c r="A529" s="171">
        <v>499</v>
      </c>
      <c r="B529" s="172" t="s">
        <v>46</v>
      </c>
      <c r="C529" s="116" t="s">
        <v>1699</v>
      </c>
      <c r="D529" s="116" t="s">
        <v>47</v>
      </c>
      <c r="E529" s="173" t="e">
        <f>work!G529+work!H529</f>
        <v>#VALUE!</v>
      </c>
      <c r="F529" s="173" t="e">
        <f>work!I529+work!J529</f>
        <v>#VALUE!</v>
      </c>
      <c r="G529" s="118"/>
      <c r="H529" s="174" t="str">
        <f>work!L529</f>
        <v>No report</v>
      </c>
      <c r="I529" s="117" t="e">
        <f t="shared" si="14"/>
        <v>#VALUE!</v>
      </c>
      <c r="J529" s="117" t="e">
        <f t="shared" si="15"/>
        <v>#VALUE!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138578</v>
      </c>
      <c r="F531" s="173">
        <f>work!I531+work!J531</f>
        <v>60915</v>
      </c>
      <c r="G531" s="118"/>
      <c r="H531" s="174" t="str">
        <f>work!L531</f>
        <v>20190809</v>
      </c>
      <c r="I531" s="117">
        <f t="shared" si="14"/>
        <v>138578</v>
      </c>
      <c r="J531" s="117">
        <f t="shared" si="15"/>
        <v>60915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 t="e">
        <f>work!G532+work!H532</f>
        <v>#VALUE!</v>
      </c>
      <c r="F532" s="173" t="e">
        <f>work!I532+work!J532</f>
        <v>#VALUE!</v>
      </c>
      <c r="G532" s="118"/>
      <c r="H532" s="174" t="str">
        <f>work!L532</f>
        <v>No report</v>
      </c>
      <c r="I532" s="117" t="e">
        <f t="shared" si="14"/>
        <v>#VALUE!</v>
      </c>
      <c r="J532" s="117" t="e">
        <f t="shared" si="15"/>
        <v>#VALUE!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>
        <f>work!G533+work!H533</f>
        <v>289593</v>
      </c>
      <c r="F533" s="173">
        <f>work!I533+work!J533</f>
        <v>69149</v>
      </c>
      <c r="G533" s="118"/>
      <c r="H533" s="174" t="str">
        <f>work!L533</f>
        <v>20190910</v>
      </c>
      <c r="I533" s="117">
        <f t="shared" si="14"/>
        <v>289593</v>
      </c>
      <c r="J533" s="117">
        <f t="shared" si="15"/>
        <v>69149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394013</v>
      </c>
      <c r="F534" s="173">
        <f>work!I534+work!J534</f>
        <v>113336</v>
      </c>
      <c r="G534" s="118"/>
      <c r="H534" s="174" t="str">
        <f>work!L534</f>
        <v>20190809</v>
      </c>
      <c r="I534" s="117">
        <f t="shared" si="14"/>
        <v>394013</v>
      </c>
      <c r="J534" s="117">
        <f t="shared" si="15"/>
        <v>113336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89472</v>
      </c>
      <c r="F535" s="173">
        <f>work!I535+work!J535</f>
        <v>45850</v>
      </c>
      <c r="G535" s="118"/>
      <c r="H535" s="174" t="str">
        <f>work!L535</f>
        <v>20190809</v>
      </c>
      <c r="I535" s="117">
        <f t="shared" si="14"/>
        <v>89472</v>
      </c>
      <c r="J535" s="117">
        <f t="shared" si="15"/>
        <v>45850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213681</v>
      </c>
      <c r="F536" s="173">
        <f>work!I536+work!J536</f>
        <v>98642</v>
      </c>
      <c r="G536" s="118"/>
      <c r="H536" s="174" t="str">
        <f>work!L536</f>
        <v>20190809</v>
      </c>
      <c r="I536" s="117">
        <f t="shared" si="14"/>
        <v>213681</v>
      </c>
      <c r="J536" s="117">
        <f t="shared" si="15"/>
        <v>98642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62646</v>
      </c>
      <c r="F537" s="173">
        <f>work!I537+work!J537</f>
        <v>13713</v>
      </c>
      <c r="G537" s="118"/>
      <c r="H537" s="174" t="str">
        <f>work!L537</f>
        <v>20190910</v>
      </c>
      <c r="I537" s="117">
        <f t="shared" si="14"/>
        <v>62646</v>
      </c>
      <c r="J537" s="117">
        <f t="shared" si="15"/>
        <v>13713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53096</v>
      </c>
      <c r="F538" s="173">
        <f>work!I538+work!J538</f>
        <v>361015</v>
      </c>
      <c r="G538" s="118"/>
      <c r="H538" s="174" t="str">
        <f>work!L538</f>
        <v>20190809</v>
      </c>
      <c r="I538" s="117">
        <f t="shared" si="14"/>
        <v>53096</v>
      </c>
      <c r="J538" s="117">
        <f t="shared" si="15"/>
        <v>361015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127859</v>
      </c>
      <c r="F539" s="173">
        <f>work!I539+work!J539</f>
        <v>104355</v>
      </c>
      <c r="G539" s="118"/>
      <c r="H539" s="174" t="str">
        <f>work!L539</f>
        <v>20190809</v>
      </c>
      <c r="I539" s="117">
        <f t="shared" si="14"/>
        <v>127859</v>
      </c>
      <c r="J539" s="117">
        <f t="shared" si="15"/>
        <v>104355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133968</v>
      </c>
      <c r="F540" s="173">
        <f>work!I540+work!J540</f>
        <v>1019342</v>
      </c>
      <c r="G540" s="118"/>
      <c r="H540" s="174" t="str">
        <f>work!L540</f>
        <v>20190809</v>
      </c>
      <c r="I540" s="117">
        <f t="shared" si="14"/>
        <v>133968</v>
      </c>
      <c r="J540" s="117">
        <f t="shared" si="15"/>
        <v>1019342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729445</v>
      </c>
      <c r="F541" s="173">
        <f>work!I541+work!J541</f>
        <v>41495</v>
      </c>
      <c r="G541" s="118"/>
      <c r="H541" s="174" t="str">
        <f>work!L541</f>
        <v>20190910</v>
      </c>
      <c r="I541" s="117">
        <f t="shared" si="14"/>
        <v>729445</v>
      </c>
      <c r="J541" s="117">
        <f t="shared" si="15"/>
        <v>41495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132239</v>
      </c>
      <c r="F542" s="173">
        <f>work!I542+work!J542</f>
        <v>332032</v>
      </c>
      <c r="G542" s="118"/>
      <c r="H542" s="174" t="str">
        <f>work!L542</f>
        <v>20190809</v>
      </c>
      <c r="I542" s="117">
        <f t="shared" si="14"/>
        <v>132239</v>
      </c>
      <c r="J542" s="117">
        <f t="shared" si="15"/>
        <v>332032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102881</v>
      </c>
      <c r="F543" s="173">
        <f>work!I543+work!J543</f>
        <v>21038</v>
      </c>
      <c r="G543" s="118"/>
      <c r="H543" s="174" t="str">
        <f>work!L543</f>
        <v>20190809</v>
      </c>
      <c r="I543" s="117">
        <f t="shared" si="14"/>
        <v>102881</v>
      </c>
      <c r="J543" s="117">
        <f t="shared" si="15"/>
        <v>21038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80036</v>
      </c>
      <c r="F544" s="173">
        <f>work!I544+work!J544</f>
        <v>3379223</v>
      </c>
      <c r="G544" s="118"/>
      <c r="H544" s="174" t="str">
        <f>work!L544</f>
        <v>20190809</v>
      </c>
      <c r="I544" s="117">
        <f aca="true" t="shared" si="16" ref="I544:I598">E544</f>
        <v>80036</v>
      </c>
      <c r="J544" s="117">
        <f aca="true" t="shared" si="17" ref="J544:J598">F544</f>
        <v>3379223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66691</v>
      </c>
      <c r="F545" s="173">
        <f>work!I545+work!J545</f>
        <v>65200</v>
      </c>
      <c r="G545" s="118"/>
      <c r="H545" s="174" t="str">
        <f>work!L545</f>
        <v>20190809</v>
      </c>
      <c r="I545" s="117">
        <f t="shared" si="16"/>
        <v>66691</v>
      </c>
      <c r="J545" s="117">
        <f t="shared" si="17"/>
        <v>65200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356142</v>
      </c>
      <c r="F546" s="173">
        <f>work!I546+work!J546</f>
        <v>21500</v>
      </c>
      <c r="G546" s="118"/>
      <c r="H546" s="174" t="str">
        <f>work!L546</f>
        <v>20190809</v>
      </c>
      <c r="I546" s="117">
        <f t="shared" si="16"/>
        <v>356142</v>
      </c>
      <c r="J546" s="117">
        <f t="shared" si="17"/>
        <v>21500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738691</v>
      </c>
      <c r="F547" s="173">
        <f>work!I547+work!J547</f>
        <v>574700</v>
      </c>
      <c r="G547" s="118"/>
      <c r="H547" s="174" t="str">
        <f>work!L547</f>
        <v>20190809</v>
      </c>
      <c r="I547" s="117">
        <f t="shared" si="16"/>
        <v>738691</v>
      </c>
      <c r="J547" s="117">
        <f t="shared" si="17"/>
        <v>574700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68981</v>
      </c>
      <c r="F548" s="173">
        <f>work!I548+work!J548</f>
        <v>0</v>
      </c>
      <c r="G548" s="118"/>
      <c r="H548" s="174" t="str">
        <f>work!L548</f>
        <v>20190809</v>
      </c>
      <c r="I548" s="117">
        <f t="shared" si="16"/>
        <v>68981</v>
      </c>
      <c r="J548" s="117">
        <f t="shared" si="17"/>
        <v>0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145677</v>
      </c>
      <c r="F549" s="173">
        <f>work!I549+work!J549</f>
        <v>41994</v>
      </c>
      <c r="G549" s="118"/>
      <c r="H549" s="174" t="str">
        <f>work!L549</f>
        <v>20190809</v>
      </c>
      <c r="I549" s="117">
        <f t="shared" si="16"/>
        <v>145677</v>
      </c>
      <c r="J549" s="117">
        <f t="shared" si="17"/>
        <v>41994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14900</v>
      </c>
      <c r="F550" s="173">
        <f>work!I550+work!J550</f>
        <v>601</v>
      </c>
      <c r="G550" s="118"/>
      <c r="H550" s="174" t="str">
        <f>work!L550</f>
        <v>20190809</v>
      </c>
      <c r="I550" s="117">
        <f t="shared" si="16"/>
        <v>14900</v>
      </c>
      <c r="J550" s="117">
        <f t="shared" si="17"/>
        <v>601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402806</v>
      </c>
      <c r="F551" s="173">
        <f>work!I551+work!J551</f>
        <v>35528</v>
      </c>
      <c r="G551" s="118"/>
      <c r="H551" s="174" t="str">
        <f>work!L551</f>
        <v>20190910</v>
      </c>
      <c r="I551" s="117">
        <f t="shared" si="16"/>
        <v>402806</v>
      </c>
      <c r="J551" s="117">
        <f t="shared" si="17"/>
        <v>35528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>
        <f>work!G552+work!H552</f>
        <v>0</v>
      </c>
      <c r="F552" s="173">
        <f>work!I552+work!J552</f>
        <v>1</v>
      </c>
      <c r="G552" s="116"/>
      <c r="H552" s="174" t="str">
        <f>work!L552</f>
        <v>20190708</v>
      </c>
      <c r="I552" s="117">
        <f t="shared" si="16"/>
        <v>0</v>
      </c>
      <c r="J552" s="117">
        <f t="shared" si="17"/>
        <v>1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189932</v>
      </c>
      <c r="F553" s="173">
        <f>work!I553+work!J553</f>
        <v>10256</v>
      </c>
      <c r="G553" s="118"/>
      <c r="H553" s="174" t="str">
        <f>work!L553</f>
        <v>20190809</v>
      </c>
      <c r="I553" s="117">
        <f t="shared" si="16"/>
        <v>189932</v>
      </c>
      <c r="J553" s="117">
        <f t="shared" si="17"/>
        <v>10256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>
        <f>work!G554+work!H554</f>
        <v>1581281</v>
      </c>
      <c r="F554" s="173">
        <f>work!I554+work!J554</f>
        <v>1921582</v>
      </c>
      <c r="G554" s="118"/>
      <c r="H554" s="174" t="str">
        <f>work!L554</f>
        <v>20190809</v>
      </c>
      <c r="I554" s="117">
        <f t="shared" si="16"/>
        <v>1581281</v>
      </c>
      <c r="J554" s="117">
        <f t="shared" si="17"/>
        <v>1921582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1213322</v>
      </c>
      <c r="F555" s="173">
        <f>work!I555+work!J555</f>
        <v>197921</v>
      </c>
      <c r="G555" s="118"/>
      <c r="H555" s="174" t="str">
        <f>work!L555</f>
        <v>20190910</v>
      </c>
      <c r="I555" s="117">
        <f t="shared" si="16"/>
        <v>1213322</v>
      </c>
      <c r="J555" s="117">
        <f t="shared" si="17"/>
        <v>197921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3990701</v>
      </c>
      <c r="F556" s="173">
        <f>work!I556+work!J556</f>
        <v>1550093</v>
      </c>
      <c r="G556" s="118"/>
      <c r="H556" s="174" t="str">
        <f>work!L556</f>
        <v>20190809</v>
      </c>
      <c r="I556" s="117">
        <f t="shared" si="16"/>
        <v>3990701</v>
      </c>
      <c r="J556" s="117">
        <f t="shared" si="17"/>
        <v>1550093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>
        <f>work!G557+work!H557</f>
        <v>0</v>
      </c>
      <c r="F557" s="173">
        <f>work!I557+work!J557</f>
        <v>5625600</v>
      </c>
      <c r="G557" s="118"/>
      <c r="H557" s="174" t="s">
        <v>9</v>
      </c>
      <c r="I557" s="117">
        <f t="shared" si="16"/>
        <v>0</v>
      </c>
      <c r="J557" s="117">
        <f t="shared" si="17"/>
        <v>5625600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616124</v>
      </c>
      <c r="F558" s="173">
        <f>work!I558+work!J558</f>
        <v>92550</v>
      </c>
      <c r="G558" s="118"/>
      <c r="H558" s="174" t="str">
        <f>work!L558</f>
        <v>20190809</v>
      </c>
      <c r="I558" s="117">
        <f t="shared" si="16"/>
        <v>616124</v>
      </c>
      <c r="J558" s="117">
        <f t="shared" si="17"/>
        <v>92550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71562</v>
      </c>
      <c r="F559" s="173">
        <f>work!I559+work!J559</f>
        <v>453786</v>
      </c>
      <c r="G559" s="118"/>
      <c r="H559" s="174" t="str">
        <f>work!L559</f>
        <v>20190809</v>
      </c>
      <c r="I559" s="117">
        <f t="shared" si="16"/>
        <v>71562</v>
      </c>
      <c r="J559" s="117">
        <f t="shared" si="17"/>
        <v>453786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>
        <f>work!G560+work!H560</f>
        <v>380689</v>
      </c>
      <c r="F560" s="173">
        <f>work!I560+work!J560</f>
        <v>645350</v>
      </c>
      <c r="G560" s="118"/>
      <c r="H560" s="174" t="str">
        <f>work!L560</f>
        <v>20190910</v>
      </c>
      <c r="I560" s="117">
        <f t="shared" si="16"/>
        <v>380689</v>
      </c>
      <c r="J560" s="117">
        <f t="shared" si="17"/>
        <v>645350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186315</v>
      </c>
      <c r="F561" s="173">
        <f>work!I561+work!J561</f>
        <v>123950</v>
      </c>
      <c r="G561" s="118"/>
      <c r="H561" s="174" t="str">
        <f>work!L561</f>
        <v>20190809</v>
      </c>
      <c r="I561" s="117">
        <f t="shared" si="16"/>
        <v>186315</v>
      </c>
      <c r="J561" s="117">
        <f t="shared" si="17"/>
        <v>123950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>
        <f>work!G562+work!H562</f>
        <v>1355092</v>
      </c>
      <c r="F562" s="173">
        <f>work!I562+work!J562</f>
        <v>1065714</v>
      </c>
      <c r="G562" s="118"/>
      <c r="H562" s="174" t="str">
        <f>work!L562</f>
        <v>20190809</v>
      </c>
      <c r="I562" s="117">
        <f t="shared" si="16"/>
        <v>1355092</v>
      </c>
      <c r="J562" s="117">
        <f t="shared" si="17"/>
        <v>1065714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724948</v>
      </c>
      <c r="F563" s="173">
        <f>work!I563+work!J563</f>
        <v>234239</v>
      </c>
      <c r="G563" s="118"/>
      <c r="H563" s="174" t="str">
        <f>work!L563</f>
        <v>20190809</v>
      </c>
      <c r="I563" s="117">
        <f t="shared" si="16"/>
        <v>724948</v>
      </c>
      <c r="J563" s="117">
        <f t="shared" si="17"/>
        <v>234239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2347100</v>
      </c>
      <c r="F564" s="173">
        <f>work!I564+work!J564</f>
        <v>477553</v>
      </c>
      <c r="G564" s="118"/>
      <c r="H564" s="174" t="str">
        <f>work!L564</f>
        <v>20190910</v>
      </c>
      <c r="I564" s="117">
        <f t="shared" si="16"/>
        <v>2347100</v>
      </c>
      <c r="J564" s="117">
        <f t="shared" si="17"/>
        <v>477553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997960</v>
      </c>
      <c r="F565" s="173">
        <f>work!I565+work!J565</f>
        <v>887840</v>
      </c>
      <c r="G565" s="118"/>
      <c r="H565" s="174" t="str">
        <f>work!L565</f>
        <v>20190809</v>
      </c>
      <c r="I565" s="117">
        <f t="shared" si="16"/>
        <v>997960</v>
      </c>
      <c r="J565" s="117">
        <f t="shared" si="17"/>
        <v>887840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169125</v>
      </c>
      <c r="F566" s="173">
        <f>work!I566+work!J566</f>
        <v>929533</v>
      </c>
      <c r="G566" s="118"/>
      <c r="H566" s="174" t="str">
        <f>work!L566</f>
        <v>20190809</v>
      </c>
      <c r="I566" s="117">
        <f t="shared" si="16"/>
        <v>169125</v>
      </c>
      <c r="J566" s="117">
        <f t="shared" si="17"/>
        <v>929533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>
        <f>work!G567+work!H567</f>
        <v>474600</v>
      </c>
      <c r="F567" s="173">
        <f>work!I567+work!J567</f>
        <v>90900</v>
      </c>
      <c r="G567" s="118"/>
      <c r="H567" s="174" t="str">
        <f>work!L567</f>
        <v>20190809</v>
      </c>
      <c r="I567" s="117">
        <f t="shared" si="16"/>
        <v>474600</v>
      </c>
      <c r="J567" s="117">
        <f t="shared" si="17"/>
        <v>90900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215668</v>
      </c>
      <c r="F568" s="173">
        <f>work!I568+work!J568</f>
        <v>106200</v>
      </c>
      <c r="G568" s="118"/>
      <c r="H568" s="174" t="str">
        <f>work!L568</f>
        <v>20190910</v>
      </c>
      <c r="I568" s="117">
        <f t="shared" si="16"/>
        <v>215668</v>
      </c>
      <c r="J568" s="117">
        <f t="shared" si="17"/>
        <v>106200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>
        <f>work!G569+work!H569</f>
        <v>1724544</v>
      </c>
      <c r="F569" s="173">
        <f>work!I569+work!J569</f>
        <v>532629</v>
      </c>
      <c r="G569" s="118"/>
      <c r="H569" s="174" t="str">
        <f>work!L569</f>
        <v>20190910</v>
      </c>
      <c r="I569" s="117">
        <f t="shared" si="16"/>
        <v>1724544</v>
      </c>
      <c r="J569" s="117">
        <f t="shared" si="17"/>
        <v>532629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1542431</v>
      </c>
      <c r="F570" s="173">
        <f>work!I570+work!J570</f>
        <v>292269</v>
      </c>
      <c r="G570" s="118"/>
      <c r="H570" s="174" t="str">
        <f>work!L570</f>
        <v>20190910</v>
      </c>
      <c r="I570" s="117">
        <f t="shared" si="16"/>
        <v>1542431</v>
      </c>
      <c r="J570" s="117">
        <f t="shared" si="17"/>
        <v>292269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6151122</v>
      </c>
      <c r="F571" s="173">
        <f>work!I571+work!J571</f>
        <v>753574</v>
      </c>
      <c r="G571" s="118"/>
      <c r="H571" s="174" t="str">
        <f>work!L571</f>
        <v>20190809</v>
      </c>
      <c r="I571" s="117">
        <f t="shared" si="16"/>
        <v>6151122</v>
      </c>
      <c r="J571" s="117">
        <f t="shared" si="17"/>
        <v>753574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1112876</v>
      </c>
      <c r="F572" s="173">
        <f>work!I572+work!J572</f>
        <v>970492</v>
      </c>
      <c r="G572" s="118"/>
      <c r="H572" s="174" t="str">
        <f>work!L572</f>
        <v>20190910</v>
      </c>
      <c r="I572" s="117">
        <f t="shared" si="16"/>
        <v>1112876</v>
      </c>
      <c r="J572" s="117">
        <f t="shared" si="17"/>
        <v>970492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5194158</v>
      </c>
      <c r="F573" s="173">
        <f>work!I573+work!J573</f>
        <v>170050</v>
      </c>
      <c r="G573" s="118"/>
      <c r="H573" s="174" t="str">
        <f>work!L573</f>
        <v>20190809</v>
      </c>
      <c r="I573" s="117">
        <f t="shared" si="16"/>
        <v>5194158</v>
      </c>
      <c r="J573" s="117">
        <f t="shared" si="17"/>
        <v>170050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13480</v>
      </c>
      <c r="F574" s="173">
        <f>work!I574+work!J574</f>
        <v>0</v>
      </c>
      <c r="G574" s="118"/>
      <c r="H574" s="174" t="str">
        <f>work!L574</f>
        <v>20190809</v>
      </c>
      <c r="I574" s="117">
        <f t="shared" si="16"/>
        <v>13480</v>
      </c>
      <c r="J574" s="117">
        <f t="shared" si="17"/>
        <v>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1027847</v>
      </c>
      <c r="F575" s="173">
        <f>work!I575+work!J575</f>
        <v>45225</v>
      </c>
      <c r="G575" s="118"/>
      <c r="H575" s="174" t="str">
        <f>work!L575</f>
        <v>20190809</v>
      </c>
      <c r="I575" s="117">
        <f t="shared" si="16"/>
        <v>1027847</v>
      </c>
      <c r="J575" s="117">
        <f t="shared" si="17"/>
        <v>45225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>
        <f>work!G576+work!H576</f>
        <v>54372</v>
      </c>
      <c r="F576" s="173">
        <f>work!I576+work!J576</f>
        <v>0</v>
      </c>
      <c r="G576" s="118"/>
      <c r="H576" s="174" t="str">
        <f>work!L576</f>
        <v>20190809</v>
      </c>
      <c r="I576" s="117">
        <f t="shared" si="16"/>
        <v>54372</v>
      </c>
      <c r="J576" s="117">
        <f t="shared" si="17"/>
        <v>0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 t="e">
        <f>work!G577+work!H577</f>
        <v>#VALUE!</v>
      </c>
      <c r="F577" s="173" t="e">
        <f>work!I577+work!J577</f>
        <v>#VALUE!</v>
      </c>
      <c r="G577" s="118"/>
      <c r="H577" s="174" t="str">
        <f>work!L577</f>
        <v>No report</v>
      </c>
      <c r="I577" s="117" t="e">
        <f t="shared" si="16"/>
        <v>#VALUE!</v>
      </c>
      <c r="J577" s="117" t="e">
        <f t="shared" si="17"/>
        <v>#VALUE!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142384</v>
      </c>
      <c r="F578" s="173">
        <f>work!I578+work!J578</f>
        <v>94058</v>
      </c>
      <c r="G578" s="118"/>
      <c r="H578" s="174" t="str">
        <f>work!L578</f>
        <v>20190809</v>
      </c>
      <c r="I578" s="117">
        <f t="shared" si="16"/>
        <v>142384</v>
      </c>
      <c r="J578" s="117">
        <f t="shared" si="17"/>
        <v>94058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22150</v>
      </c>
      <c r="F579" s="173">
        <f>work!I579+work!J579</f>
        <v>112192</v>
      </c>
      <c r="G579" s="118"/>
      <c r="H579" s="174" t="str">
        <f>work!L579</f>
        <v>20190809</v>
      </c>
      <c r="I579" s="117">
        <f t="shared" si="16"/>
        <v>22150</v>
      </c>
      <c r="J579" s="117">
        <f t="shared" si="17"/>
        <v>112192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30000</v>
      </c>
      <c r="F580" s="173">
        <f>work!I580+work!J580</f>
        <v>1500</v>
      </c>
      <c r="G580" s="118"/>
      <c r="H580" s="174" t="str">
        <f>work!L580</f>
        <v>20190809</v>
      </c>
      <c r="I580" s="117">
        <f t="shared" si="16"/>
        <v>30000</v>
      </c>
      <c r="J580" s="117">
        <f t="shared" si="17"/>
        <v>1500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3326</v>
      </c>
      <c r="F581" s="173">
        <f>work!I581+work!J581</f>
        <v>193123</v>
      </c>
      <c r="G581" s="118"/>
      <c r="H581" s="174" t="str">
        <f>work!L581</f>
        <v>20190809</v>
      </c>
      <c r="I581" s="117">
        <f t="shared" si="16"/>
        <v>3326</v>
      </c>
      <c r="J581" s="117">
        <f t="shared" si="17"/>
        <v>193123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 t="e">
        <f>work!G582+work!H582</f>
        <v>#VALUE!</v>
      </c>
      <c r="F582" s="173" t="e">
        <f>work!I582+work!J582</f>
        <v>#VALUE!</v>
      </c>
      <c r="G582" s="118"/>
      <c r="H582" s="174" t="str">
        <f>work!L582</f>
        <v>No report</v>
      </c>
      <c r="I582" s="117" t="e">
        <f t="shared" si="16"/>
        <v>#VALUE!</v>
      </c>
      <c r="J582" s="117" t="e">
        <f t="shared" si="17"/>
        <v>#VALUE!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29763</v>
      </c>
      <c r="F583" s="173">
        <f>work!I583+work!J583</f>
        <v>616</v>
      </c>
      <c r="G583" s="118"/>
      <c r="H583" s="174" t="str">
        <f>work!L583</f>
        <v>20190809</v>
      </c>
      <c r="I583" s="117">
        <f t="shared" si="16"/>
        <v>29763</v>
      </c>
      <c r="J583" s="117">
        <f t="shared" si="17"/>
        <v>616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89300</v>
      </c>
      <c r="F584" s="173">
        <f>work!I584+work!J584</f>
        <v>78054</v>
      </c>
      <c r="G584" s="118"/>
      <c r="H584" s="174" t="str">
        <f>work!L584</f>
        <v>20190809</v>
      </c>
      <c r="I584" s="117">
        <f t="shared" si="16"/>
        <v>89300</v>
      </c>
      <c r="J584" s="117">
        <f t="shared" si="17"/>
        <v>78054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29486</v>
      </c>
      <c r="F585" s="173">
        <f>work!I585+work!J585</f>
        <v>1450</v>
      </c>
      <c r="G585" s="118"/>
      <c r="H585" s="174" t="str">
        <f>work!L585</f>
        <v>20190809</v>
      </c>
      <c r="I585" s="117">
        <f t="shared" si="16"/>
        <v>29486</v>
      </c>
      <c r="J585" s="117">
        <f t="shared" si="17"/>
        <v>1450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71831</v>
      </c>
      <c r="F586" s="173">
        <f>work!I586+work!J586</f>
        <v>170400</v>
      </c>
      <c r="G586" s="118"/>
      <c r="H586" s="174" t="str">
        <f>work!L586</f>
        <v>20190910</v>
      </c>
      <c r="I586" s="117">
        <f t="shared" si="16"/>
        <v>71831</v>
      </c>
      <c r="J586" s="117">
        <f t="shared" si="17"/>
        <v>170400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61765</v>
      </c>
      <c r="F587" s="173">
        <f>work!I587+work!J587</f>
        <v>23640</v>
      </c>
      <c r="G587" s="118"/>
      <c r="H587" s="174" t="str">
        <f>work!L587</f>
        <v>20190809</v>
      </c>
      <c r="I587" s="117">
        <f t="shared" si="16"/>
        <v>61765</v>
      </c>
      <c r="J587" s="117">
        <f t="shared" si="17"/>
        <v>23640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40929</v>
      </c>
      <c r="F588" s="173">
        <f>work!I588+work!J588</f>
        <v>101951</v>
      </c>
      <c r="G588" s="118"/>
      <c r="H588" s="174" t="str">
        <f>work!L588</f>
        <v>20190809</v>
      </c>
      <c r="I588" s="117">
        <f t="shared" si="16"/>
        <v>40929</v>
      </c>
      <c r="J588" s="117">
        <f t="shared" si="17"/>
        <v>101951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>
        <f>work!G589+work!H589</f>
        <v>210603</v>
      </c>
      <c r="F589" s="173">
        <f>work!I589+work!J589</f>
        <v>6665</v>
      </c>
      <c r="G589" s="118"/>
      <c r="H589" s="174" t="str">
        <f>work!L589</f>
        <v>20190809</v>
      </c>
      <c r="I589" s="117">
        <f t="shared" si="16"/>
        <v>210603</v>
      </c>
      <c r="J589" s="117">
        <f t="shared" si="17"/>
        <v>6665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>
        <f>work!G590+work!H590</f>
        <v>368780</v>
      </c>
      <c r="F590" s="173">
        <f>work!I590+work!J590</f>
        <v>166950</v>
      </c>
      <c r="G590" s="118"/>
      <c r="H590" s="174" t="str">
        <f>work!L590</f>
        <v>20190809</v>
      </c>
      <c r="I590" s="117">
        <f t="shared" si="16"/>
        <v>368780</v>
      </c>
      <c r="J590" s="117">
        <f t="shared" si="17"/>
        <v>166950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200</v>
      </c>
      <c r="F591" s="173">
        <f>work!I591+work!J591</f>
        <v>558523</v>
      </c>
      <c r="G591" s="118"/>
      <c r="H591" s="174" t="str">
        <f>work!L591</f>
        <v>20190809</v>
      </c>
      <c r="I591" s="117">
        <f t="shared" si="16"/>
        <v>200</v>
      </c>
      <c r="J591" s="117">
        <f t="shared" si="17"/>
        <v>558523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Hardwick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293098</v>
      </c>
      <c r="F593" s="173">
        <f>work!I593+work!J593</f>
        <v>279431</v>
      </c>
      <c r="G593" s="118"/>
      <c r="H593" s="174" t="str">
        <f>work!L593</f>
        <v>20190809</v>
      </c>
      <c r="I593" s="117">
        <f t="shared" si="16"/>
        <v>293098</v>
      </c>
      <c r="J593" s="117">
        <f t="shared" si="17"/>
        <v>279431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3445</v>
      </c>
      <c r="F594" s="173">
        <f>work!I594+work!J594</f>
        <v>189020</v>
      </c>
      <c r="G594" s="118"/>
      <c r="H594" s="174" t="str">
        <f>work!L594</f>
        <v>20190809</v>
      </c>
      <c r="I594" s="117">
        <f t="shared" si="16"/>
        <v>3445</v>
      </c>
      <c r="J594" s="117">
        <f t="shared" si="17"/>
        <v>189020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49060</v>
      </c>
      <c r="F595" s="173">
        <f>work!I595+work!J595</f>
        <v>66209</v>
      </c>
      <c r="G595" s="118"/>
      <c r="H595" s="174" t="str">
        <f>work!L595</f>
        <v>20190910</v>
      </c>
      <c r="I595" s="117">
        <f t="shared" si="16"/>
        <v>49060</v>
      </c>
      <c r="J595" s="117">
        <f t="shared" si="17"/>
        <v>66209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57189</v>
      </c>
      <c r="F596" s="173">
        <f>work!I596+work!J596</f>
        <v>27212</v>
      </c>
      <c r="G596" s="118"/>
      <c r="H596" s="174" t="str">
        <f>work!L596</f>
        <v>20190809</v>
      </c>
      <c r="I596" s="117">
        <f t="shared" si="16"/>
        <v>57189</v>
      </c>
      <c r="J596" s="117">
        <f t="shared" si="17"/>
        <v>27212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77804</v>
      </c>
      <c r="F597" s="173">
        <f>work!I597+work!J597</f>
        <v>4700</v>
      </c>
      <c r="G597" s="118"/>
      <c r="H597" s="174" t="str">
        <f>work!L597</f>
        <v>20190910</v>
      </c>
      <c r="I597" s="117">
        <f t="shared" si="16"/>
        <v>77804</v>
      </c>
      <c r="J597" s="117">
        <f t="shared" si="17"/>
        <v>4700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0</v>
      </c>
      <c r="G598" s="118"/>
      <c r="H598" s="174" t="str">
        <f>work!L598</f>
        <v>20190910</v>
      </c>
      <c r="I598" s="117">
        <f t="shared" si="16"/>
        <v>0</v>
      </c>
      <c r="J598" s="117">
        <f t="shared" si="17"/>
        <v>0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2213</v>
      </c>
    </row>
    <row r="2" spans="1:18" ht="16.5" thickTop="1">
      <c r="A2" s="86" t="str">
        <f>work_ytd!A1</f>
        <v>Estimated cost of construction authorized by building permits, January - July 2019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- July 2019</v>
      </c>
      <c r="M2" s="146"/>
      <c r="N2" s="146"/>
      <c r="O2" s="146"/>
      <c r="P2" s="146"/>
      <c r="Q2" s="146"/>
      <c r="R2" s="147"/>
    </row>
    <row r="3" spans="1:18" ht="15.75">
      <c r="A3" s="1" t="s">
        <v>2215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9/10/19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9/10/19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5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848309995</v>
      </c>
      <c r="D8" s="44">
        <f>SUM(top_20_ytd!D7+top_20_ytd!E7)</f>
        <v>644177489</v>
      </c>
      <c r="E8" s="44">
        <f>SUM(top_20_ytd!F7+top_20_ytd!G7)</f>
        <v>204132506</v>
      </c>
      <c r="F8" s="75"/>
      <c r="G8" s="46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848309995</v>
      </c>
      <c r="P8" s="161">
        <f t="shared" si="3"/>
        <v>644177489</v>
      </c>
      <c r="Q8" s="208">
        <f t="shared" si="4"/>
        <v>204132506</v>
      </c>
      <c r="R8" s="206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260828759</v>
      </c>
      <c r="D9" s="46">
        <f>SUM(top_20_ytd!D8+top_20_ytd!E8)</f>
        <v>50571997</v>
      </c>
      <c r="E9" s="46">
        <f>SUM(top_20_ytd!F8+top_20_ytd!G8)</f>
        <v>210256762</v>
      </c>
      <c r="F9" s="75"/>
      <c r="G9" s="46"/>
      <c r="K9" s="134"/>
      <c r="L9" s="115">
        <v>2</v>
      </c>
      <c r="M9" s="116" t="str">
        <f t="shared" si="0"/>
        <v>Newark City</v>
      </c>
      <c r="N9" s="116" t="str">
        <f t="shared" si="1"/>
        <v>Essex</v>
      </c>
      <c r="O9" s="117">
        <f t="shared" si="2"/>
        <v>260828759</v>
      </c>
      <c r="P9" s="117">
        <f t="shared" si="3"/>
        <v>50571997</v>
      </c>
      <c r="Q9" s="181">
        <f t="shared" si="4"/>
        <v>210256762</v>
      </c>
      <c r="R9" s="206"/>
    </row>
    <row r="10" spans="1:18" ht="15">
      <c r="A10" s="18" t="str">
        <f>top_20_ytd!A9</f>
        <v>Clifton City</v>
      </c>
      <c r="B10" s="18" t="str">
        <f>top_20_ytd!B9</f>
        <v>Passaic</v>
      </c>
      <c r="C10" s="46">
        <f t="shared" si="5"/>
        <v>219119065</v>
      </c>
      <c r="D10" s="46">
        <f>SUM(top_20_ytd!D9+top_20_ytd!E9)</f>
        <v>28351550</v>
      </c>
      <c r="E10" s="46">
        <f>SUM(top_20_ytd!F9+top_20_ytd!G9)</f>
        <v>190767515</v>
      </c>
      <c r="F10" s="75"/>
      <c r="G10" s="46"/>
      <c r="K10" s="134"/>
      <c r="L10" s="115">
        <v>3</v>
      </c>
      <c r="M10" s="116" t="str">
        <f t="shared" si="0"/>
        <v>Clifton City</v>
      </c>
      <c r="N10" s="116" t="str">
        <f t="shared" si="1"/>
        <v>Passaic</v>
      </c>
      <c r="O10" s="117">
        <f t="shared" si="2"/>
        <v>219119065</v>
      </c>
      <c r="P10" s="117">
        <f t="shared" si="3"/>
        <v>28351550</v>
      </c>
      <c r="Q10" s="181">
        <f t="shared" si="4"/>
        <v>190767515</v>
      </c>
      <c r="R10" s="206"/>
    </row>
    <row r="11" spans="1:18" ht="15">
      <c r="A11" s="18" t="str">
        <f>top_20_ytd!A10</f>
        <v>Cherry Hill Township</v>
      </c>
      <c r="B11" s="18" t="str">
        <f>top_20_ytd!B10</f>
        <v>Camden</v>
      </c>
      <c r="C11" s="46">
        <f t="shared" si="5"/>
        <v>168490094</v>
      </c>
      <c r="D11" s="46">
        <f>SUM(top_20_ytd!D10+top_20_ytd!E10)</f>
        <v>12469723</v>
      </c>
      <c r="E11" s="46">
        <f>SUM(top_20_ytd!F10+top_20_ytd!G10)</f>
        <v>156020371</v>
      </c>
      <c r="F11" s="75"/>
      <c r="G11" s="46"/>
      <c r="K11" s="134"/>
      <c r="L11" s="115">
        <v>4</v>
      </c>
      <c r="M11" s="116" t="str">
        <f t="shared" si="0"/>
        <v>Cherry Hill Township</v>
      </c>
      <c r="N11" s="116" t="str">
        <f t="shared" si="1"/>
        <v>Camden</v>
      </c>
      <c r="O11" s="117">
        <f t="shared" si="2"/>
        <v>168490094</v>
      </c>
      <c r="P11" s="117">
        <f t="shared" si="3"/>
        <v>12469723</v>
      </c>
      <c r="Q11" s="181">
        <f t="shared" si="4"/>
        <v>156020371</v>
      </c>
      <c r="R11" s="206"/>
    </row>
    <row r="12" spans="1:18" ht="15">
      <c r="A12" s="18" t="str">
        <f>top_20_ytd!A11</f>
        <v>Hackensack City</v>
      </c>
      <c r="B12" s="18" t="str">
        <f>top_20_ytd!B11</f>
        <v>Bergen</v>
      </c>
      <c r="C12" s="46">
        <f t="shared" si="5"/>
        <v>162939956</v>
      </c>
      <c r="D12" s="46">
        <f>SUM(top_20_ytd!D11+top_20_ytd!E11)</f>
        <v>80820228</v>
      </c>
      <c r="E12" s="46">
        <f>SUM(top_20_ytd!F11+top_20_ytd!G11)</f>
        <v>82119728</v>
      </c>
      <c r="F12" s="75"/>
      <c r="G12" s="46"/>
      <c r="K12" s="134"/>
      <c r="L12" s="115">
        <v>5</v>
      </c>
      <c r="M12" s="116" t="str">
        <f t="shared" si="0"/>
        <v>Hackensack City</v>
      </c>
      <c r="N12" s="116" t="str">
        <f t="shared" si="1"/>
        <v>Bergen</v>
      </c>
      <c r="O12" s="117">
        <f t="shared" si="2"/>
        <v>162939956</v>
      </c>
      <c r="P12" s="117">
        <f t="shared" si="3"/>
        <v>80820228</v>
      </c>
      <c r="Q12" s="181">
        <f t="shared" si="4"/>
        <v>82119728</v>
      </c>
      <c r="R12" s="206"/>
    </row>
    <row r="13" spans="1:18" ht="15">
      <c r="A13" s="18" t="str">
        <f>top_20_ytd!A12</f>
        <v>Camden City</v>
      </c>
      <c r="B13" s="18" t="str">
        <f>top_20_ytd!B12</f>
        <v>Camden</v>
      </c>
      <c r="C13" s="46">
        <f t="shared" si="5"/>
        <v>155241684</v>
      </c>
      <c r="D13" s="46">
        <f>SUM(top_20_ytd!D12+top_20_ytd!E12)</f>
        <v>12658526</v>
      </c>
      <c r="E13" s="46">
        <f>SUM(top_20_ytd!F12+top_20_ytd!G12)</f>
        <v>142583158</v>
      </c>
      <c r="F13" s="75"/>
      <c r="G13" s="46"/>
      <c r="K13" s="134"/>
      <c r="L13" s="115">
        <v>6</v>
      </c>
      <c r="M13" s="116" t="str">
        <f t="shared" si="0"/>
        <v>Camden City</v>
      </c>
      <c r="N13" s="116" t="str">
        <f t="shared" si="1"/>
        <v>Camden</v>
      </c>
      <c r="O13" s="117">
        <f t="shared" si="2"/>
        <v>155241684</v>
      </c>
      <c r="P13" s="117">
        <f t="shared" si="3"/>
        <v>12658526</v>
      </c>
      <c r="Q13" s="181">
        <f t="shared" si="4"/>
        <v>142583158</v>
      </c>
      <c r="R13" s="206"/>
    </row>
    <row r="14" spans="1:18" ht="15">
      <c r="A14" s="18" t="str">
        <f>top_20_ytd!A13</f>
        <v>Lawrence Township</v>
      </c>
      <c r="B14" s="18" t="str">
        <f>top_20_ytd!B13</f>
        <v>Mercer</v>
      </c>
      <c r="C14" s="46">
        <f t="shared" si="5"/>
        <v>154197792</v>
      </c>
      <c r="D14" s="46">
        <f>SUM(top_20_ytd!D13+top_20_ytd!E13)</f>
        <v>13981925</v>
      </c>
      <c r="E14" s="46">
        <f>SUM(top_20_ytd!F13+top_20_ytd!G13)</f>
        <v>140215867</v>
      </c>
      <c r="F14" s="75"/>
      <c r="G14" s="46"/>
      <c r="K14" s="134"/>
      <c r="L14" s="115">
        <v>7</v>
      </c>
      <c r="M14" s="116" t="str">
        <f t="shared" si="0"/>
        <v>Lawrence Township</v>
      </c>
      <c r="N14" s="116" t="str">
        <f t="shared" si="1"/>
        <v>Mercer</v>
      </c>
      <c r="O14" s="117">
        <f t="shared" si="2"/>
        <v>154197792</v>
      </c>
      <c r="P14" s="117">
        <f t="shared" si="3"/>
        <v>13981925</v>
      </c>
      <c r="Q14" s="181">
        <f t="shared" si="4"/>
        <v>140215867</v>
      </c>
      <c r="R14" s="206"/>
    </row>
    <row r="15" spans="1:18" ht="15">
      <c r="A15" s="18" t="str">
        <f>top_20_ytd!A14</f>
        <v>Piscataway Township</v>
      </c>
      <c r="B15" s="18" t="str">
        <f>top_20_ytd!B14</f>
        <v>Middlesex</v>
      </c>
      <c r="C15" s="46">
        <f t="shared" si="5"/>
        <v>148078958</v>
      </c>
      <c r="D15" s="46">
        <f>SUM(top_20_ytd!D14+top_20_ytd!E14)</f>
        <v>10483180</v>
      </c>
      <c r="E15" s="46">
        <f>SUM(top_20_ytd!F14+top_20_ytd!G14)</f>
        <v>137595778</v>
      </c>
      <c r="F15" s="75"/>
      <c r="G15" s="46"/>
      <c r="K15" s="134"/>
      <c r="L15" s="115">
        <v>8</v>
      </c>
      <c r="M15" s="116" t="str">
        <f t="shared" si="0"/>
        <v>Piscataway Township</v>
      </c>
      <c r="N15" s="116" t="str">
        <f t="shared" si="1"/>
        <v>Middlesex</v>
      </c>
      <c r="O15" s="117">
        <f t="shared" si="2"/>
        <v>148078958</v>
      </c>
      <c r="P15" s="117">
        <f t="shared" si="3"/>
        <v>10483180</v>
      </c>
      <c r="Q15" s="181">
        <f t="shared" si="4"/>
        <v>137595778</v>
      </c>
      <c r="R15" s="206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114507073</v>
      </c>
      <c r="D16" s="46">
        <f>SUM(top_20_ytd!D15+top_20_ytd!E15)</f>
        <v>47744941</v>
      </c>
      <c r="E16" s="46">
        <f>SUM(top_20_ytd!F15+top_20_ytd!G15)</f>
        <v>66762132</v>
      </c>
      <c r="G16" s="46"/>
      <c r="K16" s="134"/>
      <c r="L16" s="115">
        <v>9</v>
      </c>
      <c r="M16" s="116" t="str">
        <f t="shared" si="0"/>
        <v>Woodbridge Township</v>
      </c>
      <c r="N16" s="116" t="str">
        <f t="shared" si="1"/>
        <v>Middlesex</v>
      </c>
      <c r="O16" s="117">
        <f t="shared" si="2"/>
        <v>114507073</v>
      </c>
      <c r="P16" s="117">
        <f t="shared" si="3"/>
        <v>47744941</v>
      </c>
      <c r="Q16" s="181">
        <f t="shared" si="4"/>
        <v>66762132</v>
      </c>
      <c r="R16" s="206"/>
    </row>
    <row r="17" spans="1:18" ht="15">
      <c r="A17" s="18" t="str">
        <f>top_20_ytd!A16</f>
        <v>Toms River Township</v>
      </c>
      <c r="B17" s="18" t="str">
        <f>top_20_ytd!B16</f>
        <v>Ocean</v>
      </c>
      <c r="C17" s="46">
        <f t="shared" si="5"/>
        <v>110146769</v>
      </c>
      <c r="D17" s="46">
        <f>SUM(top_20_ytd!D16+top_20_ytd!E16)</f>
        <v>55433364</v>
      </c>
      <c r="E17" s="46">
        <f>SUM(top_20_ytd!F16+top_20_ytd!G16)</f>
        <v>54713405</v>
      </c>
      <c r="G17" s="46"/>
      <c r="K17" s="134"/>
      <c r="L17" s="115">
        <v>10</v>
      </c>
      <c r="M17" s="116" t="str">
        <f t="shared" si="0"/>
        <v>Toms River Township</v>
      </c>
      <c r="N17" s="116" t="str">
        <f t="shared" si="1"/>
        <v>Ocean</v>
      </c>
      <c r="O17" s="117">
        <f t="shared" si="2"/>
        <v>110146769</v>
      </c>
      <c r="P17" s="117">
        <f t="shared" si="3"/>
        <v>55433364</v>
      </c>
      <c r="Q17" s="181">
        <f t="shared" si="4"/>
        <v>54713405</v>
      </c>
      <c r="R17" s="206"/>
    </row>
    <row r="18" spans="1:18" ht="15">
      <c r="A18" s="18" t="str">
        <f>top_20_ytd!A17</f>
        <v>Montclair Township</v>
      </c>
      <c r="B18" s="18" t="str">
        <f>top_20_ytd!B17</f>
        <v>Essex</v>
      </c>
      <c r="C18" s="46">
        <f t="shared" si="5"/>
        <v>92353531</v>
      </c>
      <c r="D18" s="46">
        <f>SUM(top_20_ytd!D17+top_20_ytd!E17)</f>
        <v>68644587</v>
      </c>
      <c r="E18" s="46">
        <f>SUM(top_20_ytd!F17+top_20_ytd!G17)</f>
        <v>23708944</v>
      </c>
      <c r="G18" s="46"/>
      <c r="K18" s="134"/>
      <c r="L18" s="115">
        <v>11</v>
      </c>
      <c r="M18" s="116" t="str">
        <f t="shared" si="0"/>
        <v>Montclair Township</v>
      </c>
      <c r="N18" s="116" t="str">
        <f t="shared" si="1"/>
        <v>Essex</v>
      </c>
      <c r="O18" s="117">
        <f t="shared" si="2"/>
        <v>92353531</v>
      </c>
      <c r="P18" s="117">
        <f t="shared" si="3"/>
        <v>68644587</v>
      </c>
      <c r="Q18" s="181">
        <f t="shared" si="4"/>
        <v>23708944</v>
      </c>
      <c r="R18" s="206"/>
    </row>
    <row r="19" spans="1:18" ht="15">
      <c r="A19" s="18" t="str">
        <f>top_20_ytd!A18</f>
        <v>Raritan Borough</v>
      </c>
      <c r="B19" s="18" t="str">
        <f>top_20_ytd!B18</f>
        <v>Somerset</v>
      </c>
      <c r="C19" s="46">
        <f t="shared" si="5"/>
        <v>90096908</v>
      </c>
      <c r="D19" s="46">
        <f>SUM(top_20_ytd!D18+top_20_ytd!E18)</f>
        <v>4705466</v>
      </c>
      <c r="E19" s="46">
        <f>SUM(top_20_ytd!F18+top_20_ytd!G18)</f>
        <v>85391442</v>
      </c>
      <c r="G19" s="46"/>
      <c r="K19" s="134"/>
      <c r="L19" s="115">
        <v>12</v>
      </c>
      <c r="M19" s="116" t="str">
        <f t="shared" si="0"/>
        <v>Raritan Borough</v>
      </c>
      <c r="N19" s="116" t="str">
        <f t="shared" si="1"/>
        <v>Somerset</v>
      </c>
      <c r="O19" s="117">
        <f t="shared" si="2"/>
        <v>90096908</v>
      </c>
      <c r="P19" s="117">
        <f t="shared" si="3"/>
        <v>4705466</v>
      </c>
      <c r="Q19" s="181">
        <f t="shared" si="4"/>
        <v>85391442</v>
      </c>
      <c r="R19" s="206"/>
    </row>
    <row r="20" spans="1:18" ht="15">
      <c r="A20" s="18" t="str">
        <f>top_20_ytd!A19</f>
        <v>Mount Laurel Township</v>
      </c>
      <c r="B20" s="18" t="str">
        <f>top_20_ytd!B19</f>
        <v>Burlington</v>
      </c>
      <c r="C20" s="46">
        <f t="shared" si="5"/>
        <v>89376047</v>
      </c>
      <c r="D20" s="46">
        <f>SUM(top_20_ytd!D19+top_20_ytd!E19)</f>
        <v>48593084</v>
      </c>
      <c r="E20" s="46">
        <f>SUM(top_20_ytd!F19+top_20_ytd!G19)</f>
        <v>40782963</v>
      </c>
      <c r="G20" s="46"/>
      <c r="K20" s="134"/>
      <c r="L20" s="115">
        <v>13</v>
      </c>
      <c r="M20" s="116" t="str">
        <f t="shared" si="0"/>
        <v>Mount Laurel Township</v>
      </c>
      <c r="N20" s="116" t="str">
        <f t="shared" si="1"/>
        <v>Burlington</v>
      </c>
      <c r="O20" s="117">
        <f t="shared" si="2"/>
        <v>89376047</v>
      </c>
      <c r="P20" s="117">
        <f t="shared" si="3"/>
        <v>48593084</v>
      </c>
      <c r="Q20" s="181">
        <f t="shared" si="4"/>
        <v>40782963</v>
      </c>
      <c r="R20" s="206"/>
    </row>
    <row r="21" spans="1:18" ht="15">
      <c r="A21" s="18" t="str">
        <f>top_20_ytd!A20</f>
        <v>Edison Township</v>
      </c>
      <c r="B21" s="18" t="str">
        <f>top_20_ytd!B20</f>
        <v>Middlesex</v>
      </c>
      <c r="C21" s="46">
        <f t="shared" si="5"/>
        <v>88593714</v>
      </c>
      <c r="D21" s="46">
        <f>SUM(top_20_ytd!D20+top_20_ytd!E20)</f>
        <v>27480907</v>
      </c>
      <c r="E21" s="46">
        <f>SUM(top_20_ytd!F20+top_20_ytd!G20)</f>
        <v>61112807</v>
      </c>
      <c r="G21" s="46"/>
      <c r="K21" s="134"/>
      <c r="L21" s="115">
        <v>14</v>
      </c>
      <c r="M21" s="116" t="str">
        <f t="shared" si="0"/>
        <v>Edison Township</v>
      </c>
      <c r="N21" s="116" t="str">
        <f t="shared" si="1"/>
        <v>Middlesex</v>
      </c>
      <c r="O21" s="117">
        <f t="shared" si="2"/>
        <v>88593714</v>
      </c>
      <c r="P21" s="117">
        <f t="shared" si="3"/>
        <v>27480907</v>
      </c>
      <c r="Q21" s="181">
        <f t="shared" si="4"/>
        <v>61112807</v>
      </c>
      <c r="R21" s="206"/>
    </row>
    <row r="22" spans="1:18" ht="15">
      <c r="A22" s="18" t="str">
        <f>top_20_ytd!A21</f>
        <v>South Brunswick Township</v>
      </c>
      <c r="B22" s="18" t="str">
        <f>top_20_ytd!B21</f>
        <v>Middlesex</v>
      </c>
      <c r="C22" s="46">
        <f t="shared" si="5"/>
        <v>88068916</v>
      </c>
      <c r="D22" s="46">
        <f>SUM(top_20_ytd!D21+top_20_ytd!E21)</f>
        <v>22453015</v>
      </c>
      <c r="E22" s="46">
        <f>SUM(top_20_ytd!F21+top_20_ytd!G21)</f>
        <v>65615901</v>
      </c>
      <c r="G22" s="46"/>
      <c r="K22" s="134"/>
      <c r="L22" s="115">
        <v>15</v>
      </c>
      <c r="M22" s="116" t="str">
        <f t="shared" si="0"/>
        <v>South Brunswick Township</v>
      </c>
      <c r="N22" s="116" t="str">
        <f t="shared" si="1"/>
        <v>Middlesex</v>
      </c>
      <c r="O22" s="117">
        <f t="shared" si="2"/>
        <v>88068916</v>
      </c>
      <c r="P22" s="117">
        <f t="shared" si="3"/>
        <v>22453015</v>
      </c>
      <c r="Q22" s="181">
        <f t="shared" si="4"/>
        <v>65615901</v>
      </c>
      <c r="R22" s="206"/>
    </row>
    <row r="23" spans="1:18" ht="15">
      <c r="A23" s="18" t="str">
        <f>top_20_ytd!A22</f>
        <v>Hoboken City</v>
      </c>
      <c r="B23" s="18" t="str">
        <f>top_20_ytd!B22</f>
        <v>Hudson</v>
      </c>
      <c r="C23" s="46">
        <f t="shared" si="5"/>
        <v>78955081</v>
      </c>
      <c r="D23" s="46">
        <f>SUM(top_20_ytd!D22+top_20_ytd!E22)</f>
        <v>39421188</v>
      </c>
      <c r="E23" s="46">
        <f>SUM(top_20_ytd!F22+top_20_ytd!G22)</f>
        <v>39533893</v>
      </c>
      <c r="G23" s="46"/>
      <c r="K23" s="134"/>
      <c r="L23" s="115">
        <v>16</v>
      </c>
      <c r="M23" s="116" t="str">
        <f t="shared" si="0"/>
        <v>Hoboken City</v>
      </c>
      <c r="N23" s="116" t="str">
        <f t="shared" si="1"/>
        <v>Hudson</v>
      </c>
      <c r="O23" s="117">
        <f t="shared" si="2"/>
        <v>78955081</v>
      </c>
      <c r="P23" s="117">
        <f t="shared" si="3"/>
        <v>39421188</v>
      </c>
      <c r="Q23" s="181">
        <f t="shared" si="4"/>
        <v>39533893</v>
      </c>
      <c r="R23" s="206"/>
    </row>
    <row r="24" spans="1:18" ht="15">
      <c r="A24" s="18" t="str">
        <f>top_20_ytd!A23</f>
        <v>East Rutherford Borough</v>
      </c>
      <c r="B24" s="18" t="str">
        <f>top_20_ytd!B23</f>
        <v>Bergen</v>
      </c>
      <c r="C24" s="46">
        <f t="shared" si="5"/>
        <v>78855194</v>
      </c>
      <c r="D24" s="46">
        <f>SUM(top_20_ytd!D23+top_20_ytd!E23)</f>
        <v>1097231</v>
      </c>
      <c r="E24" s="46">
        <f>SUM(top_20_ytd!F23+top_20_ytd!G23)</f>
        <v>77757963</v>
      </c>
      <c r="G24" s="46"/>
      <c r="K24" s="134"/>
      <c r="L24" s="115">
        <v>17</v>
      </c>
      <c r="M24" s="116" t="str">
        <f t="shared" si="0"/>
        <v>East Rutherford Borough</v>
      </c>
      <c r="N24" s="116" t="str">
        <f t="shared" si="1"/>
        <v>Bergen</v>
      </c>
      <c r="O24" s="117">
        <f t="shared" si="2"/>
        <v>78855194</v>
      </c>
      <c r="P24" s="117">
        <f t="shared" si="3"/>
        <v>1097231</v>
      </c>
      <c r="Q24" s="181">
        <f t="shared" si="4"/>
        <v>77757963</v>
      </c>
      <c r="R24" s="206"/>
    </row>
    <row r="25" spans="1:18" ht="15">
      <c r="A25" s="18" t="str">
        <f>top_20_ytd!A24</f>
        <v>Eatontown Borough</v>
      </c>
      <c r="B25" s="18" t="str">
        <f>top_20_ytd!B24</f>
        <v>Monmouth</v>
      </c>
      <c r="C25" s="46">
        <f t="shared" si="5"/>
        <v>75606799</v>
      </c>
      <c r="D25" s="46">
        <f>SUM(top_20_ytd!D24+top_20_ytd!E24)</f>
        <v>1954369</v>
      </c>
      <c r="E25" s="46">
        <f>SUM(top_20_ytd!F24+top_20_ytd!G24)</f>
        <v>73652430</v>
      </c>
      <c r="G25" s="46"/>
      <c r="K25" s="134"/>
      <c r="L25" s="115">
        <v>18</v>
      </c>
      <c r="M25" s="116" t="str">
        <f t="shared" si="0"/>
        <v>Eatontown Borough</v>
      </c>
      <c r="N25" s="116" t="str">
        <f t="shared" si="1"/>
        <v>Monmouth</v>
      </c>
      <c r="O25" s="117">
        <f t="shared" si="2"/>
        <v>75606799</v>
      </c>
      <c r="P25" s="117">
        <f t="shared" si="3"/>
        <v>1954369</v>
      </c>
      <c r="Q25" s="181">
        <f t="shared" si="4"/>
        <v>73652430</v>
      </c>
      <c r="R25" s="206"/>
    </row>
    <row r="26" spans="1:18" ht="15">
      <c r="A26" s="18" t="str">
        <f>top_20_ytd!A25</f>
        <v>Parsippany-Troy Hills Twp</v>
      </c>
      <c r="B26" s="18" t="str">
        <f>top_20_ytd!B25</f>
        <v>Morris</v>
      </c>
      <c r="C26" s="46">
        <f t="shared" si="5"/>
        <v>70450594</v>
      </c>
      <c r="D26" s="46">
        <f>SUM(top_20_ytd!D25+top_20_ytd!E25)</f>
        <v>12465754</v>
      </c>
      <c r="E26" s="46">
        <f>SUM(top_20_ytd!F25+top_20_ytd!G25)</f>
        <v>57984840</v>
      </c>
      <c r="G26" s="46"/>
      <c r="K26" s="134"/>
      <c r="L26" s="115">
        <v>19</v>
      </c>
      <c r="M26" s="116" t="str">
        <f t="shared" si="0"/>
        <v>Parsippany-Troy Hills Twp</v>
      </c>
      <c r="N26" s="116" t="str">
        <f t="shared" si="1"/>
        <v>Morris</v>
      </c>
      <c r="O26" s="117">
        <f t="shared" si="2"/>
        <v>70450594</v>
      </c>
      <c r="P26" s="117">
        <f t="shared" si="3"/>
        <v>12465754</v>
      </c>
      <c r="Q26" s="181">
        <f t="shared" si="4"/>
        <v>57984840</v>
      </c>
      <c r="R26" s="206"/>
    </row>
    <row r="27" spans="1:18" ht="15">
      <c r="A27" s="18" t="str">
        <f>top_20_ytd!A26</f>
        <v>Cranbury Township</v>
      </c>
      <c r="B27" s="18" t="str">
        <f>top_20_ytd!B26</f>
        <v>Middlesex</v>
      </c>
      <c r="C27" s="46">
        <f t="shared" si="5"/>
        <v>69517366</v>
      </c>
      <c r="D27" s="46">
        <f>SUM(top_20_ytd!D26+top_20_ytd!E26)</f>
        <v>4075764</v>
      </c>
      <c r="E27" s="46">
        <f>SUM(top_20_ytd!F26+top_20_ytd!G26)</f>
        <v>65441602</v>
      </c>
      <c r="G27" s="46"/>
      <c r="K27" s="134"/>
      <c r="L27" s="115">
        <v>20</v>
      </c>
      <c r="M27" s="116" t="str">
        <f t="shared" si="0"/>
        <v>Cranbury Township</v>
      </c>
      <c r="N27" s="116" t="str">
        <f t="shared" si="1"/>
        <v>Middlesex</v>
      </c>
      <c r="O27" s="117">
        <f t="shared" si="2"/>
        <v>69517366</v>
      </c>
      <c r="P27" s="117">
        <f t="shared" si="3"/>
        <v>4075764</v>
      </c>
      <c r="Q27" s="181">
        <f t="shared" si="4"/>
        <v>65441602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3163734295</v>
      </c>
      <c r="D29" s="49">
        <f>SUM(D8:D27)</f>
        <v>1187584288</v>
      </c>
      <c r="E29" s="49">
        <f>SUM(E8:E27)</f>
        <v>1976150007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3163734295</v>
      </c>
      <c r="P29" s="117">
        <f t="shared" si="6"/>
        <v>1187584288</v>
      </c>
      <c r="Q29" s="181">
        <f t="shared" si="6"/>
        <v>1976150007</v>
      </c>
      <c r="R29" s="206"/>
    </row>
    <row r="30" spans="1:18" ht="15">
      <c r="A30" s="18" t="s">
        <v>6</v>
      </c>
      <c r="C30" s="52">
        <f>D30+E30</f>
        <v>9464849599</v>
      </c>
      <c r="D30" s="27">
        <f>SUM(top_20_ytd!D28:E28)</f>
        <v>4572605350</v>
      </c>
      <c r="E30" s="27">
        <f>SUM(top_20_ytd!F28:G28)</f>
        <v>4892244249</v>
      </c>
      <c r="K30" s="134"/>
      <c r="L30" s="118"/>
      <c r="M30" s="116" t="str">
        <f>A30</f>
        <v>New Jersey</v>
      </c>
      <c r="N30" s="116"/>
      <c r="O30" s="119">
        <f t="shared" si="6"/>
        <v>9464849599</v>
      </c>
      <c r="P30" s="119">
        <f t="shared" si="6"/>
        <v>4572605350</v>
      </c>
      <c r="Q30" s="210">
        <f t="shared" si="6"/>
        <v>4892244249</v>
      </c>
      <c r="R30" s="206"/>
    </row>
    <row r="31" spans="1:18" ht="15">
      <c r="A31" s="18" t="s">
        <v>12</v>
      </c>
      <c r="C31" s="42">
        <f>C29/C30</f>
        <v>0.3342614440840414</v>
      </c>
      <c r="D31" s="42">
        <f>D29/D30</f>
        <v>0.25971720651553715</v>
      </c>
      <c r="E31" s="42">
        <f>E29/E30</f>
        <v>0.40393527109852195</v>
      </c>
      <c r="K31" s="134"/>
      <c r="L31" s="118"/>
      <c r="M31" s="116" t="str">
        <f>A31</f>
        <v>Top as a % of New Jersey</v>
      </c>
      <c r="N31" s="116"/>
      <c r="O31" s="120">
        <f>O29/O30</f>
        <v>0.3342614440840414</v>
      </c>
      <c r="P31" s="120">
        <f>P29/P30</f>
        <v>0.25971720651553715</v>
      </c>
      <c r="Q31" s="211">
        <f>Q29/Q30</f>
        <v>0.40393527109852195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.75" thickBot="1">
      <c r="K33" s="135"/>
      <c r="L33" s="136"/>
      <c r="M33" s="136"/>
      <c r="N33" s="136"/>
      <c r="O33" s="136"/>
      <c r="P33" s="136"/>
      <c r="Q33" s="136"/>
      <c r="R33" s="130"/>
    </row>
    <row r="34" spans="11:18" ht="15.75" thickTop="1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2" sqref="K2:R36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2212</v>
      </c>
    </row>
    <row r="2" spans="1:18" ht="16.5" thickTop="1">
      <c r="A2" s="15" t="str">
        <f>work!A1</f>
        <v>Estimated cost of construction authorized by building permits, July 2019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July 2019</v>
      </c>
      <c r="M2" s="146"/>
      <c r="N2" s="146"/>
      <c r="O2" s="146"/>
      <c r="P2" s="146"/>
      <c r="Q2" s="146"/>
      <c r="R2" s="147"/>
    </row>
    <row r="3" spans="1:18" ht="15.75">
      <c r="A3" s="6" t="s">
        <v>2215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9/10/19</v>
      </c>
      <c r="B4" s="3"/>
      <c r="C4" s="3"/>
      <c r="D4" s="3"/>
      <c r="E4" s="3"/>
      <c r="F4" s="3"/>
      <c r="K4" s="188"/>
      <c r="L4" s="110" t="str">
        <f>A4</f>
        <v>Source:  New Jersey Department of Community Affairs, 9/10/19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253433310</v>
      </c>
      <c r="D8" s="44">
        <f>SUM(top_20!D7+top_20!E7)</f>
        <v>212420197</v>
      </c>
      <c r="E8" s="44">
        <f>SUM(top_20!F7+top_20!G7)</f>
        <v>41013113</v>
      </c>
      <c r="F8" s="26"/>
      <c r="H8" s="5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253433310</v>
      </c>
      <c r="P8" s="161">
        <f t="shared" si="3"/>
        <v>212420197</v>
      </c>
      <c r="Q8" s="161">
        <f t="shared" si="4"/>
        <v>41013113</v>
      </c>
      <c r="R8" s="206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69197202</v>
      </c>
      <c r="D9" s="46">
        <f>SUM(top_20!D8+top_20!E8)</f>
        <v>12784808</v>
      </c>
      <c r="E9" s="46">
        <f>SUM(top_20!F8+top_20!G8)</f>
        <v>56412394</v>
      </c>
      <c r="F9" s="26"/>
      <c r="G9" s="5"/>
      <c r="H9" s="5"/>
      <c r="K9" s="134"/>
      <c r="L9" s="115">
        <v>2</v>
      </c>
      <c r="M9" s="116" t="str">
        <f t="shared" si="0"/>
        <v>Newark City</v>
      </c>
      <c r="N9" s="116" t="str">
        <f t="shared" si="1"/>
        <v>Essex</v>
      </c>
      <c r="O9" s="117">
        <f t="shared" si="2"/>
        <v>69197202</v>
      </c>
      <c r="P9" s="117">
        <f t="shared" si="3"/>
        <v>12784808</v>
      </c>
      <c r="Q9" s="117">
        <f t="shared" si="4"/>
        <v>56412394</v>
      </c>
      <c r="R9" s="206"/>
    </row>
    <row r="10" spans="1:18" ht="15">
      <c r="A10" s="18" t="str">
        <f>top_20!A9</f>
        <v>Camden City</v>
      </c>
      <c r="B10" s="18" t="str">
        <f>top_20!B9</f>
        <v>Camden</v>
      </c>
      <c r="C10" s="49">
        <f t="shared" si="5"/>
        <v>36035238</v>
      </c>
      <c r="D10" s="46">
        <f>SUM(top_20!D9+top_20!E9)</f>
        <v>8899383</v>
      </c>
      <c r="E10" s="46">
        <f>SUM(top_20!F9+top_20!G9)</f>
        <v>27135855</v>
      </c>
      <c r="F10" s="26"/>
      <c r="G10" s="5"/>
      <c r="H10" s="5"/>
      <c r="K10" s="134"/>
      <c r="L10" s="115">
        <v>3</v>
      </c>
      <c r="M10" s="116" t="str">
        <f t="shared" si="0"/>
        <v>Camden City</v>
      </c>
      <c r="N10" s="116" t="str">
        <f t="shared" si="1"/>
        <v>Camden</v>
      </c>
      <c r="O10" s="117">
        <f t="shared" si="2"/>
        <v>36035238</v>
      </c>
      <c r="P10" s="117">
        <f t="shared" si="3"/>
        <v>8899383</v>
      </c>
      <c r="Q10" s="117">
        <f t="shared" si="4"/>
        <v>27135855</v>
      </c>
      <c r="R10" s="206"/>
    </row>
    <row r="11" spans="1:18" ht="15">
      <c r="A11" s="18" t="str">
        <f>top_20!A10</f>
        <v>Florham Park Borough</v>
      </c>
      <c r="B11" s="18" t="str">
        <f>top_20!B10</f>
        <v>Morris</v>
      </c>
      <c r="C11" s="49">
        <f t="shared" si="5"/>
        <v>35698663</v>
      </c>
      <c r="D11" s="46">
        <f>SUM(top_20!D10+top_20!E10)</f>
        <v>10504094</v>
      </c>
      <c r="E11" s="46">
        <f>SUM(top_20!F10+top_20!G10)</f>
        <v>25194569</v>
      </c>
      <c r="F11" s="26"/>
      <c r="G11" s="5"/>
      <c r="H11" s="5"/>
      <c r="K11" s="134"/>
      <c r="L11" s="115">
        <v>4</v>
      </c>
      <c r="M11" s="116" t="str">
        <f t="shared" si="0"/>
        <v>Florham Park Borough</v>
      </c>
      <c r="N11" s="116" t="str">
        <f t="shared" si="1"/>
        <v>Morris</v>
      </c>
      <c r="O11" s="117">
        <f t="shared" si="2"/>
        <v>35698663</v>
      </c>
      <c r="P11" s="117">
        <f t="shared" si="3"/>
        <v>10504094</v>
      </c>
      <c r="Q11" s="117">
        <f t="shared" si="4"/>
        <v>25194569</v>
      </c>
      <c r="R11" s="206"/>
    </row>
    <row r="12" spans="1:18" ht="15">
      <c r="A12" s="18" t="str">
        <f>top_20!A11</f>
        <v>Lawrence Township</v>
      </c>
      <c r="B12" s="18" t="str">
        <f>top_20!B11</f>
        <v>Mercer</v>
      </c>
      <c r="C12" s="49">
        <f t="shared" si="5"/>
        <v>33358048</v>
      </c>
      <c r="D12" s="46">
        <f>SUM(top_20!D11+top_20!E11)</f>
        <v>2562409</v>
      </c>
      <c r="E12" s="46">
        <f>SUM(top_20!F11+top_20!G11)</f>
        <v>30795639</v>
      </c>
      <c r="F12" s="26"/>
      <c r="G12" s="5"/>
      <c r="H12" s="5"/>
      <c r="K12" s="134"/>
      <c r="L12" s="115">
        <v>5</v>
      </c>
      <c r="M12" s="116" t="str">
        <f t="shared" si="0"/>
        <v>Lawrence Township</v>
      </c>
      <c r="N12" s="116" t="str">
        <f t="shared" si="1"/>
        <v>Mercer</v>
      </c>
      <c r="O12" s="117">
        <f t="shared" si="2"/>
        <v>33358048</v>
      </c>
      <c r="P12" s="117">
        <f t="shared" si="3"/>
        <v>2562409</v>
      </c>
      <c r="Q12" s="117">
        <f t="shared" si="4"/>
        <v>30795639</v>
      </c>
      <c r="R12" s="206"/>
    </row>
    <row r="13" spans="1:18" ht="15">
      <c r="A13" s="18" t="str">
        <f>top_20!A12</f>
        <v>Cherry Hill Township</v>
      </c>
      <c r="B13" s="18" t="str">
        <f>top_20!B12</f>
        <v>Camden</v>
      </c>
      <c r="C13" s="49">
        <f t="shared" si="5"/>
        <v>24405730</v>
      </c>
      <c r="D13" s="46">
        <f>SUM(top_20!D12+top_20!E12)</f>
        <v>2236213</v>
      </c>
      <c r="E13" s="46">
        <f>SUM(top_20!F12+top_20!G12)</f>
        <v>22169517</v>
      </c>
      <c r="F13" s="26"/>
      <c r="G13" s="5"/>
      <c r="H13" s="5"/>
      <c r="K13" s="134"/>
      <c r="L13" s="115">
        <v>6</v>
      </c>
      <c r="M13" s="116" t="str">
        <f t="shared" si="0"/>
        <v>Cherry Hill Township</v>
      </c>
      <c r="N13" s="116" t="str">
        <f t="shared" si="1"/>
        <v>Camden</v>
      </c>
      <c r="O13" s="117">
        <f t="shared" si="2"/>
        <v>24405730</v>
      </c>
      <c r="P13" s="117">
        <f t="shared" si="3"/>
        <v>2236213</v>
      </c>
      <c r="Q13" s="117">
        <f t="shared" si="4"/>
        <v>22169517</v>
      </c>
      <c r="R13" s="206"/>
    </row>
    <row r="14" spans="1:18" ht="15">
      <c r="A14" s="18" t="str">
        <f>top_20!A13</f>
        <v>Woodbridge Township</v>
      </c>
      <c r="B14" s="18" t="str">
        <f>top_20!B13</f>
        <v>Middlesex</v>
      </c>
      <c r="C14" s="49">
        <f t="shared" si="5"/>
        <v>24006242</v>
      </c>
      <c r="D14" s="46">
        <f>SUM(top_20!D13+top_20!E13)</f>
        <v>8006602</v>
      </c>
      <c r="E14" s="46">
        <f>SUM(top_20!F13+top_20!G13)</f>
        <v>15999640</v>
      </c>
      <c r="F14" s="26"/>
      <c r="G14" s="5"/>
      <c r="H14" s="5"/>
      <c r="K14" s="134"/>
      <c r="L14" s="115">
        <v>7</v>
      </c>
      <c r="M14" s="116" t="str">
        <f t="shared" si="0"/>
        <v>Woodbridge Township</v>
      </c>
      <c r="N14" s="116" t="str">
        <f t="shared" si="1"/>
        <v>Middlesex</v>
      </c>
      <c r="O14" s="117">
        <f t="shared" si="2"/>
        <v>24006242</v>
      </c>
      <c r="P14" s="117">
        <f t="shared" si="3"/>
        <v>8006602</v>
      </c>
      <c r="Q14" s="117">
        <f t="shared" si="4"/>
        <v>15999640</v>
      </c>
      <c r="R14" s="206"/>
    </row>
    <row r="15" spans="1:18" ht="15">
      <c r="A15" s="18" t="str">
        <f>top_20!A14</f>
        <v>Raritan Borough</v>
      </c>
      <c r="B15" s="18" t="str">
        <f>top_20!B14</f>
        <v>Somerset</v>
      </c>
      <c r="C15" s="49">
        <f t="shared" si="5"/>
        <v>23464651</v>
      </c>
      <c r="D15" s="46">
        <f>SUM(top_20!D14+top_20!E14)</f>
        <v>298246</v>
      </c>
      <c r="E15" s="46">
        <f>SUM(top_20!F14+top_20!G14)</f>
        <v>23166405</v>
      </c>
      <c r="F15" s="26"/>
      <c r="G15" s="5"/>
      <c r="H15" s="5"/>
      <c r="K15" s="134"/>
      <c r="L15" s="115">
        <v>8</v>
      </c>
      <c r="M15" s="116" t="str">
        <f t="shared" si="0"/>
        <v>Raritan Borough</v>
      </c>
      <c r="N15" s="116" t="str">
        <f t="shared" si="1"/>
        <v>Somerset</v>
      </c>
      <c r="O15" s="117">
        <f t="shared" si="2"/>
        <v>23464651</v>
      </c>
      <c r="P15" s="117">
        <f t="shared" si="3"/>
        <v>298246</v>
      </c>
      <c r="Q15" s="117">
        <f t="shared" si="4"/>
        <v>23166405</v>
      </c>
      <c r="R15" s="206"/>
    </row>
    <row r="16" spans="1:18" ht="15">
      <c r="A16" s="18" t="str">
        <f>top_20!A15</f>
        <v>Robbinsville Township</v>
      </c>
      <c r="B16" s="18" t="str">
        <f>top_20!B15</f>
        <v>Mercer</v>
      </c>
      <c r="C16" s="49">
        <f t="shared" si="5"/>
        <v>21976919</v>
      </c>
      <c r="D16" s="46">
        <f>SUM(top_20!D15+top_20!E15)</f>
        <v>7794516</v>
      </c>
      <c r="E16" s="46">
        <f>SUM(top_20!F15+top_20!G15)</f>
        <v>14182403</v>
      </c>
      <c r="F16" s="26"/>
      <c r="G16" s="5"/>
      <c r="H16" s="5"/>
      <c r="K16" s="134"/>
      <c r="L16" s="115">
        <v>9</v>
      </c>
      <c r="M16" s="116" t="str">
        <f t="shared" si="0"/>
        <v>Robbinsville Township</v>
      </c>
      <c r="N16" s="116" t="str">
        <f t="shared" si="1"/>
        <v>Mercer</v>
      </c>
      <c r="O16" s="117">
        <f t="shared" si="2"/>
        <v>21976919</v>
      </c>
      <c r="P16" s="117">
        <f t="shared" si="3"/>
        <v>7794516</v>
      </c>
      <c r="Q16" s="117">
        <f t="shared" si="4"/>
        <v>14182403</v>
      </c>
      <c r="R16" s="206"/>
    </row>
    <row r="17" spans="1:18" ht="15">
      <c r="A17" s="18" t="str">
        <f>top_20!A16</f>
        <v>Lakewood Township</v>
      </c>
      <c r="B17" s="18" t="str">
        <f>top_20!B16</f>
        <v>Ocean</v>
      </c>
      <c r="C17" s="49">
        <f t="shared" si="5"/>
        <v>20673795</v>
      </c>
      <c r="D17" s="46">
        <f>SUM(top_20!D16+top_20!E16)</f>
        <v>5709995</v>
      </c>
      <c r="E17" s="46">
        <f>SUM(top_20!F16+top_20!G16)</f>
        <v>14963800</v>
      </c>
      <c r="F17" s="26"/>
      <c r="G17" s="5"/>
      <c r="H17" s="5"/>
      <c r="K17" s="134"/>
      <c r="L17" s="115">
        <v>10</v>
      </c>
      <c r="M17" s="116" t="str">
        <f t="shared" si="0"/>
        <v>Lakewood Township</v>
      </c>
      <c r="N17" s="116" t="str">
        <f t="shared" si="1"/>
        <v>Ocean</v>
      </c>
      <c r="O17" s="117">
        <f t="shared" si="2"/>
        <v>20673795</v>
      </c>
      <c r="P17" s="117">
        <f t="shared" si="3"/>
        <v>5709995</v>
      </c>
      <c r="Q17" s="117">
        <f t="shared" si="4"/>
        <v>14963800</v>
      </c>
      <c r="R17" s="206"/>
    </row>
    <row r="18" spans="1:18" ht="15">
      <c r="A18" s="18" t="str">
        <f>top_20!A17</f>
        <v>Parsippany-Troy Hills Twp</v>
      </c>
      <c r="B18" s="18" t="str">
        <f>top_20!B17</f>
        <v>Morris</v>
      </c>
      <c r="C18" s="49">
        <f t="shared" si="5"/>
        <v>19398137</v>
      </c>
      <c r="D18" s="46">
        <f>SUM(top_20!D17+top_20!E17)</f>
        <v>2141300</v>
      </c>
      <c r="E18" s="46">
        <f>SUM(top_20!F17+top_20!G17)</f>
        <v>17256837</v>
      </c>
      <c r="F18" s="26"/>
      <c r="G18" s="5"/>
      <c r="H18" s="5"/>
      <c r="K18" s="134"/>
      <c r="L18" s="115">
        <v>11</v>
      </c>
      <c r="M18" s="116" t="str">
        <f t="shared" si="0"/>
        <v>Parsippany-Troy Hills Twp</v>
      </c>
      <c r="N18" s="116" t="str">
        <f t="shared" si="1"/>
        <v>Morris</v>
      </c>
      <c r="O18" s="117">
        <f t="shared" si="2"/>
        <v>19398137</v>
      </c>
      <c r="P18" s="117">
        <f t="shared" si="3"/>
        <v>2141300</v>
      </c>
      <c r="Q18" s="117">
        <f t="shared" si="4"/>
        <v>17256837</v>
      </c>
      <c r="R18" s="206"/>
    </row>
    <row r="19" spans="1:18" ht="15">
      <c r="A19" s="18" t="str">
        <f>top_20!A18</f>
        <v>Franklin Township</v>
      </c>
      <c r="B19" s="18" t="str">
        <f>top_20!B18</f>
        <v>Somerset</v>
      </c>
      <c r="C19" s="49">
        <f t="shared" si="5"/>
        <v>17423692</v>
      </c>
      <c r="D19" s="46">
        <f>SUM(top_20!D18+top_20!E18)</f>
        <v>1770361</v>
      </c>
      <c r="E19" s="46">
        <f>SUM(top_20!F18+top_20!G18)</f>
        <v>15653331</v>
      </c>
      <c r="F19" s="26"/>
      <c r="G19" s="5"/>
      <c r="H19" s="5"/>
      <c r="K19" s="134"/>
      <c r="L19" s="115">
        <v>12</v>
      </c>
      <c r="M19" s="116" t="str">
        <f t="shared" si="0"/>
        <v>Franklin Township</v>
      </c>
      <c r="N19" s="116" t="str">
        <f t="shared" si="1"/>
        <v>Somerset</v>
      </c>
      <c r="O19" s="117">
        <f t="shared" si="2"/>
        <v>17423692</v>
      </c>
      <c r="P19" s="117">
        <f t="shared" si="3"/>
        <v>1770361</v>
      </c>
      <c r="Q19" s="117">
        <f t="shared" si="4"/>
        <v>15653331</v>
      </c>
      <c r="R19" s="206"/>
    </row>
    <row r="20" spans="1:18" ht="15">
      <c r="A20" s="18" t="str">
        <f>top_20!A19</f>
        <v>Washington Township</v>
      </c>
      <c r="B20" s="18" t="str">
        <f>top_20!B19</f>
        <v>Gloucester</v>
      </c>
      <c r="C20" s="49">
        <f t="shared" si="5"/>
        <v>16940465</v>
      </c>
      <c r="D20" s="46">
        <f>SUM(top_20!D19+top_20!E19)</f>
        <v>938633</v>
      </c>
      <c r="E20" s="46">
        <f>SUM(top_20!F19+top_20!G19)</f>
        <v>16001832</v>
      </c>
      <c r="F20" s="26"/>
      <c r="G20" s="5"/>
      <c r="H20" s="5"/>
      <c r="K20" s="134"/>
      <c r="L20" s="115">
        <v>13</v>
      </c>
      <c r="M20" s="116" t="str">
        <f t="shared" si="0"/>
        <v>Washington Township</v>
      </c>
      <c r="N20" s="116" t="str">
        <f t="shared" si="1"/>
        <v>Gloucester</v>
      </c>
      <c r="O20" s="117">
        <f t="shared" si="2"/>
        <v>16940465</v>
      </c>
      <c r="P20" s="117">
        <f t="shared" si="3"/>
        <v>938633</v>
      </c>
      <c r="Q20" s="117">
        <f t="shared" si="4"/>
        <v>16001832</v>
      </c>
      <c r="R20" s="206"/>
    </row>
    <row r="21" spans="1:18" ht="15">
      <c r="A21" s="18" t="str">
        <f>top_20!A20</f>
        <v>South Brunswick Township</v>
      </c>
      <c r="B21" s="18" t="str">
        <f>top_20!B20</f>
        <v>Middlesex</v>
      </c>
      <c r="C21" s="49">
        <f t="shared" si="5"/>
        <v>14536747</v>
      </c>
      <c r="D21" s="46">
        <f>SUM(top_20!D20+top_20!E20)</f>
        <v>4959616</v>
      </c>
      <c r="E21" s="46">
        <f>SUM(top_20!F20+top_20!G20)</f>
        <v>9577131</v>
      </c>
      <c r="F21" s="26"/>
      <c r="G21" s="5"/>
      <c r="H21" s="5"/>
      <c r="K21" s="134"/>
      <c r="L21" s="115">
        <v>14</v>
      </c>
      <c r="M21" s="116" t="str">
        <f t="shared" si="0"/>
        <v>South Brunswick Township</v>
      </c>
      <c r="N21" s="116" t="str">
        <f t="shared" si="1"/>
        <v>Middlesex</v>
      </c>
      <c r="O21" s="117">
        <f t="shared" si="2"/>
        <v>14536747</v>
      </c>
      <c r="P21" s="117">
        <f t="shared" si="3"/>
        <v>4959616</v>
      </c>
      <c r="Q21" s="117">
        <f t="shared" si="4"/>
        <v>9577131</v>
      </c>
      <c r="R21" s="206"/>
    </row>
    <row r="22" spans="1:18" ht="15">
      <c r="A22" s="18" t="str">
        <f>top_20!A21</f>
        <v>Piscataway Township</v>
      </c>
      <c r="B22" s="18" t="str">
        <f>top_20!B21</f>
        <v>Middlesex</v>
      </c>
      <c r="C22" s="49">
        <f t="shared" si="5"/>
        <v>14353546</v>
      </c>
      <c r="D22" s="46">
        <f>SUM(top_20!D21+top_20!E21)</f>
        <v>1742804</v>
      </c>
      <c r="E22" s="46">
        <f>SUM(top_20!F21+top_20!G21)</f>
        <v>12610742</v>
      </c>
      <c r="F22" s="26"/>
      <c r="G22" s="5"/>
      <c r="H22" s="5"/>
      <c r="K22" s="134"/>
      <c r="L22" s="115">
        <v>15</v>
      </c>
      <c r="M22" s="116" t="str">
        <f t="shared" si="0"/>
        <v>Piscataway Township</v>
      </c>
      <c r="N22" s="116" t="str">
        <f t="shared" si="1"/>
        <v>Middlesex</v>
      </c>
      <c r="O22" s="117">
        <f t="shared" si="2"/>
        <v>14353546</v>
      </c>
      <c r="P22" s="117">
        <f t="shared" si="3"/>
        <v>1742804</v>
      </c>
      <c r="Q22" s="117">
        <f t="shared" si="4"/>
        <v>12610742</v>
      </c>
      <c r="R22" s="206"/>
    </row>
    <row r="23" spans="1:18" ht="15">
      <c r="A23" s="18" t="str">
        <f>top_20!A22</f>
        <v>Evesham Township</v>
      </c>
      <c r="B23" s="18" t="str">
        <f>top_20!B22</f>
        <v>Burlington</v>
      </c>
      <c r="C23" s="49">
        <f t="shared" si="5"/>
        <v>13738906</v>
      </c>
      <c r="D23" s="46">
        <f>SUM(top_20!D22+top_20!E22)</f>
        <v>11701122</v>
      </c>
      <c r="E23" s="46">
        <f>SUM(top_20!F22+top_20!G22)</f>
        <v>2037784</v>
      </c>
      <c r="F23" s="26"/>
      <c r="G23" s="5"/>
      <c r="H23" s="5"/>
      <c r="K23" s="134"/>
      <c r="L23" s="115">
        <v>16</v>
      </c>
      <c r="M23" s="116" t="str">
        <f t="shared" si="0"/>
        <v>Evesham Township</v>
      </c>
      <c r="N23" s="116" t="str">
        <f t="shared" si="1"/>
        <v>Burlington</v>
      </c>
      <c r="O23" s="117">
        <f t="shared" si="2"/>
        <v>13738906</v>
      </c>
      <c r="P23" s="117">
        <f t="shared" si="3"/>
        <v>11701122</v>
      </c>
      <c r="Q23" s="117">
        <f t="shared" si="4"/>
        <v>2037784</v>
      </c>
      <c r="R23" s="206"/>
    </row>
    <row r="24" spans="1:18" ht="15">
      <c r="A24" s="18" t="str">
        <f>top_20!A23</f>
        <v>Trenton City</v>
      </c>
      <c r="B24" s="18" t="str">
        <f>top_20!B23</f>
        <v>Mercer</v>
      </c>
      <c r="C24" s="49">
        <f>D24+E24</f>
        <v>12653231</v>
      </c>
      <c r="D24" s="46">
        <f>SUM(top_20!D23+top_20!E23)</f>
        <v>636703</v>
      </c>
      <c r="E24" s="46">
        <f>SUM(top_20!F23+top_20!G23)</f>
        <v>12016528</v>
      </c>
      <c r="F24" s="26"/>
      <c r="G24" s="5"/>
      <c r="H24" s="5"/>
      <c r="K24" s="134"/>
      <c r="L24" s="115">
        <v>17</v>
      </c>
      <c r="M24" s="116" t="str">
        <f t="shared" si="0"/>
        <v>Trenton City</v>
      </c>
      <c r="N24" s="116" t="str">
        <f t="shared" si="1"/>
        <v>Mercer</v>
      </c>
      <c r="O24" s="117">
        <f t="shared" si="2"/>
        <v>12653231</v>
      </c>
      <c r="P24" s="117">
        <f t="shared" si="3"/>
        <v>636703</v>
      </c>
      <c r="Q24" s="117">
        <f t="shared" si="4"/>
        <v>12016528</v>
      </c>
      <c r="R24" s="206"/>
    </row>
    <row r="25" spans="1:18" ht="15">
      <c r="A25" s="18" t="str">
        <f>top_20!A24</f>
        <v>Middle Township</v>
      </c>
      <c r="B25" s="18" t="str">
        <f>top_20!B24</f>
        <v>Cape May</v>
      </c>
      <c r="C25" s="49">
        <f t="shared" si="5"/>
        <v>11740298</v>
      </c>
      <c r="D25" s="46">
        <f>SUM(top_20!D24+top_20!E24)</f>
        <v>11572460</v>
      </c>
      <c r="E25" s="46">
        <f>SUM(top_20!F24+top_20!G24)</f>
        <v>167838</v>
      </c>
      <c r="F25" s="26"/>
      <c r="G25" s="5"/>
      <c r="H25" s="5"/>
      <c r="K25" s="134"/>
      <c r="L25" s="115">
        <v>18</v>
      </c>
      <c r="M25" s="116" t="str">
        <f t="shared" si="0"/>
        <v>Middle Township</v>
      </c>
      <c r="N25" s="116" t="str">
        <f t="shared" si="1"/>
        <v>Cape May</v>
      </c>
      <c r="O25" s="117">
        <f t="shared" si="2"/>
        <v>11740298</v>
      </c>
      <c r="P25" s="117">
        <f t="shared" si="3"/>
        <v>11572460</v>
      </c>
      <c r="Q25" s="117">
        <f t="shared" si="4"/>
        <v>167838</v>
      </c>
      <c r="R25" s="206"/>
    </row>
    <row r="26" spans="1:18" ht="15">
      <c r="A26" s="18" t="str">
        <f>top_20!A25</f>
        <v>East Brunswick Township</v>
      </c>
      <c r="B26" s="18" t="str">
        <f>top_20!B25</f>
        <v>Middlesex</v>
      </c>
      <c r="C26" s="49">
        <f t="shared" si="5"/>
        <v>11661864</v>
      </c>
      <c r="D26" s="46">
        <f>SUM(top_20!D25+top_20!E25)</f>
        <v>1599150</v>
      </c>
      <c r="E26" s="46">
        <f>SUM(top_20!F25+top_20!G25)</f>
        <v>10062714</v>
      </c>
      <c r="F26" s="26"/>
      <c r="G26" s="5"/>
      <c r="H26" s="5"/>
      <c r="K26" s="134"/>
      <c r="L26" s="115">
        <v>19</v>
      </c>
      <c r="M26" s="116" t="str">
        <f t="shared" si="0"/>
        <v>East Brunswick Township</v>
      </c>
      <c r="N26" s="116" t="str">
        <f t="shared" si="1"/>
        <v>Middlesex</v>
      </c>
      <c r="O26" s="117">
        <f t="shared" si="2"/>
        <v>11661864</v>
      </c>
      <c r="P26" s="117">
        <f t="shared" si="3"/>
        <v>1599150</v>
      </c>
      <c r="Q26" s="117">
        <f t="shared" si="4"/>
        <v>10062714</v>
      </c>
      <c r="R26" s="206"/>
    </row>
    <row r="27" spans="1:18" ht="15">
      <c r="A27" s="18" t="str">
        <f>top_20!A26</f>
        <v>Paramus Borough</v>
      </c>
      <c r="B27" s="18" t="str">
        <f>top_20!B26</f>
        <v>Bergen</v>
      </c>
      <c r="C27" s="49">
        <f>D27+E27</f>
        <v>11621549</v>
      </c>
      <c r="D27" s="46">
        <f>SUM(top_20!D26+top_20!E26)</f>
        <v>3866689</v>
      </c>
      <c r="E27" s="46">
        <f>SUM(top_20!F26+top_20!G26)</f>
        <v>7754860</v>
      </c>
      <c r="F27" s="26"/>
      <c r="G27" s="5"/>
      <c r="H27" s="5"/>
      <c r="K27" s="134"/>
      <c r="L27" s="115">
        <v>20</v>
      </c>
      <c r="M27" s="116" t="str">
        <f t="shared" si="0"/>
        <v>Paramus Borough</v>
      </c>
      <c r="N27" s="116" t="str">
        <f t="shared" si="1"/>
        <v>Bergen</v>
      </c>
      <c r="O27" s="117">
        <f t="shared" si="2"/>
        <v>11621549</v>
      </c>
      <c r="P27" s="117">
        <f t="shared" si="3"/>
        <v>3866689</v>
      </c>
      <c r="Q27" s="117">
        <f t="shared" si="4"/>
        <v>7754860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674696684</v>
      </c>
      <c r="D29" s="46">
        <f>SUM(top_20!D27+top_20!E27)</f>
        <v>312145301</v>
      </c>
      <c r="E29" s="46">
        <f>SUM(top_20!F27+top_20!G27)</f>
        <v>374172932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674696684</v>
      </c>
      <c r="P29" s="117">
        <f t="shared" si="6"/>
        <v>312145301</v>
      </c>
      <c r="Q29" s="117">
        <f t="shared" si="6"/>
        <v>374172932</v>
      </c>
      <c r="R29" s="206"/>
    </row>
    <row r="30" spans="1:18" ht="15">
      <c r="A30" s="18" t="s">
        <v>6</v>
      </c>
      <c r="C30" s="45">
        <f>(top_20!C28)</f>
        <v>1490787901</v>
      </c>
      <c r="D30" s="27">
        <f>SUM(top_20!D28:E28)</f>
        <v>781574718</v>
      </c>
      <c r="E30" s="27">
        <f>SUM(top_20!F28:G28)</f>
        <v>709213183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1490787901</v>
      </c>
      <c r="P30" s="119">
        <f t="shared" si="6"/>
        <v>781574718</v>
      </c>
      <c r="Q30" s="119">
        <f t="shared" si="6"/>
        <v>709213183</v>
      </c>
      <c r="R30" s="206"/>
    </row>
    <row r="31" spans="1:18" ht="15">
      <c r="A31" s="18" t="s">
        <v>12</v>
      </c>
      <c r="C31" s="42">
        <f>C29/C30</f>
        <v>0.4525772469359476</v>
      </c>
      <c r="D31" s="42">
        <f>D29/D30</f>
        <v>0.3993799873654562</v>
      </c>
      <c r="E31" s="42">
        <f>E29/E30</f>
        <v>0.5275887997699558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0.4525772469359476</v>
      </c>
      <c r="P31" s="120">
        <f>P29/P30</f>
        <v>0.3993799873654562</v>
      </c>
      <c r="Q31" s="120">
        <f>Q29/Q30</f>
        <v>0.5275887997699558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July 2019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9/10/19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1">
        <f aca="true" t="shared" si="0" ref="C7:C26">D7+E7+F7+G7</f>
        <v>848309995</v>
      </c>
      <c r="D7" s="102">
        <v>484984359</v>
      </c>
      <c r="E7" s="102">
        <v>159193130</v>
      </c>
      <c r="F7" s="102">
        <v>6842173</v>
      </c>
      <c r="G7" s="102">
        <v>197290333</v>
      </c>
      <c r="H7" s="50"/>
      <c r="I7" s="58"/>
      <c r="K7" s="106"/>
    </row>
    <row r="8" spans="1:11" ht="15">
      <c r="A8" s="17" t="s">
        <v>901</v>
      </c>
      <c r="B8" s="17" t="s">
        <v>860</v>
      </c>
      <c r="C8" s="103">
        <f t="shared" si="0"/>
        <v>260828759</v>
      </c>
      <c r="D8" s="104">
        <v>13679386</v>
      </c>
      <c r="E8" s="104">
        <v>36892611</v>
      </c>
      <c r="F8" s="104">
        <v>92722527</v>
      </c>
      <c r="G8" s="104">
        <v>117534235</v>
      </c>
      <c r="H8" s="36"/>
      <c r="I8" s="58"/>
      <c r="K8" s="106"/>
    </row>
    <row r="9" spans="1:9" ht="15">
      <c r="A9" s="17" t="s">
        <v>1606</v>
      </c>
      <c r="B9" s="17" t="s">
        <v>1600</v>
      </c>
      <c r="C9" s="103">
        <f t="shared" si="0"/>
        <v>219119065</v>
      </c>
      <c r="D9" s="104">
        <v>1883000</v>
      </c>
      <c r="E9" s="104">
        <v>26468550</v>
      </c>
      <c r="F9" s="104">
        <v>166171362</v>
      </c>
      <c r="G9" s="104">
        <v>24596153</v>
      </c>
      <c r="H9" s="36"/>
      <c r="I9" s="58"/>
    </row>
    <row r="10" spans="1:9" ht="15">
      <c r="A10" s="17" t="s">
        <v>683</v>
      </c>
      <c r="B10" s="17" t="s">
        <v>656</v>
      </c>
      <c r="C10" s="103">
        <f t="shared" si="0"/>
        <v>168490094</v>
      </c>
      <c r="D10" s="104">
        <v>327100</v>
      </c>
      <c r="E10" s="104">
        <v>12142623</v>
      </c>
      <c r="F10" s="104">
        <v>19905223</v>
      </c>
      <c r="G10" s="104">
        <v>136115148</v>
      </c>
      <c r="H10" s="36"/>
      <c r="I10" s="58"/>
    </row>
    <row r="11" spans="1:9" ht="15">
      <c r="A11" s="17" t="s">
        <v>394</v>
      </c>
      <c r="B11" s="17" t="s">
        <v>325</v>
      </c>
      <c r="C11" s="103">
        <f t="shared" si="0"/>
        <v>162939956</v>
      </c>
      <c r="D11" s="104">
        <v>61995600</v>
      </c>
      <c r="E11" s="104">
        <v>18824628</v>
      </c>
      <c r="F11" s="104">
        <v>58372000</v>
      </c>
      <c r="G11" s="104">
        <v>23747728</v>
      </c>
      <c r="H11" s="36"/>
      <c r="I11" s="58"/>
    </row>
    <row r="12" spans="1:9" ht="15">
      <c r="A12" s="17" t="s">
        <v>680</v>
      </c>
      <c r="B12" s="17" t="s">
        <v>656</v>
      </c>
      <c r="C12" s="103">
        <f t="shared" si="0"/>
        <v>155241684</v>
      </c>
      <c r="D12" s="104">
        <v>8066558</v>
      </c>
      <c r="E12" s="104">
        <v>4591968</v>
      </c>
      <c r="F12" s="104">
        <v>112417238</v>
      </c>
      <c r="G12" s="104">
        <v>30165920</v>
      </c>
      <c r="H12" s="36"/>
      <c r="I12" s="58"/>
    </row>
    <row r="13" spans="1:9" ht="15">
      <c r="A13" s="17" t="s">
        <v>841</v>
      </c>
      <c r="B13" s="17" t="s">
        <v>1111</v>
      </c>
      <c r="C13" s="103">
        <f t="shared" si="0"/>
        <v>154197792</v>
      </c>
      <c r="D13" s="104">
        <v>6308768</v>
      </c>
      <c r="E13" s="104">
        <v>7673157</v>
      </c>
      <c r="F13" s="104">
        <v>52135501</v>
      </c>
      <c r="G13" s="104">
        <v>88080366</v>
      </c>
      <c r="H13" s="36"/>
      <c r="I13" s="58"/>
    </row>
    <row r="14" spans="1:9" ht="15">
      <c r="A14" s="17" t="s">
        <v>1202</v>
      </c>
      <c r="B14" s="17" t="s">
        <v>1153</v>
      </c>
      <c r="C14" s="103">
        <f t="shared" si="0"/>
        <v>148078958</v>
      </c>
      <c r="D14" s="104">
        <v>3022000</v>
      </c>
      <c r="E14" s="104">
        <v>7461180</v>
      </c>
      <c r="F14" s="104">
        <v>66540064</v>
      </c>
      <c r="G14" s="104">
        <v>71055714</v>
      </c>
      <c r="H14" s="36"/>
      <c r="I14" s="58"/>
    </row>
    <row r="15" spans="1:9" ht="15">
      <c r="A15" s="17" t="s">
        <v>1226</v>
      </c>
      <c r="B15" s="17" t="s">
        <v>1153</v>
      </c>
      <c r="C15" s="103">
        <f t="shared" si="0"/>
        <v>114507073</v>
      </c>
      <c r="D15" s="104">
        <v>14673975</v>
      </c>
      <c r="E15" s="104">
        <v>33070966</v>
      </c>
      <c r="F15" s="104">
        <v>26505257</v>
      </c>
      <c r="G15" s="104">
        <v>40256875</v>
      </c>
      <c r="H15" s="36"/>
      <c r="I15" s="58"/>
    </row>
    <row r="16" spans="1:9" ht="15">
      <c r="A16" s="17" t="s">
        <v>1115</v>
      </c>
      <c r="B16" s="17" t="s">
        <v>1502</v>
      </c>
      <c r="C16" s="103">
        <f t="shared" si="0"/>
        <v>110146769</v>
      </c>
      <c r="D16" s="104">
        <v>35672262</v>
      </c>
      <c r="E16" s="104">
        <v>19761102</v>
      </c>
      <c r="F16" s="104">
        <v>7993470</v>
      </c>
      <c r="G16" s="104">
        <v>46719935</v>
      </c>
      <c r="H16" s="36"/>
      <c r="I16" s="58"/>
    </row>
    <row r="17" spans="1:9" ht="15">
      <c r="A17" s="17" t="s">
        <v>898</v>
      </c>
      <c r="B17" s="17" t="s">
        <v>860</v>
      </c>
      <c r="C17" s="103">
        <f t="shared" si="0"/>
        <v>92353531</v>
      </c>
      <c r="D17" s="104">
        <v>42852210</v>
      </c>
      <c r="E17" s="104">
        <v>25792377</v>
      </c>
      <c r="F17" s="104">
        <v>14488352</v>
      </c>
      <c r="G17" s="104">
        <v>9220592</v>
      </c>
      <c r="H17" s="36"/>
      <c r="I17" s="58"/>
    </row>
    <row r="18" spans="1:9" ht="15">
      <c r="A18" s="17" t="s">
        <v>33</v>
      </c>
      <c r="B18" s="17" t="s">
        <v>1699</v>
      </c>
      <c r="C18" s="103">
        <f t="shared" si="0"/>
        <v>90096908</v>
      </c>
      <c r="D18" s="104">
        <v>87100</v>
      </c>
      <c r="E18" s="104">
        <v>4618366</v>
      </c>
      <c r="F18" s="104">
        <v>2735500</v>
      </c>
      <c r="G18" s="104">
        <v>82655942</v>
      </c>
      <c r="H18" s="36"/>
      <c r="I18" s="58"/>
    </row>
    <row r="19" spans="1:9" ht="15">
      <c r="A19" s="17" t="s">
        <v>608</v>
      </c>
      <c r="B19" s="17" t="s">
        <v>536</v>
      </c>
      <c r="C19" s="103">
        <f t="shared" si="0"/>
        <v>89376047</v>
      </c>
      <c r="D19" s="104">
        <v>41050792</v>
      </c>
      <c r="E19" s="104">
        <v>7542292</v>
      </c>
      <c r="F19" s="104">
        <v>763970</v>
      </c>
      <c r="G19" s="104">
        <v>40018993</v>
      </c>
      <c r="H19" s="36"/>
      <c r="I19" s="58"/>
    </row>
    <row r="20" spans="1:9" ht="15">
      <c r="A20" s="17" t="s">
        <v>1168</v>
      </c>
      <c r="B20" s="17" t="s">
        <v>1153</v>
      </c>
      <c r="C20" s="103">
        <f t="shared" si="0"/>
        <v>88593714</v>
      </c>
      <c r="D20" s="104">
        <v>8388178</v>
      </c>
      <c r="E20" s="104">
        <v>19092729</v>
      </c>
      <c r="F20" s="104">
        <v>3395610</v>
      </c>
      <c r="G20" s="104">
        <v>57717197</v>
      </c>
      <c r="H20" s="36"/>
      <c r="I20" s="58"/>
    </row>
    <row r="21" spans="1:9" ht="15">
      <c r="A21" s="17" t="s">
        <v>1214</v>
      </c>
      <c r="B21" s="17" t="s">
        <v>1153</v>
      </c>
      <c r="C21" s="103">
        <f t="shared" si="0"/>
        <v>88068916</v>
      </c>
      <c r="D21" s="104">
        <v>13638100</v>
      </c>
      <c r="E21" s="104">
        <v>8814915</v>
      </c>
      <c r="F21" s="104">
        <v>47176907</v>
      </c>
      <c r="G21" s="104">
        <v>18438994</v>
      </c>
      <c r="H21" s="36"/>
      <c r="I21" s="58"/>
    </row>
    <row r="22" spans="1:9" ht="15">
      <c r="A22" s="17" t="s">
        <v>1011</v>
      </c>
      <c r="B22" s="17" t="s">
        <v>996</v>
      </c>
      <c r="C22" s="103">
        <f t="shared" si="0"/>
        <v>78955081</v>
      </c>
      <c r="D22" s="104">
        <v>15057420</v>
      </c>
      <c r="E22" s="104">
        <v>24363768</v>
      </c>
      <c r="F22" s="104">
        <v>20193341</v>
      </c>
      <c r="G22" s="104">
        <v>19340552</v>
      </c>
      <c r="H22" s="36"/>
      <c r="I22" s="58"/>
    </row>
    <row r="23" spans="1:9" ht="15">
      <c r="A23" s="17" t="s">
        <v>361</v>
      </c>
      <c r="B23" s="17" t="s">
        <v>325</v>
      </c>
      <c r="C23" s="103">
        <f t="shared" si="0"/>
        <v>78855194</v>
      </c>
      <c r="D23" s="104">
        <v>720000</v>
      </c>
      <c r="E23" s="104">
        <v>377231</v>
      </c>
      <c r="F23" s="104">
        <v>490015</v>
      </c>
      <c r="G23" s="104">
        <v>77267948</v>
      </c>
      <c r="H23" s="36"/>
      <c r="I23" s="58"/>
    </row>
    <row r="24" spans="1:9" ht="15">
      <c r="A24" s="17" t="s">
        <v>1260</v>
      </c>
      <c r="B24" s="17" t="s">
        <v>1227</v>
      </c>
      <c r="C24" s="103">
        <f t="shared" si="0"/>
        <v>75606799</v>
      </c>
      <c r="D24" s="104">
        <v>391000</v>
      </c>
      <c r="E24" s="104">
        <v>1563369</v>
      </c>
      <c r="F24" s="104">
        <v>64208700</v>
      </c>
      <c r="G24" s="104">
        <v>9443730</v>
      </c>
      <c r="H24" s="61"/>
      <c r="I24" s="58"/>
    </row>
    <row r="25" spans="1:9" ht="15">
      <c r="A25" s="17" t="s">
        <v>1472</v>
      </c>
      <c r="B25" s="17" t="s">
        <v>1385</v>
      </c>
      <c r="C25" s="103">
        <f t="shared" si="0"/>
        <v>70450594</v>
      </c>
      <c r="D25" s="104">
        <v>4626483</v>
      </c>
      <c r="E25" s="104">
        <v>7839271</v>
      </c>
      <c r="F25" s="104">
        <v>4810807</v>
      </c>
      <c r="G25" s="104">
        <v>53174033</v>
      </c>
      <c r="H25" s="36"/>
      <c r="I25" s="58"/>
    </row>
    <row r="26" spans="1:9" ht="15">
      <c r="A26" s="17" t="s">
        <v>1159</v>
      </c>
      <c r="B26" s="17" t="s">
        <v>1153</v>
      </c>
      <c r="C26" s="103">
        <f t="shared" si="0"/>
        <v>69517366</v>
      </c>
      <c r="D26" s="104">
        <v>2875000</v>
      </c>
      <c r="E26" s="104">
        <v>1200764</v>
      </c>
      <c r="F26" s="104">
        <v>50486556</v>
      </c>
      <c r="G26" s="104">
        <v>14955046</v>
      </c>
      <c r="H26" s="36"/>
      <c r="I26" s="58"/>
    </row>
    <row r="27" spans="1:7" ht="15">
      <c r="A27" s="18" t="s">
        <v>11</v>
      </c>
      <c r="B27" s="17"/>
      <c r="C27" s="49">
        <f>SUM(C7:C26)</f>
        <v>3163734295</v>
      </c>
      <c r="D27" s="36">
        <f>SUM(D7:D26)</f>
        <v>760299291</v>
      </c>
      <c r="E27" s="36">
        <f>SUM(E7:E26)</f>
        <v>427284997</v>
      </c>
      <c r="F27" s="36">
        <f>SUM(F7:F26)</f>
        <v>818354573</v>
      </c>
      <c r="G27" s="36">
        <f>SUM(G7:G26)</f>
        <v>1157795434</v>
      </c>
    </row>
    <row r="28" spans="1:7" ht="15">
      <c r="A28" s="18" t="s">
        <v>6</v>
      </c>
      <c r="C28" s="39">
        <f>work_ytd!F29</f>
        <v>9464849599</v>
      </c>
      <c r="D28" s="39">
        <f>work_ytd!G29</f>
        <v>2416965434</v>
      </c>
      <c r="E28" s="39">
        <f>work_ytd!H29</f>
        <v>2155639916</v>
      </c>
      <c r="F28" s="39">
        <f>work_ytd!I29</f>
        <v>1612600403</v>
      </c>
      <c r="G28" s="39">
        <f>work_ytd!J29</f>
        <v>3279643846</v>
      </c>
    </row>
    <row r="29" spans="1:7" ht="15">
      <c r="A29" s="18" t="s">
        <v>12</v>
      </c>
      <c r="C29" s="42">
        <f>C27/C28</f>
        <v>0.3342614440840414</v>
      </c>
      <c r="D29" s="42">
        <f>D27/D28</f>
        <v>0.31456771383847604</v>
      </c>
      <c r="E29" s="42">
        <f>E27/E28</f>
        <v>0.19821724112108155</v>
      </c>
      <c r="F29" s="42">
        <f>F27/F28</f>
        <v>0.5074751137836594</v>
      </c>
      <c r="G29" s="42">
        <f>G27/G28</f>
        <v>0.35302474548024443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July 2019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9/10/19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1014</v>
      </c>
      <c r="B7" s="17" t="s">
        <v>996</v>
      </c>
      <c r="C7" s="101">
        <f aca="true" t="shared" si="0" ref="C7:C26">D7+E7+F7+G7</f>
        <v>253433310</v>
      </c>
      <c r="D7" s="102">
        <v>167807107</v>
      </c>
      <c r="E7" s="102">
        <v>44613090</v>
      </c>
      <c r="F7" s="102">
        <v>498500</v>
      </c>
      <c r="G7" s="102">
        <v>40514613</v>
      </c>
      <c r="H7" s="36"/>
      <c r="I7" s="72"/>
    </row>
    <row r="8" spans="1:12" ht="15">
      <c r="A8" s="17" t="s">
        <v>901</v>
      </c>
      <c r="B8" s="17" t="s">
        <v>860</v>
      </c>
      <c r="C8" s="103">
        <f t="shared" si="0"/>
        <v>69197202</v>
      </c>
      <c r="D8" s="104">
        <v>2850109</v>
      </c>
      <c r="E8" s="104">
        <v>9934699</v>
      </c>
      <c r="F8" s="104">
        <v>31872030</v>
      </c>
      <c r="G8" s="104">
        <v>24540364</v>
      </c>
      <c r="H8" s="36"/>
      <c r="I8" s="72"/>
      <c r="K8" s="106"/>
      <c r="L8" s="69"/>
    </row>
    <row r="9" spans="1:12" ht="15">
      <c r="A9" s="17" t="s">
        <v>680</v>
      </c>
      <c r="B9" s="17" t="s">
        <v>656</v>
      </c>
      <c r="C9" s="103">
        <f t="shared" si="0"/>
        <v>36035238</v>
      </c>
      <c r="D9" s="104">
        <v>7484158</v>
      </c>
      <c r="E9" s="104">
        <v>1415225</v>
      </c>
      <c r="F9" s="104">
        <v>22808140</v>
      </c>
      <c r="G9" s="104">
        <v>4327715</v>
      </c>
      <c r="H9" s="36"/>
      <c r="I9" s="72"/>
      <c r="L9" s="5"/>
    </row>
    <row r="10" spans="1:9" ht="15">
      <c r="A10" s="17" t="s">
        <v>1418</v>
      </c>
      <c r="B10" s="17" t="s">
        <v>1385</v>
      </c>
      <c r="C10" s="103">
        <f t="shared" si="0"/>
        <v>35698663</v>
      </c>
      <c r="D10" s="104">
        <v>10070250</v>
      </c>
      <c r="E10" s="104">
        <v>433844</v>
      </c>
      <c r="F10" s="104">
        <v>0</v>
      </c>
      <c r="G10" s="104">
        <v>25194569</v>
      </c>
      <c r="H10" s="36"/>
      <c r="I10" s="72"/>
    </row>
    <row r="11" spans="1:9" ht="15">
      <c r="A11" s="17" t="s">
        <v>841</v>
      </c>
      <c r="B11" s="17" t="s">
        <v>1111</v>
      </c>
      <c r="C11" s="103">
        <f t="shared" si="0"/>
        <v>33358048</v>
      </c>
      <c r="D11" s="104">
        <v>415062</v>
      </c>
      <c r="E11" s="104">
        <v>2147347</v>
      </c>
      <c r="F11" s="104">
        <v>170151</v>
      </c>
      <c r="G11" s="104">
        <v>30625488</v>
      </c>
      <c r="H11" s="36"/>
      <c r="I11" s="72"/>
    </row>
    <row r="12" spans="1:9" ht="15">
      <c r="A12" s="17" t="s">
        <v>683</v>
      </c>
      <c r="B12" s="17" t="s">
        <v>656</v>
      </c>
      <c r="C12" s="103">
        <f t="shared" si="0"/>
        <v>24405730</v>
      </c>
      <c r="D12" s="104">
        <v>140600</v>
      </c>
      <c r="E12" s="104">
        <v>2095613</v>
      </c>
      <c r="F12" s="104">
        <v>864098</v>
      </c>
      <c r="G12" s="104">
        <v>21305419</v>
      </c>
      <c r="H12" s="36"/>
      <c r="I12" s="72"/>
    </row>
    <row r="13" spans="1:9" ht="15">
      <c r="A13" s="17" t="s">
        <v>1226</v>
      </c>
      <c r="B13" s="17" t="s">
        <v>1153</v>
      </c>
      <c r="C13" s="103">
        <f t="shared" si="0"/>
        <v>24006242</v>
      </c>
      <c r="D13" s="104">
        <v>5265105</v>
      </c>
      <c r="E13" s="104">
        <v>2741497</v>
      </c>
      <c r="F13" s="104">
        <v>6040704</v>
      </c>
      <c r="G13" s="104">
        <v>9958936</v>
      </c>
      <c r="H13" s="36"/>
      <c r="I13" s="72"/>
    </row>
    <row r="14" spans="1:9" ht="15">
      <c r="A14" s="17" t="s">
        <v>33</v>
      </c>
      <c r="B14" s="17" t="s">
        <v>1699</v>
      </c>
      <c r="C14" s="103">
        <f t="shared" si="0"/>
        <v>23464651</v>
      </c>
      <c r="D14" s="104">
        <v>0</v>
      </c>
      <c r="E14" s="104">
        <v>298246</v>
      </c>
      <c r="F14" s="104">
        <v>0</v>
      </c>
      <c r="G14" s="104">
        <v>23166405</v>
      </c>
      <c r="H14" s="36"/>
      <c r="I14" s="72"/>
    </row>
    <row r="15" spans="1:9" ht="15">
      <c r="A15" s="17" t="s">
        <v>1118</v>
      </c>
      <c r="B15" s="17" t="s">
        <v>1111</v>
      </c>
      <c r="C15" s="103">
        <f t="shared" si="0"/>
        <v>21976919</v>
      </c>
      <c r="D15" s="104">
        <v>4527377</v>
      </c>
      <c r="E15" s="104">
        <v>3267139</v>
      </c>
      <c r="F15" s="104">
        <v>13403605</v>
      </c>
      <c r="G15" s="104">
        <v>778798</v>
      </c>
      <c r="H15" s="36"/>
      <c r="I15" s="72"/>
    </row>
    <row r="16" spans="1:9" ht="15">
      <c r="A16" s="17" t="s">
        <v>1543</v>
      </c>
      <c r="B16" s="17" t="s">
        <v>1502</v>
      </c>
      <c r="C16" s="103">
        <f t="shared" si="0"/>
        <v>20673795</v>
      </c>
      <c r="D16" s="104">
        <v>4445686</v>
      </c>
      <c r="E16" s="104">
        <v>1264309</v>
      </c>
      <c r="F16" s="104">
        <v>13228675</v>
      </c>
      <c r="G16" s="104">
        <v>1735125</v>
      </c>
      <c r="H16" s="36"/>
      <c r="I16" s="72"/>
    </row>
    <row r="17" spans="1:9" ht="15">
      <c r="A17" s="17" t="s">
        <v>1472</v>
      </c>
      <c r="B17" s="17" t="s">
        <v>1385</v>
      </c>
      <c r="C17" s="103">
        <f t="shared" si="0"/>
        <v>19398137</v>
      </c>
      <c r="D17" s="104">
        <v>492002</v>
      </c>
      <c r="E17" s="104">
        <v>1649298</v>
      </c>
      <c r="F17" s="104">
        <v>52365</v>
      </c>
      <c r="G17" s="104">
        <v>17204472</v>
      </c>
      <c r="H17" s="36"/>
      <c r="I17" s="72"/>
    </row>
    <row r="18" spans="1:9" ht="15">
      <c r="A18" s="17" t="s">
        <v>940</v>
      </c>
      <c r="B18" s="17" t="s">
        <v>1699</v>
      </c>
      <c r="C18" s="103">
        <f t="shared" si="0"/>
        <v>17423692</v>
      </c>
      <c r="D18" s="104">
        <v>280000</v>
      </c>
      <c r="E18" s="104">
        <v>1490361</v>
      </c>
      <c r="F18" s="104">
        <v>8432601</v>
      </c>
      <c r="G18" s="104">
        <v>7220730</v>
      </c>
      <c r="H18" s="36"/>
      <c r="I18" s="72"/>
    </row>
    <row r="19" spans="1:9" ht="15">
      <c r="A19" s="17" t="s">
        <v>523</v>
      </c>
      <c r="B19" s="17" t="s">
        <v>925</v>
      </c>
      <c r="C19" s="103">
        <f t="shared" si="0"/>
        <v>16940465</v>
      </c>
      <c r="D19" s="104">
        <v>191220</v>
      </c>
      <c r="E19" s="104">
        <v>747413</v>
      </c>
      <c r="F19" s="104">
        <v>0</v>
      </c>
      <c r="G19" s="104">
        <v>16001832</v>
      </c>
      <c r="H19" s="36"/>
      <c r="I19" s="72"/>
    </row>
    <row r="20" spans="1:9" ht="15">
      <c r="A20" s="17" t="s">
        <v>1214</v>
      </c>
      <c r="B20" s="17" t="s">
        <v>1153</v>
      </c>
      <c r="C20" s="103">
        <f t="shared" si="0"/>
        <v>14536747</v>
      </c>
      <c r="D20" s="104">
        <v>3456557</v>
      </c>
      <c r="E20" s="104">
        <v>1503059</v>
      </c>
      <c r="F20" s="104">
        <v>5140001</v>
      </c>
      <c r="G20" s="104">
        <v>4437130</v>
      </c>
      <c r="H20" s="36"/>
      <c r="I20" s="72"/>
    </row>
    <row r="21" spans="1:9" ht="15">
      <c r="A21" s="17" t="s">
        <v>1202</v>
      </c>
      <c r="B21" s="17" t="s">
        <v>1153</v>
      </c>
      <c r="C21" s="103">
        <f t="shared" si="0"/>
        <v>14353546</v>
      </c>
      <c r="D21" s="104">
        <v>478500</v>
      </c>
      <c r="E21" s="104">
        <v>1264304</v>
      </c>
      <c r="F21" s="104">
        <v>1375000</v>
      </c>
      <c r="G21" s="104">
        <v>11235742</v>
      </c>
      <c r="H21" s="36"/>
      <c r="I21" s="72"/>
    </row>
    <row r="22" spans="1:9" ht="15">
      <c r="A22" s="17" t="s">
        <v>575</v>
      </c>
      <c r="B22" s="17" t="s">
        <v>536</v>
      </c>
      <c r="C22" s="103">
        <f t="shared" si="0"/>
        <v>13738906</v>
      </c>
      <c r="D22" s="104">
        <v>9180537</v>
      </c>
      <c r="E22" s="104">
        <v>2520585</v>
      </c>
      <c r="F22" s="104">
        <v>0</v>
      </c>
      <c r="G22" s="104">
        <v>2037784</v>
      </c>
      <c r="H22" s="36"/>
      <c r="I22" s="72"/>
    </row>
    <row r="23" spans="1:9" ht="15">
      <c r="A23" s="17" t="s">
        <v>1147</v>
      </c>
      <c r="B23" s="17" t="s">
        <v>1111</v>
      </c>
      <c r="C23" s="103">
        <f t="shared" si="0"/>
        <v>12653231</v>
      </c>
      <c r="D23" s="104">
        <v>0</v>
      </c>
      <c r="E23" s="104">
        <v>636703</v>
      </c>
      <c r="F23" s="104">
        <v>9600000</v>
      </c>
      <c r="G23" s="104">
        <v>2416528</v>
      </c>
      <c r="H23" s="36"/>
      <c r="I23" s="72"/>
    </row>
    <row r="24" spans="1:9" ht="15">
      <c r="A24" s="17" t="s">
        <v>786</v>
      </c>
      <c r="B24" s="17" t="s">
        <v>768</v>
      </c>
      <c r="C24" s="103">
        <f t="shared" si="0"/>
        <v>11740298</v>
      </c>
      <c r="D24" s="104">
        <v>10636500</v>
      </c>
      <c r="E24" s="104">
        <v>935960</v>
      </c>
      <c r="F24" s="104">
        <v>0</v>
      </c>
      <c r="G24" s="104">
        <v>167838</v>
      </c>
      <c r="H24" s="36"/>
      <c r="I24" s="72"/>
    </row>
    <row r="25" spans="1:9" ht="15">
      <c r="A25" s="17" t="s">
        <v>1165</v>
      </c>
      <c r="B25" s="17" t="s">
        <v>1153</v>
      </c>
      <c r="C25" s="103">
        <f t="shared" si="0"/>
        <v>11661864</v>
      </c>
      <c r="D25" s="104">
        <v>0</v>
      </c>
      <c r="E25" s="104">
        <v>1599150</v>
      </c>
      <c r="F25" s="104">
        <v>30000</v>
      </c>
      <c r="G25" s="104">
        <v>10032714</v>
      </c>
      <c r="H25" s="36"/>
      <c r="I25" s="72"/>
    </row>
    <row r="26" spans="1:9" ht="15">
      <c r="A26" s="17" t="s">
        <v>464</v>
      </c>
      <c r="B26" s="17" t="s">
        <v>325</v>
      </c>
      <c r="C26" s="103">
        <f t="shared" si="0"/>
        <v>11621549</v>
      </c>
      <c r="D26" s="104">
        <v>2653100</v>
      </c>
      <c r="E26" s="104">
        <v>1213589</v>
      </c>
      <c r="F26" s="104">
        <v>773500</v>
      </c>
      <c r="G26" s="104">
        <v>6981360</v>
      </c>
      <c r="H26" s="36"/>
      <c r="I26" s="72"/>
    </row>
    <row r="27" spans="1:9" ht="15">
      <c r="A27" s="18" t="s">
        <v>11</v>
      </c>
      <c r="B27" s="17"/>
      <c r="C27" s="49">
        <f>SUM(C7:C26)</f>
        <v>686318233</v>
      </c>
      <c r="D27" s="36">
        <f>SUM(D7:D26)</f>
        <v>230373870</v>
      </c>
      <c r="E27" s="36">
        <f>SUM(E7:E26)</f>
        <v>81771431</v>
      </c>
      <c r="F27" s="36">
        <f>SUM(F7:F26)</f>
        <v>114289370</v>
      </c>
      <c r="G27" s="36">
        <f>SUM(G7:G26)</f>
        <v>259883562</v>
      </c>
      <c r="I27" s="3"/>
    </row>
    <row r="28" spans="1:7" ht="15">
      <c r="A28" s="18" t="s">
        <v>6</v>
      </c>
      <c r="C28" s="39">
        <f>work!F29</f>
        <v>1490787901</v>
      </c>
      <c r="D28" s="39">
        <f>work!G29</f>
        <v>449953944</v>
      </c>
      <c r="E28" s="39">
        <f>work!H29</f>
        <v>331620774</v>
      </c>
      <c r="F28" s="39">
        <f>work!I29</f>
        <v>157069930</v>
      </c>
      <c r="G28" s="39">
        <f>work!J29</f>
        <v>552143253</v>
      </c>
    </row>
    <row r="29" spans="1:7" ht="15">
      <c r="A29" s="18" t="s">
        <v>12</v>
      </c>
      <c r="C29" s="42">
        <f>C27/C28</f>
        <v>0.4603728220088365</v>
      </c>
      <c r="D29" s="42">
        <f>D27/D28</f>
        <v>0.5119943342467957</v>
      </c>
      <c r="E29" s="42">
        <f>E27/E28</f>
        <v>0.24658114753691515</v>
      </c>
      <c r="F29" s="42">
        <f>F27/F28</f>
        <v>0.7276336724667796</v>
      </c>
      <c r="G29" s="42">
        <f>G27/G28</f>
        <v>0.4706814048491144</v>
      </c>
    </row>
    <row r="32" spans="1:7" ht="15">
      <c r="A32" s="67" t="str">
        <f>work!D28</f>
        <v>State buildings</v>
      </c>
      <c r="C32" s="212"/>
      <c r="D32" s="212"/>
      <c r="E32" s="212"/>
      <c r="F32" s="212"/>
      <c r="G32" s="2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2210</v>
      </c>
    </row>
    <row r="2" spans="1:21" ht="16.5" thickTop="1">
      <c r="A2" s="15" t="str">
        <f>work!A1</f>
        <v>Estimated cost of construction authorized by building permits, July 2019</v>
      </c>
      <c r="L2" s="186"/>
      <c r="M2" s="187" t="str">
        <f>A2</f>
        <v>Estimated cost of construction authorized by building permits, July 2019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9/10/19</v>
      </c>
      <c r="L3" s="188"/>
      <c r="M3" s="110" t="str">
        <f>A3</f>
        <v>Source:  New Jersey Department of Community Affairs, 9/10/19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2346</v>
      </c>
      <c r="G5" s="218" t="s">
        <v>2267</v>
      </c>
      <c r="H5" s="219"/>
      <c r="I5" s="219"/>
      <c r="L5" s="189"/>
      <c r="M5" s="34"/>
      <c r="N5" s="34"/>
      <c r="O5" s="123" t="str">
        <f>C5</f>
        <v>July</v>
      </c>
      <c r="P5" s="34"/>
      <c r="Q5" s="99"/>
      <c r="S5" s="30" t="str">
        <f>G5</f>
        <v>Year-to-Date</v>
      </c>
      <c r="T5" s="51"/>
      <c r="U5" s="129"/>
    </row>
    <row r="6" spans="1:21" ht="15">
      <c r="A6" s="3"/>
      <c r="B6" s="228"/>
      <c r="C6" s="228"/>
      <c r="D6" s="228"/>
      <c r="E6" s="94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30934528</v>
      </c>
      <c r="C8" s="40">
        <f>SUM(work!G7:H7)</f>
        <v>14578807</v>
      </c>
      <c r="D8" s="44">
        <f>SUM(work!I7:J7)</f>
        <v>16355721</v>
      </c>
      <c r="E8" s="44"/>
      <c r="F8" s="39">
        <f>G8+H8</f>
        <v>259466166</v>
      </c>
      <c r="G8" s="44">
        <f>SUM(work_ytd!G7:H7)</f>
        <v>138180656</v>
      </c>
      <c r="H8" s="44">
        <f>SUM(work_ytd!I7:J7)</f>
        <v>121285510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30934528</v>
      </c>
      <c r="O8" s="178">
        <f t="shared" si="2"/>
        <v>14578807</v>
      </c>
      <c r="P8" s="178">
        <f t="shared" si="2"/>
        <v>16355721</v>
      </c>
      <c r="Q8" s="183"/>
      <c r="R8" s="177">
        <f t="shared" si="0"/>
        <v>259466166</v>
      </c>
      <c r="S8" s="178">
        <f t="shared" si="0"/>
        <v>138180656</v>
      </c>
      <c r="T8" s="179">
        <f t="shared" si="0"/>
        <v>121285510</v>
      </c>
      <c r="U8" s="129"/>
    </row>
    <row r="9" spans="1:21" ht="15">
      <c r="A9" s="37" t="s">
        <v>325</v>
      </c>
      <c r="B9" s="37">
        <f aca="true" t="shared" si="3" ref="B9:B31">C9+D9</f>
        <v>123942959</v>
      </c>
      <c r="C9" s="38">
        <f>SUM(work!G8:H8)</f>
        <v>71231876</v>
      </c>
      <c r="D9" s="46">
        <f>SUM(work!I8:J8)</f>
        <v>52711083</v>
      </c>
      <c r="E9" s="46"/>
      <c r="F9" s="37">
        <f aca="true" t="shared" si="4" ref="F9:F29">G9+H9</f>
        <v>1145115744</v>
      </c>
      <c r="G9" s="46">
        <f>SUM(work_ytd!G8:H8)</f>
        <v>651621637</v>
      </c>
      <c r="H9" s="46">
        <f>SUM(work_ytd!I8:J8)</f>
        <v>493494107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123942959</v>
      </c>
      <c r="O9" s="117">
        <f t="shared" si="2"/>
        <v>71231876</v>
      </c>
      <c r="P9" s="117">
        <f t="shared" si="2"/>
        <v>52711083</v>
      </c>
      <c r="Q9" s="184"/>
      <c r="R9" s="182">
        <f t="shared" si="0"/>
        <v>1145115744</v>
      </c>
      <c r="S9" s="117">
        <f t="shared" si="0"/>
        <v>651621637</v>
      </c>
      <c r="T9" s="181">
        <f t="shared" si="0"/>
        <v>493494107</v>
      </c>
      <c r="U9" s="129"/>
    </row>
    <row r="10" spans="1:21" ht="15">
      <c r="A10" s="37" t="s">
        <v>536</v>
      </c>
      <c r="B10" s="37">
        <f t="shared" si="3"/>
        <v>51069090</v>
      </c>
      <c r="C10" s="38">
        <f>SUM(work!G9:H9)</f>
        <v>33578641</v>
      </c>
      <c r="D10" s="46">
        <f>SUM(work!I9:J9)</f>
        <v>17490449</v>
      </c>
      <c r="E10" s="46"/>
      <c r="F10" s="37">
        <f t="shared" si="4"/>
        <v>374077566</v>
      </c>
      <c r="G10" s="46">
        <f>SUM(work_ytd!G9:H9)</f>
        <v>190229197</v>
      </c>
      <c r="H10" s="46">
        <f>SUM(work_ytd!I9:J9)</f>
        <v>183848369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51069090</v>
      </c>
      <c r="O10" s="117">
        <f t="shared" si="2"/>
        <v>33578641</v>
      </c>
      <c r="P10" s="117">
        <f t="shared" si="2"/>
        <v>17490449</v>
      </c>
      <c r="Q10" s="184"/>
      <c r="R10" s="182">
        <f aca="true" t="shared" si="5" ref="R10:R31">F10</f>
        <v>374077566</v>
      </c>
      <c r="S10" s="117">
        <f aca="true" t="shared" si="6" ref="S10:S31">G10</f>
        <v>190229197</v>
      </c>
      <c r="T10" s="181">
        <f aca="true" t="shared" si="7" ref="T10:T31">H10</f>
        <v>183848369</v>
      </c>
      <c r="U10" s="129"/>
    </row>
    <row r="11" spans="1:21" ht="15">
      <c r="A11" s="37" t="s">
        <v>656</v>
      </c>
      <c r="B11" s="37">
        <f t="shared" si="3"/>
        <v>77417479</v>
      </c>
      <c r="C11" s="38">
        <f>SUM(work!G10:H10)</f>
        <v>18236972</v>
      </c>
      <c r="D11" s="46">
        <f>SUM(work!I10:J10)</f>
        <v>59180507</v>
      </c>
      <c r="E11" s="46"/>
      <c r="F11" s="37">
        <f t="shared" si="4"/>
        <v>503189315</v>
      </c>
      <c r="G11" s="46">
        <f>SUM(work_ytd!G10:H10)</f>
        <v>128155441</v>
      </c>
      <c r="H11" s="46">
        <f>SUM(work_ytd!I10:J10)</f>
        <v>375033874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77417479</v>
      </c>
      <c r="O11" s="117">
        <f t="shared" si="2"/>
        <v>18236972</v>
      </c>
      <c r="P11" s="117">
        <f t="shared" si="2"/>
        <v>59180507</v>
      </c>
      <c r="Q11" s="184"/>
      <c r="R11" s="182">
        <f t="shared" si="5"/>
        <v>503189315</v>
      </c>
      <c r="S11" s="117">
        <f t="shared" si="6"/>
        <v>128155441</v>
      </c>
      <c r="T11" s="181">
        <f t="shared" si="7"/>
        <v>375033874</v>
      </c>
      <c r="U11" s="129"/>
    </row>
    <row r="12" spans="1:21" ht="15">
      <c r="A12" s="37" t="s">
        <v>768</v>
      </c>
      <c r="B12" s="37">
        <f t="shared" si="3"/>
        <v>45942146</v>
      </c>
      <c r="C12" s="38">
        <f>SUM(work!G11:H11)</f>
        <v>40658914</v>
      </c>
      <c r="D12" s="46">
        <f>SUM(work!I11:J11)</f>
        <v>5283232</v>
      </c>
      <c r="E12" s="46"/>
      <c r="F12" s="37">
        <f t="shared" si="4"/>
        <v>232053562</v>
      </c>
      <c r="G12" s="46">
        <f>SUM(work_ytd!G11:H11)</f>
        <v>186302924</v>
      </c>
      <c r="H12" s="46">
        <f>SUM(work_ytd!I11:J11)</f>
        <v>45750638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45942146</v>
      </c>
      <c r="O12" s="117">
        <f t="shared" si="2"/>
        <v>40658914</v>
      </c>
      <c r="P12" s="117">
        <f t="shared" si="2"/>
        <v>5283232</v>
      </c>
      <c r="Q12" s="184"/>
      <c r="R12" s="182">
        <f t="shared" si="5"/>
        <v>232053562</v>
      </c>
      <c r="S12" s="117">
        <f t="shared" si="6"/>
        <v>186302924</v>
      </c>
      <c r="T12" s="181">
        <f t="shared" si="7"/>
        <v>45750638</v>
      </c>
      <c r="U12" s="129"/>
    </row>
    <row r="13" spans="1:21" ht="15">
      <c r="A13" s="37" t="s">
        <v>817</v>
      </c>
      <c r="B13" s="37">
        <f t="shared" si="3"/>
        <v>8067525</v>
      </c>
      <c r="C13" s="38">
        <f>SUM(work!G12:H12)</f>
        <v>4328951</v>
      </c>
      <c r="D13" s="46">
        <f>SUM(work!I12:J12)</f>
        <v>3738574</v>
      </c>
      <c r="E13" s="46"/>
      <c r="F13" s="37">
        <f t="shared" si="4"/>
        <v>93598391</v>
      </c>
      <c r="G13" s="46">
        <f>SUM(work_ytd!G12:H12)</f>
        <v>19562585</v>
      </c>
      <c r="H13" s="46">
        <f>SUM(work_ytd!I12:J12)</f>
        <v>74035806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8067525</v>
      </c>
      <c r="O13" s="117">
        <f t="shared" si="2"/>
        <v>4328951</v>
      </c>
      <c r="P13" s="117">
        <f t="shared" si="2"/>
        <v>3738574</v>
      </c>
      <c r="Q13" s="184"/>
      <c r="R13" s="182">
        <f t="shared" si="5"/>
        <v>93598391</v>
      </c>
      <c r="S13" s="117">
        <f t="shared" si="6"/>
        <v>19562585</v>
      </c>
      <c r="T13" s="181">
        <f t="shared" si="7"/>
        <v>74035806</v>
      </c>
      <c r="U13" s="129"/>
    </row>
    <row r="14" spans="1:21" ht="15">
      <c r="A14" s="37" t="s">
        <v>860</v>
      </c>
      <c r="B14" s="37">
        <f t="shared" si="3"/>
        <v>131257492</v>
      </c>
      <c r="C14" s="38">
        <f>SUM(work!G13:H13)</f>
        <v>51133630</v>
      </c>
      <c r="D14" s="46">
        <f>SUM(work!I13:J13)</f>
        <v>80123862</v>
      </c>
      <c r="E14" s="46"/>
      <c r="F14" s="37">
        <f t="shared" si="4"/>
        <v>829221115</v>
      </c>
      <c r="G14" s="46">
        <f>SUM(work_ytd!G13:H13)</f>
        <v>378111894</v>
      </c>
      <c r="H14" s="46">
        <f>SUM(work_ytd!I13:J13)</f>
        <v>451109221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131257492</v>
      </c>
      <c r="O14" s="117">
        <f t="shared" si="2"/>
        <v>51133630</v>
      </c>
      <c r="P14" s="117">
        <f t="shared" si="2"/>
        <v>80123862</v>
      </c>
      <c r="Q14" s="184"/>
      <c r="R14" s="182">
        <f t="shared" si="5"/>
        <v>829221115</v>
      </c>
      <c r="S14" s="117">
        <f t="shared" si="6"/>
        <v>378111894</v>
      </c>
      <c r="T14" s="181">
        <f t="shared" si="7"/>
        <v>451109221</v>
      </c>
      <c r="U14" s="129"/>
    </row>
    <row r="15" spans="1:21" ht="15">
      <c r="A15" s="37" t="s">
        <v>925</v>
      </c>
      <c r="B15" s="37">
        <f t="shared" si="3"/>
        <v>44557099</v>
      </c>
      <c r="C15" s="38">
        <f>SUM(work!G14:H14)</f>
        <v>11701762</v>
      </c>
      <c r="D15" s="46">
        <f>SUM(work!I14:J14)</f>
        <v>32855337</v>
      </c>
      <c r="E15" s="46"/>
      <c r="F15" s="37">
        <f t="shared" si="4"/>
        <v>196177980</v>
      </c>
      <c r="G15" s="46">
        <f>SUM(work_ytd!G14:H14)</f>
        <v>81694508</v>
      </c>
      <c r="H15" s="46">
        <f>SUM(work_ytd!I14:J14)</f>
        <v>114483472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44557099</v>
      </c>
      <c r="O15" s="117">
        <f t="shared" si="2"/>
        <v>11701762</v>
      </c>
      <c r="P15" s="117">
        <f t="shared" si="2"/>
        <v>32855337</v>
      </c>
      <c r="Q15" s="184"/>
      <c r="R15" s="182">
        <f t="shared" si="5"/>
        <v>196177980</v>
      </c>
      <c r="S15" s="117">
        <f t="shared" si="6"/>
        <v>81694508</v>
      </c>
      <c r="T15" s="181">
        <f t="shared" si="7"/>
        <v>114483472</v>
      </c>
      <c r="U15" s="129"/>
    </row>
    <row r="16" spans="1:21" ht="15">
      <c r="A16" s="37" t="s">
        <v>996</v>
      </c>
      <c r="B16" s="37">
        <f t="shared" si="3"/>
        <v>306976974</v>
      </c>
      <c r="C16" s="38">
        <f>SUM(work!G15:H15)</f>
        <v>250692999</v>
      </c>
      <c r="D16" s="46">
        <f>SUM(work!I15:J15)</f>
        <v>56283975</v>
      </c>
      <c r="E16" s="46"/>
      <c r="F16" s="37">
        <f t="shared" si="4"/>
        <v>1188302121</v>
      </c>
      <c r="G16" s="46">
        <f>SUM(work_ytd!G15:H15)</f>
        <v>804796736</v>
      </c>
      <c r="H16" s="46">
        <f>SUM(work_ytd!I15:J15)</f>
        <v>383505385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306976974</v>
      </c>
      <c r="O16" s="117">
        <f t="shared" si="2"/>
        <v>250692999</v>
      </c>
      <c r="P16" s="117">
        <f t="shared" si="2"/>
        <v>56283975</v>
      </c>
      <c r="Q16" s="184"/>
      <c r="R16" s="182">
        <f t="shared" si="5"/>
        <v>1188302121</v>
      </c>
      <c r="S16" s="117">
        <f t="shared" si="6"/>
        <v>804796736</v>
      </c>
      <c r="T16" s="181">
        <f t="shared" si="7"/>
        <v>383505385</v>
      </c>
      <c r="U16" s="129"/>
    </row>
    <row r="17" spans="1:21" ht="15">
      <c r="A17" s="37" t="s">
        <v>1033</v>
      </c>
      <c r="B17" s="37">
        <f t="shared" si="3"/>
        <v>19248367</v>
      </c>
      <c r="C17" s="38">
        <f>SUM(work!G16:H16)</f>
        <v>11697179</v>
      </c>
      <c r="D17" s="46">
        <f>SUM(work!I16:J16)</f>
        <v>7551188</v>
      </c>
      <c r="E17" s="46"/>
      <c r="F17" s="37">
        <f t="shared" si="4"/>
        <v>127005507</v>
      </c>
      <c r="G17" s="46">
        <f>SUM(work_ytd!G16:H16)</f>
        <v>73745212</v>
      </c>
      <c r="H17" s="46">
        <f>SUM(work_ytd!I16:J16)</f>
        <v>53260295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19248367</v>
      </c>
      <c r="O17" s="117">
        <f t="shared" si="2"/>
        <v>11697179</v>
      </c>
      <c r="P17" s="117">
        <f t="shared" si="2"/>
        <v>7551188</v>
      </c>
      <c r="Q17" s="184"/>
      <c r="R17" s="182">
        <f t="shared" si="5"/>
        <v>127005507</v>
      </c>
      <c r="S17" s="117">
        <f t="shared" si="6"/>
        <v>73745212</v>
      </c>
      <c r="T17" s="181">
        <f t="shared" si="7"/>
        <v>53260295</v>
      </c>
      <c r="U17" s="129"/>
    </row>
    <row r="18" spans="1:21" ht="15">
      <c r="A18" s="37" t="s">
        <v>1111</v>
      </c>
      <c r="B18" s="37">
        <f t="shared" si="3"/>
        <v>99077514</v>
      </c>
      <c r="C18" s="38">
        <f>SUM(work!G17:H17)</f>
        <v>23488022</v>
      </c>
      <c r="D18" s="46">
        <f>SUM(work!I17:J17)</f>
        <v>75589492</v>
      </c>
      <c r="E18" s="46"/>
      <c r="F18" s="37">
        <f t="shared" si="4"/>
        <v>462896336</v>
      </c>
      <c r="G18" s="46">
        <f>SUM(work_ytd!G17:H17)</f>
        <v>122279384</v>
      </c>
      <c r="H18" s="46">
        <f>SUM(work_ytd!I17:J17)</f>
        <v>340616952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99077514</v>
      </c>
      <c r="O18" s="117">
        <f t="shared" si="2"/>
        <v>23488022</v>
      </c>
      <c r="P18" s="117">
        <f t="shared" si="2"/>
        <v>75589492</v>
      </c>
      <c r="Q18" s="184"/>
      <c r="R18" s="182">
        <f t="shared" si="5"/>
        <v>462896336</v>
      </c>
      <c r="S18" s="117">
        <f t="shared" si="6"/>
        <v>122279384</v>
      </c>
      <c r="T18" s="181">
        <f t="shared" si="7"/>
        <v>340616952</v>
      </c>
      <c r="U18" s="129"/>
    </row>
    <row r="19" spans="1:21" ht="15">
      <c r="A19" s="37" t="s">
        <v>1153</v>
      </c>
      <c r="B19" s="37">
        <f t="shared" si="3"/>
        <v>119401453</v>
      </c>
      <c r="C19" s="38">
        <f>SUM(work!G18:H18)</f>
        <v>44351108</v>
      </c>
      <c r="D19" s="46">
        <f>SUM(work!I18:J18)</f>
        <v>75050345</v>
      </c>
      <c r="E19" s="46"/>
      <c r="F19" s="37">
        <f t="shared" si="4"/>
        <v>870958509</v>
      </c>
      <c r="G19" s="46">
        <f>SUM(work_ytd!G18:H18)</f>
        <v>285538240</v>
      </c>
      <c r="H19" s="46">
        <f>SUM(work_ytd!I18:J18)</f>
        <v>585420269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119401453</v>
      </c>
      <c r="O19" s="117">
        <f t="shared" si="2"/>
        <v>44351108</v>
      </c>
      <c r="P19" s="117">
        <f t="shared" si="2"/>
        <v>75050345</v>
      </c>
      <c r="Q19" s="184"/>
      <c r="R19" s="182">
        <f t="shared" si="5"/>
        <v>870958509</v>
      </c>
      <c r="S19" s="117">
        <f t="shared" si="6"/>
        <v>285538240</v>
      </c>
      <c r="T19" s="181">
        <f t="shared" si="7"/>
        <v>585420269</v>
      </c>
      <c r="U19" s="129"/>
    </row>
    <row r="20" spans="1:21" ht="15">
      <c r="A20" s="37" t="s">
        <v>1227</v>
      </c>
      <c r="B20" s="37">
        <f t="shared" si="3"/>
        <v>82951110</v>
      </c>
      <c r="C20" s="38">
        <f>SUM(work!G19:H19)</f>
        <v>50297319</v>
      </c>
      <c r="D20" s="46">
        <f>SUM(work!I19:J19)</f>
        <v>32653791</v>
      </c>
      <c r="E20" s="46"/>
      <c r="F20" s="37">
        <f t="shared" si="4"/>
        <v>680206327</v>
      </c>
      <c r="G20" s="46">
        <f>SUM(work_ytd!G19:H19)</f>
        <v>374400910</v>
      </c>
      <c r="H20" s="46">
        <f>SUM(work_ytd!I19:J19)</f>
        <v>305805417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82951110</v>
      </c>
      <c r="O20" s="117">
        <f t="shared" si="2"/>
        <v>50297319</v>
      </c>
      <c r="P20" s="117">
        <f t="shared" si="2"/>
        <v>32653791</v>
      </c>
      <c r="Q20" s="184"/>
      <c r="R20" s="182">
        <f t="shared" si="5"/>
        <v>680206327</v>
      </c>
      <c r="S20" s="117">
        <f t="shared" si="6"/>
        <v>374400910</v>
      </c>
      <c r="T20" s="181">
        <f t="shared" si="7"/>
        <v>305805417</v>
      </c>
      <c r="U20" s="129"/>
    </row>
    <row r="21" spans="1:21" ht="15">
      <c r="A21" s="37" t="s">
        <v>1385</v>
      </c>
      <c r="B21" s="37">
        <f t="shared" si="3"/>
        <v>113536808</v>
      </c>
      <c r="C21" s="38">
        <f>SUM(work!G20:H20)</f>
        <v>40192939</v>
      </c>
      <c r="D21" s="46">
        <f>SUM(work!I20:J20)</f>
        <v>73343869</v>
      </c>
      <c r="E21" s="46"/>
      <c r="F21" s="37">
        <f t="shared" si="4"/>
        <v>553046610</v>
      </c>
      <c r="G21" s="46">
        <f>SUM(work_ytd!G20:H20)</f>
        <v>242447728</v>
      </c>
      <c r="H21" s="46">
        <f>SUM(work_ytd!I20:J20)</f>
        <v>310598882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113536808</v>
      </c>
      <c r="O21" s="117">
        <f t="shared" si="2"/>
        <v>40192939</v>
      </c>
      <c r="P21" s="117">
        <f t="shared" si="2"/>
        <v>73343869</v>
      </c>
      <c r="Q21" s="184"/>
      <c r="R21" s="182">
        <f t="shared" si="5"/>
        <v>553046610</v>
      </c>
      <c r="S21" s="117">
        <f t="shared" si="6"/>
        <v>242447728</v>
      </c>
      <c r="T21" s="181">
        <f t="shared" si="7"/>
        <v>310598882</v>
      </c>
      <c r="U21" s="129"/>
    </row>
    <row r="22" spans="1:21" ht="15">
      <c r="A22" s="37" t="s">
        <v>1502</v>
      </c>
      <c r="B22" s="37">
        <f t="shared" si="3"/>
        <v>69950331</v>
      </c>
      <c r="C22" s="38">
        <f>SUM(work!G21:H21)</f>
        <v>48220720</v>
      </c>
      <c r="D22" s="46">
        <f>SUM(work!I21:J21)</f>
        <v>21729611</v>
      </c>
      <c r="E22" s="46"/>
      <c r="F22" s="37">
        <f t="shared" si="4"/>
        <v>529144690</v>
      </c>
      <c r="G22" s="46">
        <f>SUM(work_ytd!G21:H21)</f>
        <v>367217619</v>
      </c>
      <c r="H22" s="46">
        <f>SUM(work_ytd!I21:J21)</f>
        <v>161927071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69950331</v>
      </c>
      <c r="O22" s="117">
        <f t="shared" si="2"/>
        <v>48220720</v>
      </c>
      <c r="P22" s="117">
        <f t="shared" si="2"/>
        <v>21729611</v>
      </c>
      <c r="Q22" s="184"/>
      <c r="R22" s="182">
        <f t="shared" si="5"/>
        <v>529144690</v>
      </c>
      <c r="S22" s="117">
        <f t="shared" si="6"/>
        <v>367217619</v>
      </c>
      <c r="T22" s="181">
        <f t="shared" si="7"/>
        <v>161927071</v>
      </c>
      <c r="U22" s="129"/>
    </row>
    <row r="23" spans="1:21" ht="15">
      <c r="A23" s="37" t="s">
        <v>1600</v>
      </c>
      <c r="B23" s="37">
        <f t="shared" si="3"/>
        <v>26840145</v>
      </c>
      <c r="C23" s="38">
        <f>SUM(work!G22:H22)</f>
        <v>8392461</v>
      </c>
      <c r="D23" s="46">
        <f>SUM(work!I22:J22)</f>
        <v>18447684</v>
      </c>
      <c r="E23" s="46"/>
      <c r="F23" s="37">
        <f t="shared" si="4"/>
        <v>419871535</v>
      </c>
      <c r="G23" s="46">
        <f>SUM(work_ytd!G22:H22)</f>
        <v>101136793</v>
      </c>
      <c r="H23" s="46">
        <f>SUM(work_ytd!I22:J22)</f>
        <v>318734742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26840145</v>
      </c>
      <c r="O23" s="117">
        <f t="shared" si="2"/>
        <v>8392461</v>
      </c>
      <c r="P23" s="117">
        <f t="shared" si="2"/>
        <v>18447684</v>
      </c>
      <c r="Q23" s="184"/>
      <c r="R23" s="182">
        <f t="shared" si="5"/>
        <v>419871535</v>
      </c>
      <c r="S23" s="117">
        <f t="shared" si="6"/>
        <v>101136793</v>
      </c>
      <c r="T23" s="181">
        <f t="shared" si="7"/>
        <v>318734742</v>
      </c>
      <c r="U23" s="129"/>
    </row>
    <row r="24" spans="1:21" ht="15">
      <c r="A24" s="37" t="s">
        <v>1648</v>
      </c>
      <c r="B24" s="37">
        <f t="shared" si="3"/>
        <v>3611813</v>
      </c>
      <c r="C24" s="38">
        <f>SUM(work!G23:H23)</f>
        <v>1256867</v>
      </c>
      <c r="D24" s="46">
        <f>SUM(work!I23:J23)</f>
        <v>2354946</v>
      </c>
      <c r="E24" s="46"/>
      <c r="F24" s="37">
        <f t="shared" si="4"/>
        <v>34811295</v>
      </c>
      <c r="G24" s="46">
        <f>SUM(work_ytd!G23:H23)</f>
        <v>11088909</v>
      </c>
      <c r="H24" s="46">
        <f>SUM(work_ytd!I23:J23)</f>
        <v>23722386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3611813</v>
      </c>
      <c r="O24" s="117">
        <f t="shared" si="8"/>
        <v>1256867</v>
      </c>
      <c r="P24" s="117">
        <f t="shared" si="8"/>
        <v>2354946</v>
      </c>
      <c r="Q24" s="184"/>
      <c r="R24" s="182">
        <f t="shared" si="5"/>
        <v>34811295</v>
      </c>
      <c r="S24" s="117">
        <f t="shared" si="6"/>
        <v>11088909</v>
      </c>
      <c r="T24" s="181">
        <f t="shared" si="7"/>
        <v>23722386</v>
      </c>
      <c r="U24" s="129"/>
    </row>
    <row r="25" spans="1:21" ht="15">
      <c r="A25" s="37" t="s">
        <v>1699</v>
      </c>
      <c r="B25" s="37">
        <f t="shared" si="3"/>
        <v>73094682</v>
      </c>
      <c r="C25" s="38">
        <f>SUM(work!G24:H24)</f>
        <v>20277794</v>
      </c>
      <c r="D25" s="46">
        <f>SUM(work!I24:J24)</f>
        <v>52816888</v>
      </c>
      <c r="E25" s="46"/>
      <c r="F25" s="37">
        <f t="shared" si="4"/>
        <v>441249588</v>
      </c>
      <c r="G25" s="46">
        <f>SUM(work_ytd!G24:H24)</f>
        <v>163443775</v>
      </c>
      <c r="H25" s="46">
        <f>SUM(work_ytd!I24:J24)</f>
        <v>277805813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73094682</v>
      </c>
      <c r="O25" s="117">
        <f t="shared" si="8"/>
        <v>20277794</v>
      </c>
      <c r="P25" s="117">
        <f t="shared" si="8"/>
        <v>52816888</v>
      </c>
      <c r="Q25" s="184"/>
      <c r="R25" s="182">
        <f t="shared" si="5"/>
        <v>441249588</v>
      </c>
      <c r="S25" s="117">
        <f t="shared" si="6"/>
        <v>163443775</v>
      </c>
      <c r="T25" s="181">
        <f t="shared" si="7"/>
        <v>277805813</v>
      </c>
      <c r="U25" s="129"/>
    </row>
    <row r="26" spans="1:21" ht="15">
      <c r="A26" s="37" t="s">
        <v>48</v>
      </c>
      <c r="B26" s="37">
        <f t="shared" si="3"/>
        <v>10941212</v>
      </c>
      <c r="C26" s="38">
        <f>SUM(work!G25:H25)</f>
        <v>4531327</v>
      </c>
      <c r="D26" s="46">
        <f>SUM(work!I25:J25)</f>
        <v>6409885</v>
      </c>
      <c r="E26" s="46"/>
      <c r="F26" s="37">
        <f t="shared" si="4"/>
        <v>77306437</v>
      </c>
      <c r="G26" s="46">
        <f>SUM(work_ytd!G25:H25)</f>
        <v>45553131</v>
      </c>
      <c r="H26" s="46">
        <f>SUM(work_ytd!I25:J25)</f>
        <v>31753306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10941212</v>
      </c>
      <c r="O26" s="117">
        <f t="shared" si="8"/>
        <v>4531327</v>
      </c>
      <c r="P26" s="117">
        <f t="shared" si="8"/>
        <v>6409885</v>
      </c>
      <c r="Q26" s="184"/>
      <c r="R26" s="182">
        <f t="shared" si="5"/>
        <v>77306437</v>
      </c>
      <c r="S26" s="117">
        <f t="shared" si="6"/>
        <v>45553131</v>
      </c>
      <c r="T26" s="181">
        <f t="shared" si="7"/>
        <v>31753306</v>
      </c>
      <c r="U26" s="129"/>
    </row>
    <row r="27" spans="1:21" ht="15">
      <c r="A27" s="37" t="s">
        <v>130</v>
      </c>
      <c r="B27" s="37">
        <f t="shared" si="3"/>
        <v>47184923</v>
      </c>
      <c r="C27" s="38">
        <f>SUM(work!G26:H26)</f>
        <v>30063098</v>
      </c>
      <c r="D27" s="46">
        <f>SUM(work!I26:J26)</f>
        <v>17121825</v>
      </c>
      <c r="E27" s="46"/>
      <c r="F27" s="37">
        <f t="shared" si="4"/>
        <v>363527446</v>
      </c>
      <c r="G27" s="46">
        <f>SUM(work_ytd!G26:H26)</f>
        <v>186729348</v>
      </c>
      <c r="H27" s="46">
        <f>SUM(work_ytd!I26:J26)</f>
        <v>176798098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47184923</v>
      </c>
      <c r="O27" s="117">
        <f t="shared" si="8"/>
        <v>30063098</v>
      </c>
      <c r="P27" s="117">
        <f t="shared" si="8"/>
        <v>17121825</v>
      </c>
      <c r="Q27" s="184"/>
      <c r="R27" s="182">
        <f t="shared" si="5"/>
        <v>363527446</v>
      </c>
      <c r="S27" s="117">
        <f t="shared" si="6"/>
        <v>186729348</v>
      </c>
      <c r="T27" s="181">
        <f t="shared" si="7"/>
        <v>176798098</v>
      </c>
      <c r="U27" s="129"/>
    </row>
    <row r="28" spans="1:21" ht="15">
      <c r="A28" s="37" t="s">
        <v>195</v>
      </c>
      <c r="B28" s="37">
        <f t="shared" si="3"/>
        <v>4784251</v>
      </c>
      <c r="C28" s="38">
        <f>SUM(work!G27:H27)</f>
        <v>2663332</v>
      </c>
      <c r="D28" s="46">
        <f>SUM(work!I27:J27)</f>
        <v>2120919</v>
      </c>
      <c r="E28" s="46"/>
      <c r="F28" s="37">
        <f t="shared" si="4"/>
        <v>60952616</v>
      </c>
      <c r="G28" s="46">
        <f>SUM(work_ytd!G27:H27)</f>
        <v>20368723</v>
      </c>
      <c r="H28" s="46">
        <f>SUM(work_ytd!I27:J27)</f>
        <v>40583893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4784251</v>
      </c>
      <c r="O28" s="117">
        <f t="shared" si="8"/>
        <v>2663332</v>
      </c>
      <c r="P28" s="117">
        <f t="shared" si="8"/>
        <v>2120919</v>
      </c>
      <c r="Q28" s="184"/>
      <c r="R28" s="182">
        <f t="shared" si="5"/>
        <v>60952616</v>
      </c>
      <c r="S28" s="117">
        <f t="shared" si="6"/>
        <v>20368723</v>
      </c>
      <c r="T28" s="181">
        <f t="shared" si="7"/>
        <v>40583893</v>
      </c>
      <c r="U28" s="129"/>
    </row>
    <row r="29" spans="1:21" ht="15">
      <c r="A29" s="37" t="s">
        <v>5</v>
      </c>
      <c r="B29" s="37">
        <f t="shared" si="3"/>
        <v>0</v>
      </c>
      <c r="C29" s="38">
        <f>SUM(work!G28:H28)</f>
        <v>0</v>
      </c>
      <c r="D29" s="46">
        <f>SUM(work!I28:J28)</f>
        <v>0</v>
      </c>
      <c r="E29" s="46"/>
      <c r="F29" s="37">
        <f t="shared" si="4"/>
        <v>22670743</v>
      </c>
      <c r="G29" s="46">
        <f>SUM(work_ytd!G28:H28)</f>
        <v>0</v>
      </c>
      <c r="H29" s="46">
        <f>SUM(work_ytd!I28:J28)</f>
        <v>22670743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0</v>
      </c>
      <c r="O29" s="117">
        <f t="shared" si="8"/>
        <v>0</v>
      </c>
      <c r="P29" s="117">
        <f t="shared" si="8"/>
        <v>0</v>
      </c>
      <c r="Q29" s="184"/>
      <c r="R29" s="182">
        <f t="shared" si="5"/>
        <v>22670743</v>
      </c>
      <c r="S29" s="117">
        <f t="shared" si="6"/>
        <v>0</v>
      </c>
      <c r="T29" s="181">
        <f t="shared" si="7"/>
        <v>22670743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1490787901</v>
      </c>
      <c r="C31" s="39">
        <f>SUM(C8:C29)</f>
        <v>781574718</v>
      </c>
      <c r="D31" s="39">
        <f>SUM(D8:D29)</f>
        <v>709213183</v>
      </c>
      <c r="E31" s="39"/>
      <c r="F31" s="39">
        <f>SUM(F8:F29)</f>
        <v>9464849599</v>
      </c>
      <c r="G31" s="39">
        <f>SUM(G8:G29)</f>
        <v>4572605350</v>
      </c>
      <c r="H31" s="39">
        <f>SUM(H8:H29)</f>
        <v>4892244249</v>
      </c>
      <c r="I31" s="38"/>
      <c r="J31" s="74"/>
      <c r="K31" s="74"/>
      <c r="L31" s="195"/>
      <c r="M31" s="196" t="str">
        <f>A31</f>
        <v>New Jersey</v>
      </c>
      <c r="N31" s="197">
        <f>B31</f>
        <v>1490787901</v>
      </c>
      <c r="O31" s="197">
        <f>C31</f>
        <v>781574718</v>
      </c>
      <c r="P31" s="197">
        <f>D31</f>
        <v>709213183</v>
      </c>
      <c r="Q31" s="198"/>
      <c r="R31" s="196">
        <f t="shared" si="5"/>
        <v>9464849599</v>
      </c>
      <c r="S31" s="197">
        <f t="shared" si="6"/>
        <v>4572605350</v>
      </c>
      <c r="T31" s="199">
        <f t="shared" si="7"/>
        <v>4892244249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5" t="s">
        <v>2347</v>
      </c>
      <c r="B33" s="217">
        <v>1275014949</v>
      </c>
      <c r="C33" s="214">
        <v>560826673</v>
      </c>
      <c r="D33" s="214">
        <v>714188276</v>
      </c>
      <c r="E33" s="214"/>
      <c r="F33" s="217">
        <v>8803320635</v>
      </c>
      <c r="G33" s="214">
        <v>4558208345</v>
      </c>
      <c r="H33" s="214">
        <v>4245112290</v>
      </c>
      <c r="L33" s="191"/>
      <c r="M33" s="157" t="str">
        <f>A33</f>
        <v>  July 2018</v>
      </c>
      <c r="N33" s="155">
        <f>B33</f>
        <v>1275014949</v>
      </c>
      <c r="O33" s="216">
        <f>C33</f>
        <v>560826673</v>
      </c>
      <c r="P33" s="216">
        <f>D33</f>
        <v>714188276</v>
      </c>
      <c r="Q33" s="156"/>
      <c r="R33" s="155">
        <f>F33</f>
        <v>8803320635</v>
      </c>
      <c r="S33" s="216">
        <f>G33</f>
        <v>4558208345</v>
      </c>
      <c r="T33" s="216">
        <f>H33</f>
        <v>4245112290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9/10/19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259466166</v>
      </c>
      <c r="G7" s="39">
        <f>SUM(G31:G53)</f>
        <v>82285412</v>
      </c>
      <c r="H7" s="39">
        <f>SUM(H31:H53)</f>
        <v>55895244</v>
      </c>
      <c r="I7" s="39">
        <f>SUM(I31:I53)</f>
        <v>28544568</v>
      </c>
      <c r="J7" s="39">
        <f>SUM(J31:J53)</f>
        <v>92740942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1145115744</v>
      </c>
      <c r="G8" s="37">
        <f>SUM(G54:G123)</f>
        <v>397188668</v>
      </c>
      <c r="H8" s="37">
        <f>SUM(H54:H123)</f>
        <v>254432969</v>
      </c>
      <c r="I8" s="37">
        <f>SUM(I54:I123)</f>
        <v>141519334</v>
      </c>
      <c r="J8" s="37">
        <f>SUM(J54:J123)</f>
        <v>351974773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374077566</v>
      </c>
      <c r="G9" s="37">
        <f>SUM(G124:G163)</f>
        <v>108081894</v>
      </c>
      <c r="H9" s="37">
        <f>SUM(H124:H163)</f>
        <v>82147303</v>
      </c>
      <c r="I9" s="37">
        <f>SUM(I124:I163)</f>
        <v>40658239</v>
      </c>
      <c r="J9" s="37">
        <f>SUM(J124:J163)</f>
        <v>143190130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503189315</v>
      </c>
      <c r="G10" s="37">
        <f>SUM(G164:G200)</f>
        <v>38746094</v>
      </c>
      <c r="H10" s="37">
        <f>SUM(H164:H200)</f>
        <v>89409347</v>
      </c>
      <c r="I10" s="37">
        <f>SUM(I164:I200)</f>
        <v>150680308</v>
      </c>
      <c r="J10" s="37">
        <f>SUM(J164:J200)</f>
        <v>224353566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232053562</v>
      </c>
      <c r="G11" s="37">
        <f>SUM(G201:G216)</f>
        <v>127262316</v>
      </c>
      <c r="H11" s="37">
        <f>SUM(H201:H216)</f>
        <v>59040608</v>
      </c>
      <c r="I11" s="37">
        <f>SUM(I201:I216)</f>
        <v>15093144</v>
      </c>
      <c r="J11" s="37">
        <f>SUM(J201:J216)</f>
        <v>30657494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93598391</v>
      </c>
      <c r="G12" s="37">
        <f>SUM(G217:G230)</f>
        <v>8386275</v>
      </c>
      <c r="H12" s="37">
        <f>SUM(H217:H230)</f>
        <v>11176310</v>
      </c>
      <c r="I12" s="37">
        <f>SUM(I217:I230)</f>
        <v>32207756</v>
      </c>
      <c r="J12" s="37">
        <f>SUM(J217:J230)</f>
        <v>41828050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829221115</v>
      </c>
      <c r="G13" s="37">
        <f>SUM(G231:G252)</f>
        <v>160361340</v>
      </c>
      <c r="H13" s="37">
        <f>SUM(H231:H252)</f>
        <v>217750554</v>
      </c>
      <c r="I13" s="37">
        <f>SUM(I231:I252)</f>
        <v>167681154</v>
      </c>
      <c r="J13" s="37">
        <f>SUM(J231:J252)</f>
        <v>283428067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196177980</v>
      </c>
      <c r="G14" s="37">
        <f>SUM(G253:G276)</f>
        <v>33928821</v>
      </c>
      <c r="H14" s="37">
        <f>SUM(H253:H276)</f>
        <v>47765687</v>
      </c>
      <c r="I14" s="37">
        <f>SUM(I253:I276)</f>
        <v>24325820</v>
      </c>
      <c r="J14" s="37">
        <f>SUM(J253:J276)</f>
        <v>90157652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1188302121</v>
      </c>
      <c r="G15" s="37">
        <f>SUM(G277:G288)</f>
        <v>569839906</v>
      </c>
      <c r="H15" s="37">
        <f>SUM(H277:H288)</f>
        <v>234956830</v>
      </c>
      <c r="I15" s="37">
        <f>SUM(I277:I288)</f>
        <v>89318281</v>
      </c>
      <c r="J15" s="37">
        <f>SUM(J277:J288)</f>
        <v>294187104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127005507</v>
      </c>
      <c r="G16" s="37">
        <f>SUM(G289:G314)</f>
        <v>42081409</v>
      </c>
      <c r="H16" s="37">
        <f>SUM(H289:H314)</f>
        <v>31663803</v>
      </c>
      <c r="I16" s="37">
        <f>SUM(I289:I314)</f>
        <v>17944971</v>
      </c>
      <c r="J16" s="37">
        <f>SUM(J289:J314)</f>
        <v>35315324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462896336</v>
      </c>
      <c r="G17" s="37">
        <f>SUM(G315:G327)</f>
        <v>39558471</v>
      </c>
      <c r="H17" s="37">
        <f>SUM(H315:H327)</f>
        <v>82720913</v>
      </c>
      <c r="I17" s="37">
        <f>SUM(I315:I327)</f>
        <v>104935951</v>
      </c>
      <c r="J17" s="37">
        <f>SUM(J315:J327)</f>
        <v>235681001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870958509</v>
      </c>
      <c r="G18" s="37">
        <f>SUM(G328:G352)</f>
        <v>115649546</v>
      </c>
      <c r="H18" s="37">
        <f>SUM(H328:H352)</f>
        <v>169888694</v>
      </c>
      <c r="I18" s="37">
        <f>SUM(I328:I352)</f>
        <v>240125187</v>
      </c>
      <c r="J18" s="37">
        <f>SUM(J328:J352)</f>
        <v>345295082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680206327</v>
      </c>
      <c r="G19" s="37">
        <f>SUM(G353:G405)</f>
        <v>180512776</v>
      </c>
      <c r="H19" s="37">
        <f>SUM(H353:H405)</f>
        <v>193888134</v>
      </c>
      <c r="I19" s="37">
        <f>SUM(I353:I405)</f>
        <v>103451306</v>
      </c>
      <c r="J19" s="37">
        <f>SUM(J353:J405)</f>
        <v>202354111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553046610</v>
      </c>
      <c r="G20" s="37">
        <f>SUM(G406:G444)</f>
        <v>113651466</v>
      </c>
      <c r="H20" s="37">
        <f>SUM(H406:H444)</f>
        <v>128796262</v>
      </c>
      <c r="I20" s="37">
        <f>SUM(I406:I444)</f>
        <v>50016170</v>
      </c>
      <c r="J20" s="37">
        <f>SUM(J406:J444)</f>
        <v>260582712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529144690</v>
      </c>
      <c r="G21" s="37">
        <f>SUM(G445:G477)</f>
        <v>249904851</v>
      </c>
      <c r="H21" s="37">
        <f>SUM(H445:H477)</f>
        <v>117312768</v>
      </c>
      <c r="I21" s="37">
        <f>SUM(I445:I477)</f>
        <v>52350474</v>
      </c>
      <c r="J21" s="37">
        <f>SUM(J445:J477)</f>
        <v>109576597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419871535</v>
      </c>
      <c r="G22" s="37">
        <f>SUM(G478:G493)</f>
        <v>15744953</v>
      </c>
      <c r="H22" s="37">
        <f>SUM(H478:H493)</f>
        <v>85391840</v>
      </c>
      <c r="I22" s="37">
        <f>SUM(I478:I493)</f>
        <v>229210263</v>
      </c>
      <c r="J22" s="37">
        <f>SUM(J478:J493)</f>
        <v>89524479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34811295</v>
      </c>
      <c r="G23" s="37">
        <f>SUM(G494:G508)</f>
        <v>4799720</v>
      </c>
      <c r="H23" s="37">
        <f>SUM(H494:H508)</f>
        <v>6289189</v>
      </c>
      <c r="I23" s="37">
        <f>SUM(I494:I508)</f>
        <v>10181338</v>
      </c>
      <c r="J23" s="37">
        <f>SUM(J494:J508)</f>
        <v>13541048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441249588</v>
      </c>
      <c r="G24" s="37">
        <f>SUM(G509:G529)</f>
        <v>57597813</v>
      </c>
      <c r="H24" s="37">
        <f>SUM(H509:H529)</f>
        <v>105845962</v>
      </c>
      <c r="I24" s="37">
        <f>SUM(I509:I529)</f>
        <v>36474225</v>
      </c>
      <c r="J24" s="37">
        <f>SUM(J509:J529)</f>
        <v>241331588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77306437</v>
      </c>
      <c r="G25" s="37">
        <f>SUM(G530:G553)</f>
        <v>15759502</v>
      </c>
      <c r="H25" s="37">
        <f>SUM(H530:H553)</f>
        <v>29793629</v>
      </c>
      <c r="I25" s="37">
        <f>SUM(I530:I553)</f>
        <v>11114170</v>
      </c>
      <c r="J25" s="37">
        <f>SUM(J530:J553)</f>
        <v>20639136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363527446</v>
      </c>
      <c r="G26" s="37">
        <f>SUM(G554:G574)</f>
        <v>48755153</v>
      </c>
      <c r="H26" s="37">
        <f>SUM(H554:H574)</f>
        <v>137974195</v>
      </c>
      <c r="I26" s="37">
        <f>SUM(I554:I574)</f>
        <v>34254274</v>
      </c>
      <c r="J26" s="37">
        <f>SUM(J554:J574)</f>
        <v>142543824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60952616</v>
      </c>
      <c r="G27" s="37">
        <f>SUM(G575:G597)</f>
        <v>6869048</v>
      </c>
      <c r="H27" s="37">
        <f>SUM(H575:H597)</f>
        <v>13499675</v>
      </c>
      <c r="I27" s="37">
        <f>SUM(I575:I597)</f>
        <v>22278498</v>
      </c>
      <c r="J27" s="37">
        <f>SUM(J575:J597)</f>
        <v>18305395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22670743</v>
      </c>
      <c r="G28" s="37">
        <f>G598</f>
        <v>0</v>
      </c>
      <c r="H28" s="37">
        <f>H598</f>
        <v>0</v>
      </c>
      <c r="I28" s="37">
        <f>I598</f>
        <v>10234972</v>
      </c>
      <c r="J28" s="37">
        <f>J598</f>
        <v>12435771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9464849599</v>
      </c>
      <c r="G29" s="39">
        <f>SUM(G7:G28)</f>
        <v>2416965434</v>
      </c>
      <c r="H29" s="39">
        <f>SUM(H7:H28)</f>
        <v>2155639916</v>
      </c>
      <c r="I29" s="39">
        <f>SUM(I7:I28)</f>
        <v>1612600403</v>
      </c>
      <c r="J29" s="39">
        <f>SUM(J7:J28)</f>
        <v>3279643846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94">G31+H31+I31+J31</f>
        <v>3379997</v>
      </c>
      <c r="G31" s="102">
        <v>1721215</v>
      </c>
      <c r="H31" s="102">
        <v>1516950</v>
      </c>
      <c r="I31" s="102">
        <v>0</v>
      </c>
      <c r="J31" s="102">
        <v>141832</v>
      </c>
      <c r="K31" s="36"/>
      <c r="L31" s="221" t="s">
        <v>2340</v>
      </c>
      <c r="M31" s="95"/>
      <c r="N31" s="96"/>
      <c r="O31" s="97"/>
      <c r="P31" s="46"/>
      <c r="Q31" s="46"/>
      <c r="R31" s="95"/>
      <c r="S31" s="96"/>
      <c r="T31" s="78"/>
      <c r="U31" s="46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36109315</v>
      </c>
      <c r="G32" s="104">
        <v>1228635</v>
      </c>
      <c r="H32" s="104">
        <v>3641139</v>
      </c>
      <c r="I32" s="104">
        <v>948100</v>
      </c>
      <c r="J32" s="104">
        <v>30291441</v>
      </c>
      <c r="K32" s="36"/>
      <c r="L32" s="221" t="s">
        <v>2340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21713084</v>
      </c>
      <c r="G33" s="104">
        <v>10973136</v>
      </c>
      <c r="H33" s="104">
        <v>4048719</v>
      </c>
      <c r="I33" s="104">
        <v>2497100</v>
      </c>
      <c r="J33" s="104">
        <v>4194129</v>
      </c>
      <c r="K33" s="36"/>
      <c r="L33" s="221" t="s">
        <v>2344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308192</v>
      </c>
      <c r="G34" s="104">
        <v>138540</v>
      </c>
      <c r="H34" s="104">
        <v>120582</v>
      </c>
      <c r="I34" s="104">
        <v>0</v>
      </c>
      <c r="J34" s="104">
        <v>49070</v>
      </c>
      <c r="K34" s="36"/>
      <c r="L34" s="221" t="s">
        <v>2340</v>
      </c>
      <c r="M34" s="95"/>
      <c r="N34" s="96"/>
      <c r="O34" s="97"/>
      <c r="P34" s="46"/>
      <c r="Q34" s="46"/>
      <c r="R34" s="95"/>
      <c r="S34" s="96"/>
      <c r="T34" s="78"/>
      <c r="U34" s="46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1769095</v>
      </c>
      <c r="G35" s="104">
        <v>132475</v>
      </c>
      <c r="H35" s="104">
        <v>1068338</v>
      </c>
      <c r="I35" s="104">
        <v>131575</v>
      </c>
      <c r="J35" s="104">
        <v>436707</v>
      </c>
      <c r="K35" s="36"/>
      <c r="L35" s="221" t="s">
        <v>2340</v>
      </c>
      <c r="M35" s="95"/>
      <c r="N35" s="96"/>
      <c r="O35" s="97"/>
      <c r="P35" s="46"/>
      <c r="Q35" s="46"/>
      <c r="R35" s="95"/>
      <c r="S35" s="96"/>
      <c r="T35" s="78"/>
      <c r="U35" s="46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113850</v>
      </c>
      <c r="G36" s="104">
        <v>20250</v>
      </c>
      <c r="H36" s="104">
        <v>61600</v>
      </c>
      <c r="I36" s="104">
        <v>22000</v>
      </c>
      <c r="J36" s="104">
        <v>10000</v>
      </c>
      <c r="K36" s="36"/>
      <c r="L36" s="222" t="s">
        <v>2286</v>
      </c>
      <c r="M36" s="95"/>
      <c r="N36" s="96"/>
      <c r="O36" s="97"/>
      <c r="P36" s="46"/>
      <c r="Q36" s="46"/>
      <c r="R36" s="95"/>
      <c r="S36" s="96"/>
      <c r="T36" s="97"/>
      <c r="U36" s="46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757385</v>
      </c>
      <c r="G37" s="104">
        <v>0</v>
      </c>
      <c r="H37" s="104">
        <v>428792</v>
      </c>
      <c r="I37" s="104">
        <v>17500</v>
      </c>
      <c r="J37" s="104">
        <v>311093</v>
      </c>
      <c r="K37" s="36"/>
      <c r="L37" s="221" t="s">
        <v>2340</v>
      </c>
      <c r="M37" s="95"/>
      <c r="N37" s="96"/>
      <c r="O37" s="78"/>
      <c r="P37" s="46"/>
      <c r="Q37" s="46"/>
      <c r="R37" s="95"/>
      <c r="S37" s="96"/>
      <c r="T37" s="97"/>
      <c r="U37" s="46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24071269</v>
      </c>
      <c r="G38" s="104">
        <v>7574330</v>
      </c>
      <c r="H38" s="104">
        <v>5903189</v>
      </c>
      <c r="I38" s="104">
        <v>894861</v>
      </c>
      <c r="J38" s="104">
        <v>9698889</v>
      </c>
      <c r="K38" s="36"/>
      <c r="L38" s="221" t="s">
        <v>2344</v>
      </c>
      <c r="M38" s="95"/>
      <c r="N38" s="96"/>
      <c r="O38" s="78"/>
      <c r="P38" s="46"/>
      <c r="Q38" s="46"/>
      <c r="R38" s="95"/>
      <c r="S38" s="96"/>
      <c r="T38" s="78"/>
      <c r="U38" s="46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984309</v>
      </c>
      <c r="G39" s="104">
        <v>27700</v>
      </c>
      <c r="H39" s="104">
        <v>577725</v>
      </c>
      <c r="I39" s="104">
        <v>75010</v>
      </c>
      <c r="J39" s="104">
        <v>303874</v>
      </c>
      <c r="K39" s="36"/>
      <c r="L39" s="221" t="s">
        <v>2344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3753671</v>
      </c>
      <c r="G40" s="104">
        <v>223200</v>
      </c>
      <c r="H40" s="104">
        <v>540574</v>
      </c>
      <c r="I40" s="104">
        <v>2942693</v>
      </c>
      <c r="J40" s="104">
        <v>47204</v>
      </c>
      <c r="K40" s="36"/>
      <c r="L40" s="221" t="s">
        <v>2340</v>
      </c>
      <c r="M40" s="95"/>
      <c r="N40" s="96"/>
      <c r="O40" s="97"/>
      <c r="P40" s="46"/>
      <c r="Q40" s="46"/>
      <c r="R40" s="95"/>
      <c r="S40" s="96"/>
      <c r="T40" s="97"/>
      <c r="U40" s="46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14370164</v>
      </c>
      <c r="G41" s="104">
        <v>1719603</v>
      </c>
      <c r="H41" s="104">
        <v>4913284</v>
      </c>
      <c r="I41" s="104">
        <v>620500</v>
      </c>
      <c r="J41" s="104">
        <v>7116777</v>
      </c>
      <c r="K41" s="36"/>
      <c r="L41" s="221" t="s">
        <v>2340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57708743</v>
      </c>
      <c r="G42" s="104">
        <v>21003547</v>
      </c>
      <c r="H42" s="104">
        <v>3126078</v>
      </c>
      <c r="I42" s="104">
        <v>14132760</v>
      </c>
      <c r="J42" s="104">
        <v>19446358</v>
      </c>
      <c r="K42" s="36"/>
      <c r="L42" s="221" t="s">
        <v>2340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15373561</v>
      </c>
      <c r="G43" s="104">
        <v>2661075</v>
      </c>
      <c r="H43" s="104">
        <v>2128378</v>
      </c>
      <c r="I43" s="104">
        <v>1179010</v>
      </c>
      <c r="J43" s="104">
        <v>9405098</v>
      </c>
      <c r="K43" s="36"/>
      <c r="L43" s="221" t="s">
        <v>2340</v>
      </c>
      <c r="M43" s="95"/>
      <c r="N43" s="96"/>
      <c r="O43" s="97"/>
      <c r="P43" s="46"/>
      <c r="Q43" s="46"/>
      <c r="R43" s="95"/>
      <c r="S43" s="96"/>
      <c r="T43" s="97"/>
      <c r="U43" s="46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3783320</v>
      </c>
      <c r="G44" s="104">
        <v>174800</v>
      </c>
      <c r="H44" s="104">
        <v>1727441</v>
      </c>
      <c r="I44" s="104">
        <v>1490459</v>
      </c>
      <c r="J44" s="104">
        <v>390620</v>
      </c>
      <c r="K44" s="36"/>
      <c r="L44" s="221" t="s">
        <v>2344</v>
      </c>
      <c r="M44" s="95"/>
      <c r="N44" s="96"/>
      <c r="O44" s="97"/>
      <c r="P44" s="46"/>
      <c r="Q44" s="46"/>
      <c r="R44" s="95"/>
      <c r="S44" s="96"/>
      <c r="T44" s="97"/>
      <c r="U44" s="46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9937410</v>
      </c>
      <c r="G45" s="104">
        <v>8038600</v>
      </c>
      <c r="H45" s="104">
        <v>1283610</v>
      </c>
      <c r="I45" s="104">
        <v>0</v>
      </c>
      <c r="J45" s="104">
        <v>615200</v>
      </c>
      <c r="K45" s="36"/>
      <c r="L45" s="221" t="s">
        <v>2340</v>
      </c>
      <c r="M45" s="95"/>
      <c r="N45" s="96"/>
      <c r="O45" s="97"/>
      <c r="P45" s="46"/>
      <c r="Q45" s="46"/>
      <c r="R45" s="95"/>
      <c r="S45" s="96"/>
      <c r="T45" s="97"/>
      <c r="U45" s="46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20863086</v>
      </c>
      <c r="G46" s="104">
        <v>13965616</v>
      </c>
      <c r="H46" s="104">
        <v>4285351</v>
      </c>
      <c r="I46" s="104">
        <v>73400</v>
      </c>
      <c r="J46" s="104">
        <v>2538719</v>
      </c>
      <c r="K46" s="36"/>
      <c r="L46" s="221" t="s">
        <v>2340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2495096</v>
      </c>
      <c r="G47" s="104">
        <v>826850</v>
      </c>
      <c r="H47" s="104">
        <v>813858</v>
      </c>
      <c r="I47" s="104">
        <v>116600</v>
      </c>
      <c r="J47" s="104">
        <v>737788</v>
      </c>
      <c r="K47" s="36"/>
      <c r="L47" s="221" t="s">
        <v>2340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3560307</v>
      </c>
      <c r="G48" s="104">
        <v>668000</v>
      </c>
      <c r="H48" s="104">
        <v>1536387</v>
      </c>
      <c r="I48" s="104">
        <v>0</v>
      </c>
      <c r="J48" s="104">
        <v>1355920</v>
      </c>
      <c r="K48" s="36"/>
      <c r="L48" s="221" t="s">
        <v>2340</v>
      </c>
      <c r="M48" s="95"/>
      <c r="N48" s="96"/>
      <c r="O48" s="97"/>
      <c r="P48" s="46"/>
      <c r="Q48" s="46"/>
      <c r="R48" s="95"/>
      <c r="S48" s="96"/>
      <c r="T48" s="78"/>
      <c r="U48" s="46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4215450</v>
      </c>
      <c r="G49" s="104">
        <v>172100</v>
      </c>
      <c r="H49" s="104">
        <v>2328849</v>
      </c>
      <c r="I49" s="104">
        <v>2400</v>
      </c>
      <c r="J49" s="104">
        <v>1712101</v>
      </c>
      <c r="K49" s="36"/>
      <c r="L49" s="221" t="s">
        <v>2344</v>
      </c>
      <c r="M49" s="95"/>
      <c r="N49" s="96"/>
      <c r="O49" s="78"/>
      <c r="P49" s="46"/>
      <c r="Q49" s="46"/>
      <c r="R49" s="95"/>
      <c r="S49" s="96"/>
      <c r="T49" s="78"/>
      <c r="U49" s="46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112190</v>
      </c>
      <c r="G50" s="104">
        <v>0</v>
      </c>
      <c r="H50" s="104">
        <v>92190</v>
      </c>
      <c r="I50" s="104">
        <v>0</v>
      </c>
      <c r="J50" s="104">
        <v>20000</v>
      </c>
      <c r="K50" s="36"/>
      <c r="L50" s="221" t="s">
        <v>2340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14925032</v>
      </c>
      <c r="G51" s="104">
        <v>3831914</v>
      </c>
      <c r="H51" s="104">
        <v>8580634</v>
      </c>
      <c r="I51" s="104">
        <v>0</v>
      </c>
      <c r="J51" s="104">
        <v>2512484</v>
      </c>
      <c r="K51" s="36"/>
      <c r="L51" s="222" t="s">
        <v>2286</v>
      </c>
      <c r="M51" s="95"/>
      <c r="N51" s="96"/>
      <c r="O51" s="97"/>
      <c r="P51" s="46"/>
      <c r="Q51" s="46"/>
      <c r="R51" s="95"/>
      <c r="S51" s="96"/>
      <c r="T51" s="78"/>
      <c r="U51" s="46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18546162</v>
      </c>
      <c r="G52" s="104">
        <v>7093525</v>
      </c>
      <c r="H52" s="104">
        <v>6827002</v>
      </c>
      <c r="I52" s="104">
        <v>3386000</v>
      </c>
      <c r="J52" s="104">
        <v>1239635</v>
      </c>
      <c r="K52" s="36"/>
      <c r="L52" s="221" t="s">
        <v>2344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615478</v>
      </c>
      <c r="G53" s="104">
        <v>90301</v>
      </c>
      <c r="H53" s="104">
        <v>344574</v>
      </c>
      <c r="I53" s="104">
        <v>14600</v>
      </c>
      <c r="J53" s="104">
        <v>166003</v>
      </c>
      <c r="K53" s="36"/>
      <c r="L53" s="221" t="s">
        <v>2340</v>
      </c>
      <c r="M53" s="95"/>
      <c r="N53" s="96"/>
      <c r="O53" s="97"/>
      <c r="P53" s="46"/>
      <c r="Q53" s="46"/>
      <c r="R53" s="95"/>
      <c r="S53" s="96"/>
      <c r="T53" s="97"/>
      <c r="U53" s="46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8197940</v>
      </c>
      <c r="G54" s="104">
        <v>1647500</v>
      </c>
      <c r="H54" s="104">
        <v>3538881</v>
      </c>
      <c r="I54" s="104">
        <v>0</v>
      </c>
      <c r="J54" s="104">
        <v>3011559</v>
      </c>
      <c r="K54" s="36"/>
      <c r="L54" s="221" t="s">
        <v>2344</v>
      </c>
      <c r="M54" s="95"/>
      <c r="N54" s="96"/>
      <c r="O54" s="97"/>
      <c r="P54" s="46"/>
      <c r="Q54" s="46"/>
      <c r="R54" s="95"/>
      <c r="S54" s="96"/>
      <c r="T54" s="97"/>
      <c r="U54" s="46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6728033</v>
      </c>
      <c r="G55" s="104">
        <v>4287300</v>
      </c>
      <c r="H55" s="104">
        <v>513722</v>
      </c>
      <c r="I55" s="104">
        <v>889200</v>
      </c>
      <c r="J55" s="104">
        <v>1037811</v>
      </c>
      <c r="K55" s="36"/>
      <c r="L55" s="221" t="s">
        <v>2340</v>
      </c>
      <c r="M55" s="95"/>
      <c r="N55" s="96"/>
      <c r="O55" s="97"/>
      <c r="P55" s="46"/>
      <c r="Q55" s="46"/>
      <c r="R55" s="95"/>
      <c r="S55" s="96"/>
      <c r="T55" s="97"/>
      <c r="U55" s="46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18281341</v>
      </c>
      <c r="G56" s="104">
        <v>10194229</v>
      </c>
      <c r="H56" s="104">
        <v>7658013</v>
      </c>
      <c r="I56" s="104">
        <v>337000</v>
      </c>
      <c r="J56" s="104">
        <v>92099</v>
      </c>
      <c r="K56" s="36"/>
      <c r="L56" s="221" t="s">
        <v>2340</v>
      </c>
      <c r="M56" s="95"/>
      <c r="N56" s="96"/>
      <c r="O56" s="97"/>
      <c r="P56" s="46"/>
      <c r="Q56" s="46"/>
      <c r="R56" s="95"/>
      <c r="S56" s="96"/>
      <c r="T56" s="97"/>
      <c r="U56" s="46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6660122</v>
      </c>
      <c r="G57" s="104">
        <v>3993640</v>
      </c>
      <c r="H57" s="104">
        <v>982265</v>
      </c>
      <c r="I57" s="104">
        <v>1282272</v>
      </c>
      <c r="J57" s="104">
        <v>401945</v>
      </c>
      <c r="K57" s="36"/>
      <c r="L57" s="221" t="s">
        <v>2340</v>
      </c>
      <c r="M57" s="95"/>
      <c r="N57" s="96"/>
      <c r="O57" s="97"/>
      <c r="P57" s="46"/>
      <c r="Q57" s="46"/>
      <c r="R57" s="95"/>
      <c r="S57" s="96"/>
      <c r="T57" s="78"/>
      <c r="U57" s="46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15745531</v>
      </c>
      <c r="G58" s="104">
        <v>1175500</v>
      </c>
      <c r="H58" s="104">
        <v>1320268</v>
      </c>
      <c r="I58" s="104">
        <v>9367525</v>
      </c>
      <c r="J58" s="104">
        <v>3882238</v>
      </c>
      <c r="K58" s="36"/>
      <c r="L58" s="221" t="s">
        <v>2340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19521266</v>
      </c>
      <c r="G59" s="104">
        <v>7883000</v>
      </c>
      <c r="H59" s="104">
        <v>8971476</v>
      </c>
      <c r="I59" s="104">
        <v>2162550</v>
      </c>
      <c r="J59" s="104">
        <v>504240</v>
      </c>
      <c r="K59" s="36"/>
      <c r="L59" s="221" t="s">
        <v>2344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4103580</v>
      </c>
      <c r="G60" s="104">
        <v>2080201</v>
      </c>
      <c r="H60" s="104">
        <v>1602275</v>
      </c>
      <c r="I60" s="104">
        <v>0</v>
      </c>
      <c r="J60" s="104">
        <v>421104</v>
      </c>
      <c r="K60" s="36"/>
      <c r="L60" s="221" t="s">
        <v>2340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7755903</v>
      </c>
      <c r="G61" s="104">
        <v>2467900</v>
      </c>
      <c r="H61" s="104">
        <v>4839677</v>
      </c>
      <c r="I61" s="104">
        <v>0</v>
      </c>
      <c r="J61" s="104">
        <v>448326</v>
      </c>
      <c r="K61" s="36"/>
      <c r="L61" s="221" t="s">
        <v>2340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11990812</v>
      </c>
      <c r="G62" s="104">
        <v>3523431</v>
      </c>
      <c r="H62" s="104">
        <v>7865282</v>
      </c>
      <c r="I62" s="104">
        <v>0</v>
      </c>
      <c r="J62" s="104">
        <v>602099</v>
      </c>
      <c r="K62" s="36"/>
      <c r="L62" s="221" t="s">
        <v>2340</v>
      </c>
      <c r="M62" s="95"/>
      <c r="N62" s="96"/>
      <c r="O62" s="97"/>
      <c r="P62" s="46"/>
      <c r="Q62" s="46"/>
      <c r="R62" s="95"/>
      <c r="S62" s="96"/>
      <c r="T62" s="78"/>
      <c r="U62" s="46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31498486</v>
      </c>
      <c r="G63" s="104">
        <v>13120369</v>
      </c>
      <c r="H63" s="104">
        <v>4477517</v>
      </c>
      <c r="I63" s="104">
        <v>13500000</v>
      </c>
      <c r="J63" s="104">
        <v>400600</v>
      </c>
      <c r="K63" s="36"/>
      <c r="L63" s="221" t="s">
        <v>2344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0"/>
        <v>6227984</v>
      </c>
      <c r="G64" s="104">
        <v>500</v>
      </c>
      <c r="H64" s="104">
        <v>1418946</v>
      </c>
      <c r="I64" s="104">
        <v>0</v>
      </c>
      <c r="J64" s="104">
        <v>4808538</v>
      </c>
      <c r="K64" s="36"/>
      <c r="L64" s="221" t="s">
        <v>2344</v>
      </c>
      <c r="M64" s="95"/>
      <c r="N64" s="96"/>
      <c r="O64" s="97"/>
      <c r="P64" s="46"/>
      <c r="Q64" s="46"/>
      <c r="R64" s="95"/>
      <c r="S64" s="96"/>
      <c r="T64" s="78"/>
      <c r="U64" s="46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0"/>
        <v>78855194</v>
      </c>
      <c r="G65" s="104">
        <v>720000</v>
      </c>
      <c r="H65" s="104">
        <v>377231</v>
      </c>
      <c r="I65" s="104">
        <v>490015</v>
      </c>
      <c r="J65" s="104">
        <v>77267948</v>
      </c>
      <c r="K65" s="36"/>
      <c r="L65" s="221" t="s">
        <v>2340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0"/>
        <v>13382880</v>
      </c>
      <c r="G66" s="104">
        <v>6654254</v>
      </c>
      <c r="H66" s="104">
        <v>3192693</v>
      </c>
      <c r="I66" s="104">
        <v>0</v>
      </c>
      <c r="J66" s="104">
        <v>3535933</v>
      </c>
      <c r="K66" s="36"/>
      <c r="L66" s="221" t="s">
        <v>2340</v>
      </c>
      <c r="M66" s="95"/>
      <c r="N66" s="96"/>
      <c r="O66" s="78"/>
      <c r="P66" s="46"/>
      <c r="Q66" s="46"/>
      <c r="R66" s="95"/>
      <c r="S66" s="96"/>
      <c r="T66" s="97"/>
      <c r="U66" s="46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0"/>
        <v>4598188</v>
      </c>
      <c r="G67" s="104">
        <v>566800</v>
      </c>
      <c r="H67" s="104">
        <v>1459747</v>
      </c>
      <c r="I67" s="104">
        <v>30100</v>
      </c>
      <c r="J67" s="104">
        <v>2541541</v>
      </c>
      <c r="K67" s="36"/>
      <c r="L67" s="221" t="s">
        <v>2344</v>
      </c>
      <c r="M67" s="95"/>
      <c r="N67" s="96"/>
      <c r="O67" s="97"/>
      <c r="P67" s="46"/>
      <c r="Q67" s="46"/>
      <c r="R67" s="95"/>
      <c r="S67" s="96"/>
      <c r="T67" s="78"/>
      <c r="U67" s="46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0"/>
        <v>7548259</v>
      </c>
      <c r="G68" s="104">
        <v>1353000</v>
      </c>
      <c r="H68" s="104">
        <v>220960</v>
      </c>
      <c r="I68" s="104">
        <v>1235183</v>
      </c>
      <c r="J68" s="104">
        <v>4739116</v>
      </c>
      <c r="K68" s="36"/>
      <c r="L68" s="222" t="s">
        <v>2286</v>
      </c>
      <c r="M68" s="95"/>
      <c r="N68" s="96"/>
      <c r="O68" s="97"/>
      <c r="P68" s="46"/>
      <c r="Q68" s="46"/>
      <c r="R68" s="95"/>
      <c r="S68" s="96"/>
      <c r="T68" s="97"/>
      <c r="U68" s="46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0"/>
        <v>15017287</v>
      </c>
      <c r="G69" s="104">
        <v>5462800</v>
      </c>
      <c r="H69" s="104">
        <v>3001617</v>
      </c>
      <c r="I69" s="104">
        <v>0</v>
      </c>
      <c r="J69" s="104">
        <v>6552870</v>
      </c>
      <c r="K69" s="36"/>
      <c r="L69" s="221" t="s">
        <v>2344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0"/>
        <v>56409603</v>
      </c>
      <c r="G70" s="104">
        <v>18402245</v>
      </c>
      <c r="H70" s="104">
        <v>8257302</v>
      </c>
      <c r="I70" s="104">
        <v>1055506</v>
      </c>
      <c r="J70" s="104">
        <v>28694550</v>
      </c>
      <c r="K70" s="36"/>
      <c r="L70" s="223" t="s">
        <v>2338</v>
      </c>
      <c r="M70" s="95"/>
      <c r="N70" s="96"/>
      <c r="O70" s="97"/>
      <c r="P70" s="46"/>
      <c r="Q70" s="46"/>
      <c r="R70" s="95"/>
      <c r="S70" s="96"/>
      <c r="T70" s="78"/>
      <c r="U70" s="46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0"/>
        <v>5116656</v>
      </c>
      <c r="G71" s="104">
        <v>2960000</v>
      </c>
      <c r="H71" s="104">
        <v>1041293</v>
      </c>
      <c r="I71" s="104">
        <v>0</v>
      </c>
      <c r="J71" s="104">
        <v>1115363</v>
      </c>
      <c r="K71" s="36"/>
      <c r="L71" s="221" t="s">
        <v>2340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0"/>
        <v>40585933</v>
      </c>
      <c r="G72" s="104">
        <v>16230195</v>
      </c>
      <c r="H72" s="104">
        <v>11355190</v>
      </c>
      <c r="I72" s="104">
        <v>9652574</v>
      </c>
      <c r="J72" s="104">
        <v>3347974</v>
      </c>
      <c r="K72" s="36"/>
      <c r="L72" s="221" t="s">
        <v>2340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0"/>
        <v>30137214</v>
      </c>
      <c r="G73" s="104">
        <v>17949595</v>
      </c>
      <c r="H73" s="104">
        <v>6424892</v>
      </c>
      <c r="I73" s="104">
        <v>3514000</v>
      </c>
      <c r="J73" s="104">
        <v>2248727</v>
      </c>
      <c r="K73" s="36"/>
      <c r="L73" s="221" t="s">
        <v>2340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0"/>
        <v>12876122</v>
      </c>
      <c r="G74" s="104">
        <v>2352000</v>
      </c>
      <c r="H74" s="104">
        <v>2872338</v>
      </c>
      <c r="I74" s="104">
        <v>0</v>
      </c>
      <c r="J74" s="104">
        <v>7651784</v>
      </c>
      <c r="K74" s="36"/>
      <c r="L74" s="221" t="s">
        <v>2340</v>
      </c>
      <c r="M74" s="95"/>
      <c r="N74" s="96"/>
      <c r="O74" s="97"/>
      <c r="P74" s="46"/>
      <c r="Q74" s="46"/>
      <c r="R74" s="95"/>
      <c r="S74" s="96"/>
      <c r="T74" s="97"/>
      <c r="U74" s="46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0"/>
        <v>9918996</v>
      </c>
      <c r="G75" s="104">
        <v>2349250</v>
      </c>
      <c r="H75" s="104">
        <v>6570950</v>
      </c>
      <c r="I75" s="104">
        <v>102895</v>
      </c>
      <c r="J75" s="104">
        <v>895901</v>
      </c>
      <c r="K75" s="36"/>
      <c r="L75" s="221" t="s">
        <v>2340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0"/>
        <v>162939956</v>
      </c>
      <c r="G76" s="104">
        <v>61995600</v>
      </c>
      <c r="H76" s="104">
        <v>18824628</v>
      </c>
      <c r="I76" s="104">
        <v>58372000</v>
      </c>
      <c r="J76" s="104">
        <v>23747728</v>
      </c>
      <c r="K76" s="36"/>
      <c r="L76" s="221" t="s">
        <v>2340</v>
      </c>
      <c r="M76" s="95"/>
      <c r="N76" s="96"/>
      <c r="O76" s="97"/>
      <c r="P76" s="46"/>
      <c r="Q76" s="46"/>
      <c r="R76" s="95"/>
      <c r="S76" s="96"/>
      <c r="T76" s="97"/>
      <c r="U76" s="46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0"/>
        <v>68225767</v>
      </c>
      <c r="G77" s="104">
        <v>66466000</v>
      </c>
      <c r="H77" s="104">
        <v>1263803</v>
      </c>
      <c r="I77" s="104">
        <v>286883</v>
      </c>
      <c r="J77" s="104">
        <v>209081</v>
      </c>
      <c r="K77" s="36"/>
      <c r="L77" s="221" t="s">
        <v>2344</v>
      </c>
      <c r="M77" s="95"/>
      <c r="N77" s="96"/>
      <c r="O77" s="97"/>
      <c r="P77" s="46"/>
      <c r="Q77" s="46"/>
      <c r="R77" s="95"/>
      <c r="S77" s="96"/>
      <c r="T77" s="78"/>
      <c r="U77" s="46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0"/>
        <v>1201405</v>
      </c>
      <c r="G78" s="104">
        <v>134050</v>
      </c>
      <c r="H78" s="104">
        <v>857456</v>
      </c>
      <c r="I78" s="104">
        <v>80000</v>
      </c>
      <c r="J78" s="104">
        <v>129899</v>
      </c>
      <c r="K78" s="36"/>
      <c r="L78" s="222" t="s">
        <v>2286</v>
      </c>
      <c r="M78" s="95"/>
      <c r="N78" s="96"/>
      <c r="O78" s="78"/>
      <c r="P78" s="46"/>
      <c r="Q78" s="46"/>
      <c r="R78" s="95"/>
      <c r="S78" s="96"/>
      <c r="T78" s="78"/>
      <c r="U78" s="46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0"/>
        <v>2976085</v>
      </c>
      <c r="G79" s="104">
        <v>448471</v>
      </c>
      <c r="H79" s="104">
        <v>2199114</v>
      </c>
      <c r="I79" s="104">
        <v>0</v>
      </c>
      <c r="J79" s="104">
        <v>328500</v>
      </c>
      <c r="K79" s="36"/>
      <c r="L79" s="221" t="s">
        <v>2340</v>
      </c>
      <c r="M79" s="95"/>
      <c r="N79" s="96"/>
      <c r="O79" s="97"/>
      <c r="P79" s="46"/>
      <c r="Q79" s="46"/>
      <c r="R79" s="95"/>
      <c r="S79" s="96"/>
      <c r="T79" s="78"/>
      <c r="U79" s="46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0"/>
        <v>8083577</v>
      </c>
      <c r="G80" s="104">
        <v>899800</v>
      </c>
      <c r="H80" s="104">
        <v>5166839</v>
      </c>
      <c r="I80" s="104">
        <v>0</v>
      </c>
      <c r="J80" s="104">
        <v>2016938</v>
      </c>
      <c r="K80" s="36"/>
      <c r="L80" s="221" t="s">
        <v>2340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0"/>
        <v>5422530</v>
      </c>
      <c r="G81" s="104">
        <v>624700</v>
      </c>
      <c r="H81" s="104">
        <v>4487421</v>
      </c>
      <c r="I81" s="104">
        <v>0</v>
      </c>
      <c r="J81" s="104">
        <v>310409</v>
      </c>
      <c r="K81" s="36"/>
      <c r="L81" s="221" t="s">
        <v>2340</v>
      </c>
      <c r="M81" s="95"/>
      <c r="N81" s="96"/>
      <c r="O81" s="78"/>
      <c r="P81" s="46"/>
      <c r="Q81" s="46"/>
      <c r="R81" s="95"/>
      <c r="S81" s="96"/>
      <c r="T81" s="97"/>
      <c r="U81" s="46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0"/>
        <v>2962723</v>
      </c>
      <c r="G82" s="104">
        <v>0</v>
      </c>
      <c r="H82" s="104">
        <v>2180818</v>
      </c>
      <c r="I82" s="104">
        <v>0</v>
      </c>
      <c r="J82" s="104">
        <v>781905</v>
      </c>
      <c r="K82" s="36"/>
      <c r="L82" s="221" t="s">
        <v>2338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0"/>
        <v>3468629</v>
      </c>
      <c r="G83" s="104">
        <v>624250</v>
      </c>
      <c r="H83" s="104">
        <v>1957830</v>
      </c>
      <c r="I83" s="104">
        <v>300000</v>
      </c>
      <c r="J83" s="104">
        <v>586549</v>
      </c>
      <c r="K83" s="36"/>
      <c r="L83" s="221" t="s">
        <v>2340</v>
      </c>
      <c r="M83" s="95"/>
      <c r="N83" s="96"/>
      <c r="O83" s="78"/>
      <c r="P83" s="46"/>
      <c r="Q83" s="46"/>
      <c r="R83" s="95"/>
      <c r="S83" s="96"/>
      <c r="T83" s="97"/>
      <c r="U83" s="46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0"/>
        <v>2928015</v>
      </c>
      <c r="G84" s="104">
        <v>0</v>
      </c>
      <c r="H84" s="104">
        <v>1687962</v>
      </c>
      <c r="I84" s="104">
        <v>1500</v>
      </c>
      <c r="J84" s="104">
        <v>1238553</v>
      </c>
      <c r="K84" s="36"/>
      <c r="L84" s="222" t="s">
        <v>2286</v>
      </c>
      <c r="M84" s="95"/>
      <c r="N84" s="96"/>
      <c r="O84" s="97"/>
      <c r="P84" s="46"/>
      <c r="Q84" s="46"/>
      <c r="R84" s="95"/>
      <c r="S84" s="96"/>
      <c r="T84" s="78"/>
      <c r="U84" s="46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0"/>
        <v>12987278</v>
      </c>
      <c r="G85" s="104">
        <v>1104100</v>
      </c>
      <c r="H85" s="104">
        <v>4739042</v>
      </c>
      <c r="I85" s="104">
        <v>4000000</v>
      </c>
      <c r="J85" s="104">
        <v>3144136</v>
      </c>
      <c r="K85" s="36"/>
      <c r="L85" s="221" t="s">
        <v>2340</v>
      </c>
      <c r="M85" s="95"/>
      <c r="N85" s="96"/>
      <c r="O85" s="97"/>
      <c r="P85" s="46"/>
      <c r="Q85" s="46"/>
      <c r="R85" s="95"/>
      <c r="S85" s="96"/>
      <c r="T85" s="97"/>
      <c r="U85" s="46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0"/>
        <v>21657458</v>
      </c>
      <c r="G86" s="104">
        <v>3398814</v>
      </c>
      <c r="H86" s="104">
        <v>8024755</v>
      </c>
      <c r="I86" s="104">
        <v>547750</v>
      </c>
      <c r="J86" s="104">
        <v>9686139</v>
      </c>
      <c r="K86" s="36"/>
      <c r="L86" s="221" t="s">
        <v>2340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0"/>
        <v>2952372</v>
      </c>
      <c r="G87" s="104">
        <v>150900</v>
      </c>
      <c r="H87" s="104">
        <v>2192646</v>
      </c>
      <c r="I87" s="104">
        <v>0</v>
      </c>
      <c r="J87" s="104">
        <v>608826</v>
      </c>
      <c r="K87" s="36"/>
      <c r="L87" s="221" t="s">
        <v>2340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0"/>
        <v>3615501</v>
      </c>
      <c r="G88" s="104">
        <v>114100</v>
      </c>
      <c r="H88" s="104">
        <v>2427206</v>
      </c>
      <c r="I88" s="104">
        <v>61000</v>
      </c>
      <c r="J88" s="104">
        <v>1013195</v>
      </c>
      <c r="K88" s="36"/>
      <c r="L88" s="221" t="s">
        <v>2340</v>
      </c>
      <c r="M88" s="95"/>
      <c r="N88" s="96"/>
      <c r="O88" s="97"/>
      <c r="P88" s="46"/>
      <c r="Q88" s="46"/>
      <c r="R88" s="95"/>
      <c r="S88" s="96"/>
      <c r="T88" s="97"/>
      <c r="U88" s="46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0"/>
        <v>11433565</v>
      </c>
      <c r="G89" s="104">
        <v>2104950</v>
      </c>
      <c r="H89" s="104">
        <v>2412296</v>
      </c>
      <c r="I89" s="104">
        <v>30000</v>
      </c>
      <c r="J89" s="104">
        <v>6886319</v>
      </c>
      <c r="K89" s="36"/>
      <c r="L89" s="221" t="s">
        <v>2340</v>
      </c>
      <c r="M89" s="95"/>
      <c r="N89" s="96"/>
      <c r="O89" s="78"/>
      <c r="P89" s="46"/>
      <c r="Q89" s="46"/>
      <c r="R89" s="95"/>
      <c r="S89" s="96"/>
      <c r="T89" s="78"/>
      <c r="U89" s="46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0"/>
        <v>4726372</v>
      </c>
      <c r="G90" s="104">
        <v>0</v>
      </c>
      <c r="H90" s="104">
        <v>323280</v>
      </c>
      <c r="I90" s="104">
        <v>0</v>
      </c>
      <c r="J90" s="104">
        <v>4403092</v>
      </c>
      <c r="K90" s="36"/>
      <c r="L90" s="221" t="s">
        <v>2340</v>
      </c>
      <c r="M90" s="95"/>
      <c r="N90" s="96"/>
      <c r="O90" s="97"/>
      <c r="P90" s="46"/>
      <c r="Q90" s="46"/>
      <c r="R90" s="95"/>
      <c r="S90" s="96"/>
      <c r="T90" s="97"/>
      <c r="U90" s="46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0"/>
        <v>6054610</v>
      </c>
      <c r="G91" s="104">
        <v>517500</v>
      </c>
      <c r="H91" s="104">
        <v>4855766</v>
      </c>
      <c r="I91" s="104">
        <v>510500</v>
      </c>
      <c r="J91" s="104">
        <v>170844</v>
      </c>
      <c r="K91" s="36"/>
      <c r="L91" s="221" t="s">
        <v>2340</v>
      </c>
      <c r="M91" s="95"/>
      <c r="N91" s="96"/>
      <c r="O91" s="97"/>
      <c r="P91" s="46"/>
      <c r="Q91" s="46"/>
      <c r="R91" s="95"/>
      <c r="S91" s="96"/>
      <c r="T91" s="78"/>
      <c r="U91" s="46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0"/>
        <v>5183693</v>
      </c>
      <c r="G92" s="104">
        <v>1404500</v>
      </c>
      <c r="H92" s="104">
        <v>2953503</v>
      </c>
      <c r="I92" s="104">
        <v>0</v>
      </c>
      <c r="J92" s="104">
        <v>825690</v>
      </c>
      <c r="K92" s="36"/>
      <c r="L92" s="221" t="s">
        <v>2340</v>
      </c>
      <c r="M92" s="95"/>
      <c r="N92" s="96"/>
      <c r="O92" s="97"/>
      <c r="P92" s="46"/>
      <c r="Q92" s="46"/>
      <c r="R92" s="95"/>
      <c r="S92" s="96"/>
      <c r="T92" s="78"/>
      <c r="U92" s="46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0"/>
        <v>9916465</v>
      </c>
      <c r="G93" s="104">
        <v>11000</v>
      </c>
      <c r="H93" s="104">
        <v>1039280</v>
      </c>
      <c r="I93" s="104">
        <v>6706700</v>
      </c>
      <c r="J93" s="104">
        <v>2159485</v>
      </c>
      <c r="K93" s="36"/>
      <c r="L93" s="221" t="s">
        <v>2340</v>
      </c>
      <c r="M93" s="95"/>
      <c r="N93" s="96"/>
      <c r="O93" s="78"/>
      <c r="P93" s="46"/>
      <c r="Q93" s="46"/>
      <c r="R93" s="95"/>
      <c r="S93" s="96"/>
      <c r="T93" s="97"/>
      <c r="U93" s="46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0"/>
        <v>4496886</v>
      </c>
      <c r="G94" s="104">
        <v>0</v>
      </c>
      <c r="H94" s="104">
        <v>2766814</v>
      </c>
      <c r="I94" s="104">
        <v>0</v>
      </c>
      <c r="J94" s="104">
        <v>1730072</v>
      </c>
      <c r="K94" s="36"/>
      <c r="L94" s="221" t="s">
        <v>2340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aca="true" t="shared" si="1" ref="F95:F158">G95+H95+I95+J95</f>
        <v>2073861</v>
      </c>
      <c r="G95" s="104">
        <v>0</v>
      </c>
      <c r="H95" s="104">
        <v>1195716</v>
      </c>
      <c r="I95" s="104">
        <v>0</v>
      </c>
      <c r="J95" s="104">
        <v>878145</v>
      </c>
      <c r="K95" s="36"/>
      <c r="L95" s="222" t="s">
        <v>2286</v>
      </c>
      <c r="M95" s="95"/>
      <c r="N95" s="96"/>
      <c r="O95" s="97"/>
      <c r="P95" s="46"/>
      <c r="Q95" s="46"/>
      <c r="R95" s="95"/>
      <c r="S95" s="96"/>
      <c r="T95" s="78"/>
      <c r="U95" s="46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4081701</v>
      </c>
      <c r="G96" s="104">
        <v>667100</v>
      </c>
      <c r="H96" s="104">
        <v>1624076</v>
      </c>
      <c r="I96" s="104">
        <v>488050</v>
      </c>
      <c r="J96" s="104">
        <v>1302475</v>
      </c>
      <c r="K96" s="36"/>
      <c r="L96" s="221" t="s">
        <v>2340</v>
      </c>
      <c r="M96" s="95"/>
      <c r="N96" s="96"/>
      <c r="O96" s="97"/>
      <c r="P96" s="46"/>
      <c r="Q96" s="46"/>
      <c r="R96" s="95"/>
      <c r="S96" s="96"/>
      <c r="T96" s="97"/>
      <c r="U96" s="46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3515250</v>
      </c>
      <c r="G97" s="104">
        <v>69543</v>
      </c>
      <c r="H97" s="104">
        <v>2524912</v>
      </c>
      <c r="I97" s="104">
        <v>0</v>
      </c>
      <c r="J97" s="104">
        <v>920795</v>
      </c>
      <c r="K97" s="36"/>
      <c r="L97" s="221" t="s">
        <v>2344</v>
      </c>
      <c r="M97" s="95"/>
      <c r="N97" s="96"/>
      <c r="O97" s="97"/>
      <c r="P97" s="46"/>
      <c r="Q97" s="46"/>
      <c r="R97" s="95"/>
      <c r="S97" s="96"/>
      <c r="T97" s="97"/>
      <c r="U97" s="46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11225840</v>
      </c>
      <c r="G98" s="104">
        <v>8934750</v>
      </c>
      <c r="H98" s="104">
        <v>1225611</v>
      </c>
      <c r="I98" s="104">
        <v>0</v>
      </c>
      <c r="J98" s="104">
        <v>1065479</v>
      </c>
      <c r="K98" s="36"/>
      <c r="L98" s="221" t="s">
        <v>2340</v>
      </c>
      <c r="M98" s="95"/>
      <c r="N98" s="96"/>
      <c r="O98" s="97"/>
      <c r="P98" s="46"/>
      <c r="Q98" s="46"/>
      <c r="R98" s="95"/>
      <c r="S98" s="96"/>
      <c r="T98" s="78"/>
      <c r="U98" s="46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66480634</v>
      </c>
      <c r="G99" s="104">
        <v>11319000</v>
      </c>
      <c r="H99" s="104">
        <v>8211143</v>
      </c>
      <c r="I99" s="104">
        <v>773501</v>
      </c>
      <c r="J99" s="104">
        <v>46176990</v>
      </c>
      <c r="K99" s="36"/>
      <c r="L99" s="221" t="s">
        <v>2340</v>
      </c>
      <c r="M99" s="95"/>
      <c r="N99" s="96"/>
      <c r="O99" s="97"/>
      <c r="P99" s="46"/>
      <c r="Q99" s="46"/>
      <c r="R99" s="95"/>
      <c r="S99" s="96"/>
      <c r="T99" s="97"/>
      <c r="U99" s="46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39057454</v>
      </c>
      <c r="G100" s="104">
        <v>31771400</v>
      </c>
      <c r="H100" s="104">
        <v>1158090</v>
      </c>
      <c r="I100" s="104">
        <v>5540500</v>
      </c>
      <c r="J100" s="104">
        <v>587464</v>
      </c>
      <c r="K100" s="36"/>
      <c r="L100" s="222" t="s">
        <v>2286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22479038</v>
      </c>
      <c r="G101" s="104">
        <v>1123501</v>
      </c>
      <c r="H101" s="104">
        <v>4870204</v>
      </c>
      <c r="I101" s="104">
        <v>8223348</v>
      </c>
      <c r="J101" s="104">
        <v>8261985</v>
      </c>
      <c r="K101" s="36"/>
      <c r="L101" s="221" t="s">
        <v>2340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5823516</v>
      </c>
      <c r="G102" s="104">
        <v>387200</v>
      </c>
      <c r="H102" s="104">
        <v>1324159</v>
      </c>
      <c r="I102" s="104">
        <v>771929</v>
      </c>
      <c r="J102" s="104">
        <v>3340228</v>
      </c>
      <c r="K102" s="36"/>
      <c r="L102" s="221" t="s">
        <v>2340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1749482</v>
      </c>
      <c r="G103" s="104">
        <v>0</v>
      </c>
      <c r="H103" s="104">
        <v>1099782</v>
      </c>
      <c r="I103" s="104">
        <v>0</v>
      </c>
      <c r="J103" s="104">
        <v>649700</v>
      </c>
      <c r="K103" s="36"/>
      <c r="L103" s="222" t="s">
        <v>2286</v>
      </c>
      <c r="M103" s="95"/>
      <c r="N103" s="96"/>
      <c r="O103" s="97"/>
      <c r="P103" s="46"/>
      <c r="Q103" s="46"/>
      <c r="R103" s="95"/>
      <c r="S103" s="96"/>
      <c r="T103" s="78"/>
      <c r="U103" s="46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31502343</v>
      </c>
      <c r="G104" s="104">
        <v>12959510</v>
      </c>
      <c r="H104" s="104">
        <v>14149142</v>
      </c>
      <c r="I104" s="104">
        <v>190200</v>
      </c>
      <c r="J104" s="104">
        <v>4203491</v>
      </c>
      <c r="K104" s="36"/>
      <c r="L104" s="221" t="s">
        <v>2340</v>
      </c>
      <c r="M104" s="95"/>
      <c r="N104" s="96"/>
      <c r="O104" s="78"/>
      <c r="P104" s="46"/>
      <c r="Q104" s="46"/>
      <c r="R104" s="95"/>
      <c r="S104" s="96"/>
      <c r="T104" s="78"/>
      <c r="U104" s="46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1"/>
        <v>3905682</v>
      </c>
      <c r="G105" s="104">
        <v>0</v>
      </c>
      <c r="H105" s="104">
        <v>3479607</v>
      </c>
      <c r="I105" s="104">
        <v>0</v>
      </c>
      <c r="J105" s="104">
        <v>426075</v>
      </c>
      <c r="K105" s="36"/>
      <c r="L105" s="221" t="s">
        <v>2344</v>
      </c>
      <c r="M105" s="95"/>
      <c r="N105" s="96"/>
      <c r="O105" s="97"/>
      <c r="P105" s="46"/>
      <c r="Q105" s="46"/>
      <c r="R105" s="95"/>
      <c r="S105" s="96"/>
      <c r="T105" s="97"/>
      <c r="U105" s="46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1"/>
        <v>4785196</v>
      </c>
      <c r="G106" s="104">
        <v>964300</v>
      </c>
      <c r="H106" s="104">
        <v>2860033</v>
      </c>
      <c r="I106" s="104">
        <v>0</v>
      </c>
      <c r="J106" s="104">
        <v>960863</v>
      </c>
      <c r="K106" s="36"/>
      <c r="L106" s="221" t="s">
        <v>2344</v>
      </c>
      <c r="M106" s="95"/>
      <c r="N106" s="96"/>
      <c r="O106" s="97"/>
      <c r="P106" s="46"/>
      <c r="Q106" s="46"/>
      <c r="R106" s="95"/>
      <c r="S106" s="96"/>
      <c r="T106" s="97"/>
      <c r="U106" s="46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1"/>
        <v>5275364</v>
      </c>
      <c r="G107" s="104">
        <v>2833500</v>
      </c>
      <c r="H107" s="104">
        <v>860142</v>
      </c>
      <c r="I107" s="104">
        <v>0</v>
      </c>
      <c r="J107" s="104">
        <v>1581722</v>
      </c>
      <c r="K107" s="36"/>
      <c r="L107" s="221" t="s">
        <v>2340</v>
      </c>
      <c r="M107" s="95"/>
      <c r="N107" s="96"/>
      <c r="O107" s="78"/>
      <c r="P107" s="46"/>
      <c r="Q107" s="46"/>
      <c r="R107" s="95"/>
      <c r="S107" s="96"/>
      <c r="T107" s="78"/>
      <c r="U107" s="46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1"/>
        <v>357415</v>
      </c>
      <c r="G108" s="104">
        <v>0</v>
      </c>
      <c r="H108" s="104">
        <v>27059</v>
      </c>
      <c r="I108" s="104">
        <v>0</v>
      </c>
      <c r="J108" s="104">
        <v>330356</v>
      </c>
      <c r="K108" s="36"/>
      <c r="L108" s="221" t="s">
        <v>2340</v>
      </c>
      <c r="M108" s="95"/>
      <c r="N108" s="96"/>
      <c r="O108" s="97"/>
      <c r="P108" s="46"/>
      <c r="Q108" s="46"/>
      <c r="R108" s="95"/>
      <c r="S108" s="96"/>
      <c r="T108" s="97"/>
      <c r="U108" s="46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1"/>
        <v>11341674</v>
      </c>
      <c r="G109" s="104">
        <v>717800</v>
      </c>
      <c r="H109" s="104">
        <v>2475994</v>
      </c>
      <c r="I109" s="104">
        <v>210500</v>
      </c>
      <c r="J109" s="104">
        <v>7937380</v>
      </c>
      <c r="K109" s="36"/>
      <c r="L109" s="222" t="s">
        <v>2286</v>
      </c>
      <c r="M109" s="95"/>
      <c r="N109" s="96"/>
      <c r="O109" s="97"/>
      <c r="P109" s="46"/>
      <c r="Q109" s="46"/>
      <c r="R109" s="95"/>
      <c r="S109" s="96"/>
      <c r="T109" s="78"/>
      <c r="U109" s="46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1"/>
        <v>8844245</v>
      </c>
      <c r="G110" s="104">
        <v>1041902</v>
      </c>
      <c r="H110" s="104">
        <v>3414860</v>
      </c>
      <c r="I110" s="104">
        <v>78501</v>
      </c>
      <c r="J110" s="104">
        <v>4308982</v>
      </c>
      <c r="K110" s="36"/>
      <c r="L110" s="221" t="s">
        <v>2340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1"/>
        <v>5354227</v>
      </c>
      <c r="G111" s="104">
        <v>2481395</v>
      </c>
      <c r="H111" s="104">
        <v>1459763</v>
      </c>
      <c r="I111" s="104">
        <v>74500</v>
      </c>
      <c r="J111" s="104">
        <v>1338569</v>
      </c>
      <c r="K111" s="36"/>
      <c r="L111" s="221" t="s">
        <v>2344</v>
      </c>
      <c r="M111" s="95"/>
      <c r="N111" s="96"/>
      <c r="O111" s="78"/>
      <c r="P111" s="46"/>
      <c r="Q111" s="46"/>
      <c r="R111" s="95"/>
      <c r="S111" s="96"/>
      <c r="T111" s="97"/>
      <c r="U111" s="46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1"/>
        <v>1882446</v>
      </c>
      <c r="G112" s="104">
        <v>0</v>
      </c>
      <c r="H112" s="104">
        <v>148270</v>
      </c>
      <c r="I112" s="104">
        <v>0</v>
      </c>
      <c r="J112" s="104">
        <v>1734176</v>
      </c>
      <c r="K112" s="36"/>
      <c r="L112" s="221" t="s">
        <v>2340</v>
      </c>
      <c r="M112" s="95"/>
      <c r="N112" s="96"/>
      <c r="O112" s="97"/>
      <c r="P112" s="46"/>
      <c r="Q112" s="46"/>
      <c r="R112" s="95"/>
      <c r="S112" s="96"/>
      <c r="T112" s="78"/>
      <c r="U112" s="46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1"/>
        <v>33284824</v>
      </c>
      <c r="G113" s="104">
        <v>2517158</v>
      </c>
      <c r="H113" s="104">
        <v>13525144</v>
      </c>
      <c r="I113" s="104">
        <v>7373501</v>
      </c>
      <c r="J113" s="104">
        <v>9869021</v>
      </c>
      <c r="K113" s="36"/>
      <c r="L113" s="221" t="s">
        <v>2340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1"/>
        <v>16595968</v>
      </c>
      <c r="G114" s="104">
        <v>10122921</v>
      </c>
      <c r="H114" s="104">
        <v>4931666</v>
      </c>
      <c r="I114" s="104">
        <v>165950</v>
      </c>
      <c r="J114" s="104">
        <v>1375431</v>
      </c>
      <c r="K114" s="36"/>
      <c r="L114" s="221" t="s">
        <v>2340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1"/>
        <v>2786078</v>
      </c>
      <c r="G115" s="104">
        <v>0</v>
      </c>
      <c r="H115" s="104">
        <v>0</v>
      </c>
      <c r="I115" s="104">
        <v>0</v>
      </c>
      <c r="J115" s="104">
        <v>2786078</v>
      </c>
      <c r="K115" s="36"/>
      <c r="L115" s="221" t="s">
        <v>2340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1"/>
        <v>6957718</v>
      </c>
      <c r="G116" s="104">
        <v>2655493</v>
      </c>
      <c r="H116" s="104">
        <v>3891348</v>
      </c>
      <c r="I116" s="104">
        <v>0</v>
      </c>
      <c r="J116" s="104">
        <v>410877</v>
      </c>
      <c r="K116" s="36"/>
      <c r="L116" s="221" t="s">
        <v>2340</v>
      </c>
      <c r="M116" s="95"/>
      <c r="N116" s="96"/>
      <c r="O116" s="97"/>
      <c r="P116" s="46"/>
      <c r="Q116" s="46"/>
      <c r="R116" s="95"/>
      <c r="S116" s="96"/>
      <c r="T116" s="78"/>
      <c r="U116" s="46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1"/>
        <v>3440696</v>
      </c>
      <c r="G117" s="104">
        <v>299693</v>
      </c>
      <c r="H117" s="104">
        <v>2635811</v>
      </c>
      <c r="I117" s="104">
        <v>0</v>
      </c>
      <c r="J117" s="104">
        <v>505192</v>
      </c>
      <c r="K117" s="36"/>
      <c r="L117" s="221" t="s">
        <v>2340</v>
      </c>
      <c r="M117" s="95"/>
      <c r="N117" s="96"/>
      <c r="O117" s="97"/>
      <c r="P117" s="46"/>
      <c r="Q117" s="46"/>
      <c r="R117" s="95"/>
      <c r="S117" s="96"/>
      <c r="T117" s="97"/>
      <c r="U117" s="46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1"/>
        <v>2303031</v>
      </c>
      <c r="G118" s="104">
        <v>750000</v>
      </c>
      <c r="H118" s="104">
        <v>1337501</v>
      </c>
      <c r="I118" s="104">
        <v>0</v>
      </c>
      <c r="J118" s="104">
        <v>215530</v>
      </c>
      <c r="K118" s="36"/>
      <c r="L118" s="221" t="s">
        <v>2344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1"/>
        <v>5055054</v>
      </c>
      <c r="G119" s="104">
        <v>1278200</v>
      </c>
      <c r="H119" s="104">
        <v>3570553</v>
      </c>
      <c r="I119" s="104">
        <v>0</v>
      </c>
      <c r="J119" s="104">
        <v>206301</v>
      </c>
      <c r="K119" s="36"/>
      <c r="L119" s="221" t="s">
        <v>2340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1"/>
        <v>27731061</v>
      </c>
      <c r="G120" s="104">
        <v>176550</v>
      </c>
      <c r="H120" s="104">
        <v>2402632</v>
      </c>
      <c r="I120" s="104">
        <v>22500</v>
      </c>
      <c r="J120" s="104">
        <v>25129379</v>
      </c>
      <c r="K120" s="36"/>
      <c r="L120" s="221" t="s">
        <v>2344</v>
      </c>
      <c r="M120" s="95"/>
      <c r="N120" s="96"/>
      <c r="O120" s="97"/>
      <c r="P120" s="46"/>
      <c r="Q120" s="46"/>
      <c r="R120" s="95"/>
      <c r="S120" s="96"/>
      <c r="T120" s="97"/>
      <c r="U120" s="46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1"/>
        <v>5537482</v>
      </c>
      <c r="G121" s="104">
        <v>2282608</v>
      </c>
      <c r="H121" s="104">
        <v>1849343</v>
      </c>
      <c r="I121" s="104">
        <v>0</v>
      </c>
      <c r="J121" s="104">
        <v>1405531</v>
      </c>
      <c r="K121" s="36"/>
      <c r="L121" s="221" t="s">
        <v>2340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1"/>
        <v>11247165</v>
      </c>
      <c r="G122" s="104">
        <v>999200</v>
      </c>
      <c r="H122" s="104">
        <v>67748</v>
      </c>
      <c r="I122" s="104">
        <v>2996201</v>
      </c>
      <c r="J122" s="104">
        <v>7184016</v>
      </c>
      <c r="K122" s="36"/>
      <c r="L122" s="221" t="s">
        <v>2340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1"/>
        <v>48051082</v>
      </c>
      <c r="G123" s="104">
        <v>35463500</v>
      </c>
      <c r="H123" s="104">
        <v>9789666</v>
      </c>
      <c r="I123" s="104">
        <v>95000</v>
      </c>
      <c r="J123" s="104">
        <v>2702916</v>
      </c>
      <c r="K123" s="36"/>
      <c r="L123" s="221" t="s">
        <v>2340</v>
      </c>
      <c r="M123" s="95"/>
      <c r="N123" s="96"/>
      <c r="O123" s="78"/>
      <c r="P123" s="46"/>
      <c r="Q123" s="46"/>
      <c r="R123" s="95"/>
      <c r="S123" s="96"/>
      <c r="T123" s="78"/>
      <c r="U123" s="46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1"/>
        <v>895354</v>
      </c>
      <c r="G124" s="104">
        <v>218000</v>
      </c>
      <c r="H124" s="104">
        <v>371713</v>
      </c>
      <c r="I124" s="104">
        <v>285000</v>
      </c>
      <c r="J124" s="104">
        <v>20641</v>
      </c>
      <c r="K124" s="36"/>
      <c r="L124" s="221" t="s">
        <v>2340</v>
      </c>
      <c r="M124" s="95"/>
      <c r="N124" s="96"/>
      <c r="O124" s="97"/>
      <c r="P124" s="46"/>
      <c r="Q124" s="46"/>
      <c r="R124" s="95"/>
      <c r="S124" s="96"/>
      <c r="T124" s="97"/>
      <c r="U124" s="46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1"/>
        <v>422877</v>
      </c>
      <c r="G125" s="104">
        <v>0</v>
      </c>
      <c r="H125" s="104">
        <v>371311</v>
      </c>
      <c r="I125" s="104">
        <v>0</v>
      </c>
      <c r="J125" s="104">
        <v>51566</v>
      </c>
      <c r="K125" s="36"/>
      <c r="L125" s="221" t="s">
        <v>2340</v>
      </c>
      <c r="M125" s="95"/>
      <c r="N125" s="96"/>
      <c r="O125" s="78"/>
      <c r="P125" s="46"/>
      <c r="Q125" s="46"/>
      <c r="R125" s="95"/>
      <c r="S125" s="96"/>
      <c r="T125" s="97"/>
      <c r="U125" s="46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1"/>
        <v>1193644</v>
      </c>
      <c r="G126" s="104">
        <v>515000</v>
      </c>
      <c r="H126" s="104">
        <v>571518</v>
      </c>
      <c r="I126" s="104">
        <v>1</v>
      </c>
      <c r="J126" s="104">
        <v>107125</v>
      </c>
      <c r="K126" s="36"/>
      <c r="L126" s="221" t="s">
        <v>2340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1"/>
        <v>24434077</v>
      </c>
      <c r="G127" s="104">
        <v>7400</v>
      </c>
      <c r="H127" s="104">
        <v>2657364</v>
      </c>
      <c r="I127" s="104">
        <v>9763920</v>
      </c>
      <c r="J127" s="104">
        <v>12005393</v>
      </c>
      <c r="K127" s="36"/>
      <c r="L127" s="221" t="s">
        <v>2344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1"/>
        <v>1613220</v>
      </c>
      <c r="G128" s="104">
        <v>0</v>
      </c>
      <c r="H128" s="104">
        <v>1270731</v>
      </c>
      <c r="I128" s="104">
        <v>48157</v>
      </c>
      <c r="J128" s="104">
        <v>294332</v>
      </c>
      <c r="K128" s="36"/>
      <c r="L128" s="221" t="s">
        <v>2344</v>
      </c>
      <c r="M128" s="95"/>
      <c r="N128" s="96"/>
      <c r="O128" s="97"/>
      <c r="P128" s="46"/>
      <c r="Q128" s="46"/>
      <c r="R128" s="95"/>
      <c r="S128" s="96"/>
      <c r="T128" s="97"/>
      <c r="U128" s="46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1"/>
        <v>22371628</v>
      </c>
      <c r="G129" s="104">
        <v>970172</v>
      </c>
      <c r="H129" s="104">
        <v>2489966</v>
      </c>
      <c r="I129" s="104">
        <v>7562226</v>
      </c>
      <c r="J129" s="104">
        <v>11349264</v>
      </c>
      <c r="K129" s="36"/>
      <c r="L129" s="221" t="s">
        <v>2340</v>
      </c>
      <c r="M129" s="95"/>
      <c r="N129" s="96"/>
      <c r="O129" s="97"/>
      <c r="P129" s="46"/>
      <c r="Q129" s="46"/>
      <c r="R129" s="95"/>
      <c r="S129" s="96"/>
      <c r="T129" s="97"/>
      <c r="U129" s="46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1"/>
        <v>9729737</v>
      </c>
      <c r="G130" s="104">
        <v>6675950</v>
      </c>
      <c r="H130" s="104">
        <v>920904</v>
      </c>
      <c r="I130" s="104">
        <v>1615350</v>
      </c>
      <c r="J130" s="104">
        <v>517533</v>
      </c>
      <c r="K130" s="36"/>
      <c r="L130" s="221" t="s">
        <v>2344</v>
      </c>
      <c r="M130" s="95"/>
      <c r="N130" s="96"/>
      <c r="O130" s="78"/>
      <c r="P130" s="46"/>
      <c r="Q130" s="46"/>
      <c r="R130" s="95"/>
      <c r="S130" s="96"/>
      <c r="T130" s="97"/>
      <c r="U130" s="46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1"/>
        <v>11463662</v>
      </c>
      <c r="G131" s="104">
        <v>5567065</v>
      </c>
      <c r="H131" s="104">
        <v>2652974</v>
      </c>
      <c r="I131" s="104">
        <v>653000</v>
      </c>
      <c r="J131" s="104">
        <v>2590623</v>
      </c>
      <c r="K131" s="36"/>
      <c r="L131" s="221" t="s">
        <v>2340</v>
      </c>
      <c r="M131" s="95"/>
      <c r="N131" s="96"/>
      <c r="O131" s="97"/>
      <c r="P131" s="46"/>
      <c r="Q131" s="46"/>
      <c r="R131" s="95"/>
      <c r="S131" s="96"/>
      <c r="T131" s="78"/>
      <c r="U131" s="46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1"/>
        <v>1421853</v>
      </c>
      <c r="G132" s="104">
        <v>0</v>
      </c>
      <c r="H132" s="104">
        <v>1141473</v>
      </c>
      <c r="I132" s="104">
        <v>14700</v>
      </c>
      <c r="J132" s="104">
        <v>265680</v>
      </c>
      <c r="K132" s="36"/>
      <c r="L132" s="221" t="s">
        <v>2340</v>
      </c>
      <c r="M132" s="95"/>
      <c r="N132" s="96"/>
      <c r="O132" s="97"/>
      <c r="P132" s="46"/>
      <c r="Q132" s="46"/>
      <c r="R132" s="95"/>
      <c r="S132" s="96"/>
      <c r="T132" s="78"/>
      <c r="U132" s="46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1"/>
        <v>7765975</v>
      </c>
      <c r="G133" s="104">
        <v>823199</v>
      </c>
      <c r="H133" s="104">
        <v>3439092</v>
      </c>
      <c r="I133" s="104">
        <v>8501</v>
      </c>
      <c r="J133" s="104">
        <v>3495183</v>
      </c>
      <c r="K133" s="36"/>
      <c r="L133" s="221" t="s">
        <v>2344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1"/>
        <v>8254150</v>
      </c>
      <c r="G134" s="104">
        <v>7427000</v>
      </c>
      <c r="H134" s="104">
        <v>588782</v>
      </c>
      <c r="I134" s="104">
        <v>0</v>
      </c>
      <c r="J134" s="104">
        <v>238368</v>
      </c>
      <c r="K134" s="36"/>
      <c r="L134" s="221" t="s">
        <v>2340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1"/>
        <v>1231812</v>
      </c>
      <c r="G135" s="104">
        <v>103626</v>
      </c>
      <c r="H135" s="104">
        <v>1057361</v>
      </c>
      <c r="I135" s="104">
        <v>0</v>
      </c>
      <c r="J135" s="104">
        <v>70825</v>
      </c>
      <c r="K135" s="36"/>
      <c r="L135" s="221" t="s">
        <v>2340</v>
      </c>
      <c r="M135" s="95"/>
      <c r="N135" s="96"/>
      <c r="O135" s="78"/>
      <c r="P135" s="46"/>
      <c r="Q135" s="46"/>
      <c r="R135" s="95"/>
      <c r="S135" s="96"/>
      <c r="T135" s="97"/>
      <c r="U135" s="46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1"/>
        <v>43166599</v>
      </c>
      <c r="G136" s="104">
        <v>21329422</v>
      </c>
      <c r="H136" s="104">
        <v>7086201</v>
      </c>
      <c r="I136" s="104">
        <v>1388046</v>
      </c>
      <c r="J136" s="104">
        <v>13362930</v>
      </c>
      <c r="K136" s="36"/>
      <c r="L136" s="221" t="s">
        <v>2344</v>
      </c>
      <c r="M136" s="95"/>
      <c r="N136" s="96"/>
      <c r="O136" s="97"/>
      <c r="P136" s="46"/>
      <c r="Q136" s="46"/>
      <c r="R136" s="95"/>
      <c r="S136" s="96"/>
      <c r="T136" s="97"/>
      <c r="U136" s="46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1"/>
        <v>118440</v>
      </c>
      <c r="G137" s="104">
        <v>0</v>
      </c>
      <c r="H137" s="104">
        <v>65840</v>
      </c>
      <c r="I137" s="104">
        <v>52600</v>
      </c>
      <c r="J137" s="104">
        <v>0</v>
      </c>
      <c r="K137" s="36"/>
      <c r="L137" s="221" t="s">
        <v>2340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1"/>
        <v>12236527</v>
      </c>
      <c r="G138" s="104">
        <v>7065631</v>
      </c>
      <c r="H138" s="104">
        <v>2602771</v>
      </c>
      <c r="I138" s="104">
        <v>963075</v>
      </c>
      <c r="J138" s="104">
        <v>1605050</v>
      </c>
      <c r="K138" s="36"/>
      <c r="L138" s="221" t="s">
        <v>2340</v>
      </c>
      <c r="M138" s="95"/>
      <c r="N138" s="96"/>
      <c r="O138" s="97"/>
      <c r="P138" s="46"/>
      <c r="Q138" s="46"/>
      <c r="R138" s="95"/>
      <c r="S138" s="96"/>
      <c r="T138" s="97"/>
      <c r="U138" s="46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1"/>
        <v>2842117</v>
      </c>
      <c r="G139" s="104">
        <v>273000</v>
      </c>
      <c r="H139" s="104">
        <v>1175873</v>
      </c>
      <c r="I139" s="104">
        <v>1144470</v>
      </c>
      <c r="J139" s="104">
        <v>248774</v>
      </c>
      <c r="K139" s="36"/>
      <c r="L139" s="221" t="s">
        <v>2340</v>
      </c>
      <c r="M139" s="95"/>
      <c r="N139" s="96"/>
      <c r="O139" s="97"/>
      <c r="P139" s="46"/>
      <c r="Q139" s="46"/>
      <c r="R139" s="95"/>
      <c r="S139" s="96"/>
      <c r="T139" s="97"/>
      <c r="U139" s="46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1"/>
        <v>7192562</v>
      </c>
      <c r="G140" s="104">
        <v>203601</v>
      </c>
      <c r="H140" s="104">
        <v>2376191</v>
      </c>
      <c r="I140" s="104">
        <v>912750</v>
      </c>
      <c r="J140" s="104">
        <v>3700020</v>
      </c>
      <c r="K140" s="36"/>
      <c r="L140" s="221" t="s">
        <v>2340</v>
      </c>
      <c r="M140" s="95"/>
      <c r="N140" s="96"/>
      <c r="O140" s="97"/>
      <c r="P140" s="46"/>
      <c r="Q140" s="46"/>
      <c r="R140" s="95"/>
      <c r="S140" s="96"/>
      <c r="T140" s="97"/>
      <c r="U140" s="46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1"/>
        <v>5138942</v>
      </c>
      <c r="G141" s="104">
        <v>428000</v>
      </c>
      <c r="H141" s="104">
        <v>1832187</v>
      </c>
      <c r="I141" s="104">
        <v>1522500</v>
      </c>
      <c r="J141" s="104">
        <v>1356255</v>
      </c>
      <c r="K141" s="36"/>
      <c r="L141" s="221" t="s">
        <v>2344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1"/>
        <v>8737186</v>
      </c>
      <c r="G142" s="104">
        <v>149407</v>
      </c>
      <c r="H142" s="104">
        <v>2053706</v>
      </c>
      <c r="I142" s="104">
        <v>2816860</v>
      </c>
      <c r="J142" s="104">
        <v>3717213</v>
      </c>
      <c r="K142" s="36"/>
      <c r="L142" s="221" t="s">
        <v>2340</v>
      </c>
      <c r="M142" s="95"/>
      <c r="N142" s="96"/>
      <c r="O142" s="97"/>
      <c r="P142" s="46"/>
      <c r="Q142" s="46"/>
      <c r="R142" s="95"/>
      <c r="S142" s="96"/>
      <c r="T142" s="78"/>
      <c r="U142" s="46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1"/>
        <v>16642775</v>
      </c>
      <c r="G143" s="104">
        <v>4026887</v>
      </c>
      <c r="H143" s="104">
        <v>7149445</v>
      </c>
      <c r="I143" s="104">
        <v>54950</v>
      </c>
      <c r="J143" s="104">
        <v>5411493</v>
      </c>
      <c r="K143" s="36"/>
      <c r="L143" s="221" t="s">
        <v>2340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1"/>
        <v>1564765</v>
      </c>
      <c r="G144" s="104">
        <v>149750</v>
      </c>
      <c r="H144" s="104">
        <v>1305375</v>
      </c>
      <c r="I144" s="104">
        <v>109640</v>
      </c>
      <c r="J144" s="104">
        <v>0</v>
      </c>
      <c r="K144" s="36"/>
      <c r="L144" s="221" t="s">
        <v>2340</v>
      </c>
      <c r="M144" s="95"/>
      <c r="N144" s="96"/>
      <c r="O144" s="97"/>
      <c r="P144" s="46"/>
      <c r="Q144" s="46"/>
      <c r="R144" s="95"/>
      <c r="S144" s="96"/>
      <c r="T144" s="78"/>
      <c r="U144" s="46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1"/>
        <v>43625922</v>
      </c>
      <c r="G145" s="104">
        <v>6526400</v>
      </c>
      <c r="H145" s="104">
        <v>8782497</v>
      </c>
      <c r="I145" s="104">
        <v>3754190</v>
      </c>
      <c r="J145" s="104">
        <v>24562835</v>
      </c>
      <c r="K145" s="36"/>
      <c r="L145" s="221" t="s">
        <v>2340</v>
      </c>
      <c r="M145" s="95"/>
      <c r="N145" s="96"/>
      <c r="O145" s="97"/>
      <c r="P145" s="46"/>
      <c r="Q145" s="46"/>
      <c r="R145" s="95"/>
      <c r="S145" s="96"/>
      <c r="T145" s="97"/>
      <c r="U145" s="46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1"/>
        <v>5090039</v>
      </c>
      <c r="G146" s="104">
        <v>660600</v>
      </c>
      <c r="H146" s="104">
        <v>1524662</v>
      </c>
      <c r="I146" s="104">
        <v>0</v>
      </c>
      <c r="J146" s="104">
        <v>2904777</v>
      </c>
      <c r="K146" s="36"/>
      <c r="L146" s="221" t="s">
        <v>2340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1"/>
        <v>89376047</v>
      </c>
      <c r="G147" s="104">
        <v>41050792</v>
      </c>
      <c r="H147" s="104">
        <v>7542292</v>
      </c>
      <c r="I147" s="104">
        <v>763970</v>
      </c>
      <c r="J147" s="104">
        <v>40018993</v>
      </c>
      <c r="K147" s="36"/>
      <c r="L147" s="221" t="s">
        <v>2340</v>
      </c>
      <c r="M147" s="95"/>
      <c r="N147" s="96"/>
      <c r="O147" s="78"/>
      <c r="P147" s="46"/>
      <c r="Q147" s="46"/>
      <c r="R147" s="95"/>
      <c r="S147" s="96"/>
      <c r="T147" s="78"/>
      <c r="U147" s="46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1"/>
        <v>159003</v>
      </c>
      <c r="G148" s="104">
        <v>0</v>
      </c>
      <c r="H148" s="104">
        <v>94208</v>
      </c>
      <c r="I148" s="104">
        <v>11400</v>
      </c>
      <c r="J148" s="104">
        <v>53395</v>
      </c>
      <c r="K148" s="36"/>
      <c r="L148" s="221" t="s">
        <v>2340</v>
      </c>
      <c r="M148" s="95"/>
      <c r="N148" s="96"/>
      <c r="O148" s="97"/>
      <c r="P148" s="46"/>
      <c r="Q148" s="46"/>
      <c r="R148" s="95"/>
      <c r="S148" s="96"/>
      <c r="T148" s="97"/>
      <c r="U148" s="46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1"/>
        <v>3519680</v>
      </c>
      <c r="G149" s="104">
        <v>64000</v>
      </c>
      <c r="H149" s="104">
        <v>596647</v>
      </c>
      <c r="I149" s="104">
        <v>151682</v>
      </c>
      <c r="J149" s="104">
        <v>2707351</v>
      </c>
      <c r="K149" s="36"/>
      <c r="L149" s="221" t="s">
        <v>2344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1"/>
        <v>1979883</v>
      </c>
      <c r="G150" s="104">
        <v>208820</v>
      </c>
      <c r="H150" s="104">
        <v>1103226</v>
      </c>
      <c r="I150" s="104">
        <v>0</v>
      </c>
      <c r="J150" s="104">
        <v>667837</v>
      </c>
      <c r="K150" s="36"/>
      <c r="L150" s="221" t="s">
        <v>2340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1"/>
        <v>27975</v>
      </c>
      <c r="G151" s="104">
        <v>0</v>
      </c>
      <c r="H151" s="104">
        <v>14225</v>
      </c>
      <c r="I151" s="104">
        <v>10000</v>
      </c>
      <c r="J151" s="104">
        <v>3750</v>
      </c>
      <c r="K151" s="36"/>
      <c r="L151" s="221" t="s">
        <v>2340</v>
      </c>
      <c r="M151" s="95"/>
      <c r="N151" s="96"/>
      <c r="O151" s="97"/>
      <c r="P151" s="46"/>
      <c r="Q151" s="46"/>
      <c r="R151" s="95"/>
      <c r="S151" s="96"/>
      <c r="T151" s="97"/>
      <c r="U151" s="46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1"/>
        <v>13857484</v>
      </c>
      <c r="G152" s="104">
        <v>311884</v>
      </c>
      <c r="H152" s="104">
        <v>3190785</v>
      </c>
      <c r="I152" s="104">
        <v>6152805</v>
      </c>
      <c r="J152" s="104">
        <v>4202010</v>
      </c>
      <c r="K152" s="63"/>
      <c r="L152" s="221" t="s">
        <v>2340</v>
      </c>
      <c r="M152" s="95"/>
      <c r="N152" s="96"/>
      <c r="O152" s="78"/>
      <c r="P152" s="46"/>
      <c r="Q152" s="46"/>
      <c r="R152" s="95"/>
      <c r="S152" s="96"/>
      <c r="T152" s="97"/>
      <c r="U152" s="46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1"/>
        <v>1060530</v>
      </c>
      <c r="G153" s="104">
        <v>180075</v>
      </c>
      <c r="H153" s="104">
        <v>703501</v>
      </c>
      <c r="I153" s="104">
        <v>93200</v>
      </c>
      <c r="J153" s="104">
        <v>83754</v>
      </c>
      <c r="K153" s="36"/>
      <c r="L153" s="222" t="s">
        <v>2286</v>
      </c>
      <c r="M153" s="95"/>
      <c r="N153" s="96"/>
      <c r="O153" s="97"/>
      <c r="P153" s="46"/>
      <c r="Q153" s="46"/>
      <c r="R153" s="95"/>
      <c r="S153" s="96"/>
      <c r="T153" s="97"/>
      <c r="U153" s="46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1"/>
        <v>1078294</v>
      </c>
      <c r="G154" s="104">
        <v>0</v>
      </c>
      <c r="H154" s="104">
        <v>826449</v>
      </c>
      <c r="I154" s="104">
        <v>2950</v>
      </c>
      <c r="J154" s="104">
        <v>248895</v>
      </c>
      <c r="K154" s="36"/>
      <c r="L154" s="221" t="s">
        <v>2340</v>
      </c>
      <c r="M154" s="95"/>
      <c r="N154" s="96"/>
      <c r="O154" s="78"/>
      <c r="P154" s="46"/>
      <c r="Q154" s="46"/>
      <c r="R154" s="95"/>
      <c r="S154" s="96"/>
      <c r="T154" s="97"/>
      <c r="U154" s="46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1"/>
        <v>1901688</v>
      </c>
      <c r="G155" s="104">
        <v>226850</v>
      </c>
      <c r="H155" s="104">
        <v>1071791</v>
      </c>
      <c r="I155" s="104">
        <v>114055</v>
      </c>
      <c r="J155" s="104">
        <v>488992</v>
      </c>
      <c r="K155" s="36"/>
      <c r="L155" s="221" t="s">
        <v>2340</v>
      </c>
      <c r="M155" s="95"/>
      <c r="N155" s="96"/>
      <c r="O155" s="97"/>
      <c r="P155" s="46"/>
      <c r="Q155" s="46"/>
      <c r="R155" s="95"/>
      <c r="S155" s="96"/>
      <c r="T155" s="78"/>
      <c r="U155" s="46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1"/>
        <v>3524313</v>
      </c>
      <c r="G156" s="104">
        <v>0</v>
      </c>
      <c r="H156" s="104">
        <v>2207262</v>
      </c>
      <c r="I156" s="104">
        <v>394387</v>
      </c>
      <c r="J156" s="104">
        <v>922664</v>
      </c>
      <c r="K156" s="36"/>
      <c r="L156" s="221" t="s">
        <v>2340</v>
      </c>
      <c r="M156" s="95"/>
      <c r="N156" s="96"/>
      <c r="O156" s="97"/>
      <c r="P156" s="46"/>
      <c r="Q156" s="46"/>
      <c r="R156" s="95"/>
      <c r="S156" s="96"/>
      <c r="T156" s="78"/>
      <c r="U156" s="46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1"/>
        <v>1210693</v>
      </c>
      <c r="G157" s="104">
        <v>366451</v>
      </c>
      <c r="H157" s="104">
        <v>376029</v>
      </c>
      <c r="I157" s="104">
        <v>82405</v>
      </c>
      <c r="J157" s="104">
        <v>385808</v>
      </c>
      <c r="K157" s="36"/>
      <c r="L157" s="221" t="s">
        <v>2344</v>
      </c>
      <c r="M157" s="95"/>
      <c r="N157" s="96"/>
      <c r="O157" s="97"/>
      <c r="P157" s="46"/>
      <c r="Q157" s="46"/>
      <c r="R157" s="95"/>
      <c r="S157" s="96"/>
      <c r="T157" s="78"/>
      <c r="U157" s="46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1"/>
        <v>4579454</v>
      </c>
      <c r="G158" s="104">
        <v>2298600</v>
      </c>
      <c r="H158" s="104">
        <v>1873592</v>
      </c>
      <c r="I158" s="104">
        <v>210449</v>
      </c>
      <c r="J158" s="104">
        <v>196813</v>
      </c>
      <c r="K158" s="36"/>
      <c r="L158" s="221" t="s">
        <v>2344</v>
      </c>
      <c r="M158" s="95"/>
      <c r="N158" s="96"/>
      <c r="O158" s="78"/>
      <c r="P158" s="46"/>
      <c r="Q158" s="46"/>
      <c r="R158" s="95"/>
      <c r="S158" s="96"/>
      <c r="T158" s="78"/>
      <c r="U158" s="46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2" ref="F159:F222">G159+H159+I159+J159</f>
        <v>239999</v>
      </c>
      <c r="G159" s="104">
        <v>552</v>
      </c>
      <c r="H159" s="104">
        <v>138347</v>
      </c>
      <c r="I159" s="104">
        <v>1000</v>
      </c>
      <c r="J159" s="104">
        <v>100100</v>
      </c>
      <c r="K159" s="36"/>
      <c r="L159" s="221" t="s">
        <v>2340</v>
      </c>
      <c r="M159" s="95"/>
      <c r="N159" s="96"/>
      <c r="O159" s="97"/>
      <c r="P159" s="46"/>
      <c r="Q159" s="46"/>
      <c r="R159" s="95"/>
      <c r="S159" s="96"/>
      <c r="T159" s="78"/>
      <c r="U159" s="46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2"/>
        <v>3216220</v>
      </c>
      <c r="G160" s="104">
        <v>3500</v>
      </c>
      <c r="H160" s="104">
        <v>788718</v>
      </c>
      <c r="I160" s="104">
        <v>0</v>
      </c>
      <c r="J160" s="104">
        <v>2424002</v>
      </c>
      <c r="K160" s="36"/>
      <c r="L160" s="222" t="s">
        <v>2286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2"/>
        <v>10982045</v>
      </c>
      <c r="G161" s="104">
        <v>250260</v>
      </c>
      <c r="H161" s="104">
        <v>8055274</v>
      </c>
      <c r="I161" s="104">
        <v>0</v>
      </c>
      <c r="J161" s="104">
        <v>2676511</v>
      </c>
      <c r="K161" s="36"/>
      <c r="L161" s="221" t="s">
        <v>2340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2"/>
        <v>97550</v>
      </c>
      <c r="G162" s="104">
        <v>0</v>
      </c>
      <c r="H162" s="104">
        <v>57550</v>
      </c>
      <c r="I162" s="104">
        <v>0</v>
      </c>
      <c r="J162" s="104">
        <v>40000</v>
      </c>
      <c r="K162" s="36"/>
      <c r="L162" s="222" t="s">
        <v>2286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2"/>
        <v>112845</v>
      </c>
      <c r="G163" s="104">
        <v>0</v>
      </c>
      <c r="H163" s="104">
        <v>19470</v>
      </c>
      <c r="I163" s="104">
        <v>0</v>
      </c>
      <c r="J163" s="104">
        <v>93375</v>
      </c>
      <c r="K163" s="36"/>
      <c r="L163" s="222" t="s">
        <v>2286</v>
      </c>
      <c r="M163" s="95"/>
      <c r="N163" s="96"/>
      <c r="O163" s="97"/>
      <c r="P163" s="46"/>
      <c r="Q163" s="46"/>
      <c r="R163" s="95"/>
      <c r="S163" s="96"/>
      <c r="T163" s="97"/>
      <c r="U163" s="46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2"/>
        <v>5325747</v>
      </c>
      <c r="G164" s="104">
        <v>88501</v>
      </c>
      <c r="H164" s="104">
        <v>1832385</v>
      </c>
      <c r="I164" s="104">
        <v>1370100</v>
      </c>
      <c r="J164" s="104">
        <v>2034761</v>
      </c>
      <c r="K164" s="36"/>
      <c r="L164" s="221" t="s">
        <v>2340</v>
      </c>
      <c r="M164" s="95"/>
      <c r="N164" s="96"/>
      <c r="O164" s="97"/>
      <c r="P164" s="46"/>
      <c r="Q164" s="46"/>
      <c r="R164" s="95"/>
      <c r="S164" s="96"/>
      <c r="T164" s="78"/>
      <c r="U164" s="46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2"/>
        <v>93175</v>
      </c>
      <c r="G165" s="104">
        <v>0</v>
      </c>
      <c r="H165" s="104">
        <v>93175</v>
      </c>
      <c r="I165" s="104">
        <v>0</v>
      </c>
      <c r="J165" s="104">
        <v>0</v>
      </c>
      <c r="K165" s="36"/>
      <c r="L165" s="221" t="s">
        <v>2344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2"/>
        <v>1836870</v>
      </c>
      <c r="G166" s="104">
        <v>420455</v>
      </c>
      <c r="H166" s="104">
        <v>1141201</v>
      </c>
      <c r="I166" s="104">
        <v>0</v>
      </c>
      <c r="J166" s="104">
        <v>275214</v>
      </c>
      <c r="K166" s="36"/>
      <c r="L166" s="221" t="s">
        <v>2344</v>
      </c>
      <c r="M166" s="95"/>
      <c r="N166" s="96"/>
      <c r="O166" s="97"/>
      <c r="P166" s="46"/>
      <c r="Q166" s="46"/>
      <c r="R166" s="95"/>
      <c r="S166" s="96"/>
      <c r="T166" s="97"/>
      <c r="U166" s="46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2"/>
        <v>7619120</v>
      </c>
      <c r="G167" s="104">
        <v>294800</v>
      </c>
      <c r="H167" s="104">
        <v>1876497</v>
      </c>
      <c r="I167" s="104">
        <v>50000</v>
      </c>
      <c r="J167" s="104">
        <v>5397823</v>
      </c>
      <c r="K167" s="36"/>
      <c r="L167" s="221" t="s">
        <v>2340</v>
      </c>
      <c r="M167" s="95"/>
      <c r="N167" s="96"/>
      <c r="O167" s="97"/>
      <c r="P167" s="46"/>
      <c r="Q167" s="46"/>
      <c r="R167" s="95"/>
      <c r="S167" s="96"/>
      <c r="T167" s="97"/>
      <c r="U167" s="46"/>
    </row>
    <row r="168" spans="1:2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2"/>
        <v>9718348</v>
      </c>
      <c r="G168" s="104">
        <v>38004</v>
      </c>
      <c r="H168" s="104">
        <v>7829918</v>
      </c>
      <c r="I168" s="104">
        <v>478200</v>
      </c>
      <c r="J168" s="104">
        <v>1372226</v>
      </c>
      <c r="K168" s="36"/>
      <c r="L168" s="221" t="s">
        <v>2344</v>
      </c>
      <c r="M168" s="95"/>
      <c r="N168" s="96"/>
      <c r="O168" s="97"/>
      <c r="P168" s="46"/>
      <c r="Q168" s="46"/>
      <c r="R168" s="95"/>
      <c r="S168" s="96"/>
      <c r="T168" s="78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2"/>
        <v>6091170</v>
      </c>
      <c r="G169" s="104">
        <v>3953427</v>
      </c>
      <c r="H169" s="104">
        <v>748432</v>
      </c>
      <c r="I169" s="104">
        <v>51450</v>
      </c>
      <c r="J169" s="104">
        <v>1337861</v>
      </c>
      <c r="K169" s="36"/>
      <c r="L169" s="221" t="s">
        <v>2340</v>
      </c>
      <c r="M169" s="95"/>
      <c r="N169" s="96"/>
      <c r="O169" s="97"/>
      <c r="P169" s="46"/>
      <c r="Q169" s="46"/>
      <c r="R169" s="95"/>
      <c r="S169" s="96"/>
      <c r="T169" s="97"/>
      <c r="U169" s="46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2"/>
        <v>225343</v>
      </c>
      <c r="G170" s="104">
        <v>0</v>
      </c>
      <c r="H170" s="104">
        <v>100993</v>
      </c>
      <c r="I170" s="104">
        <v>0</v>
      </c>
      <c r="J170" s="104">
        <v>124350</v>
      </c>
      <c r="K170" s="36"/>
      <c r="L170" s="221" t="s">
        <v>2344</v>
      </c>
      <c r="M170" s="95"/>
      <c r="N170" s="96"/>
      <c r="O170" s="78"/>
      <c r="P170" s="46"/>
      <c r="Q170" s="46"/>
      <c r="R170" s="95"/>
      <c r="S170" s="96"/>
      <c r="T170" s="78"/>
      <c r="U170" s="46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2"/>
        <v>155241684</v>
      </c>
      <c r="G171" s="104">
        <v>8066558</v>
      </c>
      <c r="H171" s="104">
        <v>4591968</v>
      </c>
      <c r="I171" s="104">
        <v>112417238</v>
      </c>
      <c r="J171" s="104">
        <v>30165920</v>
      </c>
      <c r="K171" s="36"/>
      <c r="L171" s="221" t="s">
        <v>2340</v>
      </c>
      <c r="M171" s="95"/>
      <c r="N171" s="96"/>
      <c r="O171" s="78"/>
      <c r="P171" s="46"/>
      <c r="Q171" s="46"/>
      <c r="R171" s="95"/>
      <c r="S171" s="96"/>
      <c r="T171" s="97"/>
      <c r="U171" s="46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2"/>
        <v>168490094</v>
      </c>
      <c r="G172" s="104">
        <v>327100</v>
      </c>
      <c r="H172" s="104">
        <v>12142623</v>
      </c>
      <c r="I172" s="104">
        <v>19905223</v>
      </c>
      <c r="J172" s="104">
        <v>136115148</v>
      </c>
      <c r="K172" s="36"/>
      <c r="L172" s="221" t="s">
        <v>2344</v>
      </c>
      <c r="M172" s="95"/>
      <c r="N172" s="96"/>
      <c r="O172" s="97"/>
      <c r="P172" s="46"/>
      <c r="Q172" s="46"/>
      <c r="R172" s="95"/>
      <c r="S172" s="96"/>
      <c r="T172" s="97"/>
      <c r="U172" s="46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2"/>
        <v>271792</v>
      </c>
      <c r="G173" s="104">
        <v>14027</v>
      </c>
      <c r="H173" s="104">
        <v>229362</v>
      </c>
      <c r="I173" s="104">
        <v>18000</v>
      </c>
      <c r="J173" s="104">
        <v>10403</v>
      </c>
      <c r="K173" s="36"/>
      <c r="L173" s="221" t="s">
        <v>2340</v>
      </c>
      <c r="M173" s="95"/>
      <c r="N173" s="96"/>
      <c r="O173" s="78"/>
      <c r="P173" s="46"/>
      <c r="Q173" s="46"/>
      <c r="R173" s="95"/>
      <c r="S173" s="96"/>
      <c r="T173" s="97"/>
      <c r="U173" s="46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2"/>
        <v>1102366</v>
      </c>
      <c r="G174" s="104">
        <v>0</v>
      </c>
      <c r="H174" s="104">
        <v>653478</v>
      </c>
      <c r="I174" s="104">
        <v>0</v>
      </c>
      <c r="J174" s="104">
        <v>448888</v>
      </c>
      <c r="K174" s="36"/>
      <c r="L174" s="221" t="s">
        <v>2344</v>
      </c>
      <c r="M174" s="95"/>
      <c r="N174" s="96"/>
      <c r="O174" s="97"/>
      <c r="P174" s="46"/>
      <c r="Q174" s="46"/>
      <c r="R174" s="95"/>
      <c r="S174" s="96"/>
      <c r="T174" s="97"/>
      <c r="U174" s="46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2"/>
        <v>4152235</v>
      </c>
      <c r="G175" s="104">
        <v>0</v>
      </c>
      <c r="H175" s="104">
        <v>2796911</v>
      </c>
      <c r="I175" s="104">
        <v>189000</v>
      </c>
      <c r="J175" s="104">
        <v>1166324</v>
      </c>
      <c r="K175" s="36"/>
      <c r="L175" s="221" t="s">
        <v>2344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2"/>
        <v>1012104</v>
      </c>
      <c r="G176" s="104">
        <v>171000</v>
      </c>
      <c r="H176" s="104">
        <v>269463</v>
      </c>
      <c r="I176" s="104">
        <v>30000</v>
      </c>
      <c r="J176" s="104">
        <v>541641</v>
      </c>
      <c r="K176" s="36"/>
      <c r="L176" s="221" t="s">
        <v>2340</v>
      </c>
      <c r="M176" s="95"/>
      <c r="N176" s="96"/>
      <c r="O176" s="97"/>
      <c r="P176" s="46"/>
      <c r="Q176" s="46"/>
      <c r="R176" s="95"/>
      <c r="S176" s="96"/>
      <c r="T176" s="97"/>
      <c r="U176" s="46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2"/>
        <v>11841557</v>
      </c>
      <c r="G177" s="104">
        <v>0</v>
      </c>
      <c r="H177" s="104">
        <v>2371577</v>
      </c>
      <c r="I177" s="104">
        <v>2500000</v>
      </c>
      <c r="J177" s="104">
        <v>6969980</v>
      </c>
      <c r="K177" s="36"/>
      <c r="L177" s="221" t="s">
        <v>2340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2"/>
        <v>26866323</v>
      </c>
      <c r="G178" s="104">
        <v>3292710</v>
      </c>
      <c r="H178" s="104">
        <v>9148133</v>
      </c>
      <c r="I178" s="104">
        <v>6342496</v>
      </c>
      <c r="J178" s="104">
        <v>8082984</v>
      </c>
      <c r="K178" s="36"/>
      <c r="L178" s="222" t="s">
        <v>2286</v>
      </c>
      <c r="M178" s="95"/>
      <c r="N178" s="96"/>
      <c r="O178" s="78"/>
      <c r="P178" s="46"/>
      <c r="Q178" s="46"/>
      <c r="R178" s="95"/>
      <c r="S178" s="96"/>
      <c r="T178" s="78"/>
      <c r="U178" s="46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2"/>
        <v>5364843</v>
      </c>
      <c r="G179" s="104">
        <v>0</v>
      </c>
      <c r="H179" s="104">
        <v>3254938</v>
      </c>
      <c r="I179" s="104">
        <v>40700</v>
      </c>
      <c r="J179" s="104">
        <v>2069205</v>
      </c>
      <c r="K179" s="36"/>
      <c r="L179" s="221" t="s">
        <v>2344</v>
      </c>
      <c r="M179" s="95"/>
      <c r="N179" s="96"/>
      <c r="O179" s="78"/>
      <c r="P179" s="46"/>
      <c r="Q179" s="46"/>
      <c r="R179" s="95"/>
      <c r="S179" s="96"/>
      <c r="T179" s="78"/>
      <c r="U179" s="46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2"/>
        <v>10917679</v>
      </c>
      <c r="G180" s="104">
        <v>3496514</v>
      </c>
      <c r="H180" s="104">
        <v>6635922</v>
      </c>
      <c r="I180" s="104">
        <v>0</v>
      </c>
      <c r="J180" s="104">
        <v>785243</v>
      </c>
      <c r="K180" s="36"/>
      <c r="L180" s="221" t="s">
        <v>2344</v>
      </c>
      <c r="M180" s="95"/>
      <c r="N180" s="96"/>
      <c r="O180" s="78"/>
      <c r="P180" s="46"/>
      <c r="Q180" s="46"/>
      <c r="R180" s="95"/>
      <c r="S180" s="96"/>
      <c r="T180" s="78"/>
      <c r="U180" s="46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2"/>
        <v>2707532</v>
      </c>
      <c r="G181" s="104">
        <v>281600</v>
      </c>
      <c r="H181" s="104">
        <v>1595877</v>
      </c>
      <c r="I181" s="104">
        <v>75800</v>
      </c>
      <c r="J181" s="104">
        <v>754255</v>
      </c>
      <c r="K181" s="36"/>
      <c r="L181" s="221" t="s">
        <v>2340</v>
      </c>
      <c r="M181" s="95"/>
      <c r="N181" s="96"/>
      <c r="O181" s="78"/>
      <c r="P181" s="46"/>
      <c r="Q181" s="46"/>
      <c r="R181" s="95"/>
      <c r="S181" s="96"/>
      <c r="T181" s="97"/>
      <c r="U181" s="46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2"/>
        <v>209743</v>
      </c>
      <c r="G182" s="104">
        <v>0</v>
      </c>
      <c r="H182" s="104">
        <v>56925</v>
      </c>
      <c r="I182" s="104">
        <v>123000</v>
      </c>
      <c r="J182" s="104">
        <v>29818</v>
      </c>
      <c r="K182" s="36"/>
      <c r="L182" s="221" t="s">
        <v>2340</v>
      </c>
      <c r="M182" s="95"/>
      <c r="N182" s="96"/>
      <c r="O182" s="78"/>
      <c r="P182" s="46"/>
      <c r="Q182" s="46"/>
      <c r="R182" s="95"/>
      <c r="S182" s="96"/>
      <c r="T182" s="78"/>
      <c r="U182" s="46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2"/>
        <v>1990169</v>
      </c>
      <c r="G183" s="104">
        <v>0</v>
      </c>
      <c r="H183" s="104">
        <v>988369</v>
      </c>
      <c r="I183" s="104">
        <v>23000</v>
      </c>
      <c r="J183" s="104">
        <v>978800</v>
      </c>
      <c r="K183" s="36"/>
      <c r="L183" s="221" t="s">
        <v>2340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2"/>
        <v>230394</v>
      </c>
      <c r="G184" s="104">
        <v>0</v>
      </c>
      <c r="H184" s="104">
        <v>205750</v>
      </c>
      <c r="I184" s="104">
        <v>0</v>
      </c>
      <c r="J184" s="104">
        <v>24644</v>
      </c>
      <c r="K184" s="36"/>
      <c r="L184" s="221" t="s">
        <v>2340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2"/>
        <v>3550425</v>
      </c>
      <c r="G185" s="104">
        <v>0</v>
      </c>
      <c r="H185" s="104">
        <v>1791677</v>
      </c>
      <c r="I185" s="104">
        <v>36100</v>
      </c>
      <c r="J185" s="104">
        <v>1722648</v>
      </c>
      <c r="K185" s="36"/>
      <c r="L185" s="221" t="s">
        <v>2340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2"/>
        <v>1636924</v>
      </c>
      <c r="G186" s="104">
        <v>0</v>
      </c>
      <c r="H186" s="104">
        <v>285449</v>
      </c>
      <c r="I186" s="104">
        <v>865000</v>
      </c>
      <c r="J186" s="104">
        <v>486475</v>
      </c>
      <c r="K186" s="36"/>
      <c r="L186" s="221" t="s">
        <v>2340</v>
      </c>
      <c r="M186" s="95"/>
      <c r="N186" s="96"/>
      <c r="O186" s="97"/>
      <c r="P186" s="46"/>
      <c r="Q186" s="46"/>
      <c r="R186" s="95"/>
      <c r="S186" s="96"/>
      <c r="T186" s="78"/>
      <c r="U186" s="46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2"/>
        <v>972904</v>
      </c>
      <c r="G187" s="104">
        <v>0</v>
      </c>
      <c r="H187" s="104">
        <v>736677</v>
      </c>
      <c r="I187" s="104">
        <v>0</v>
      </c>
      <c r="J187" s="104">
        <v>236227</v>
      </c>
      <c r="K187" s="36"/>
      <c r="L187" s="221" t="s">
        <v>2340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2"/>
        <v>851240</v>
      </c>
      <c r="G188" s="104">
        <v>0</v>
      </c>
      <c r="H188" s="104">
        <v>600388</v>
      </c>
      <c r="I188" s="104">
        <v>0</v>
      </c>
      <c r="J188" s="104">
        <v>250852</v>
      </c>
      <c r="K188" s="36"/>
      <c r="L188" s="221" t="s">
        <v>2344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2"/>
        <v>1312726</v>
      </c>
      <c r="G189" s="104">
        <v>0</v>
      </c>
      <c r="H189" s="104">
        <v>701905</v>
      </c>
      <c r="I189" s="104">
        <v>0</v>
      </c>
      <c r="J189" s="104">
        <v>610821</v>
      </c>
      <c r="K189" s="36"/>
      <c r="L189" s="221" t="s">
        <v>2344</v>
      </c>
      <c r="M189" s="95"/>
      <c r="N189" s="96"/>
      <c r="O189" s="97"/>
      <c r="P189" s="46"/>
      <c r="Q189" s="46"/>
      <c r="R189" s="95"/>
      <c r="S189" s="96"/>
      <c r="T189" s="97"/>
      <c r="U189" s="46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2"/>
        <v>32445673</v>
      </c>
      <c r="G190" s="104">
        <v>10238476</v>
      </c>
      <c r="H190" s="104">
        <v>11764457</v>
      </c>
      <c r="I190" s="104">
        <v>2223482</v>
      </c>
      <c r="J190" s="104">
        <v>8219258</v>
      </c>
      <c r="K190" s="36"/>
      <c r="L190" s="222" t="s">
        <v>2286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2"/>
        <v>3110369</v>
      </c>
      <c r="G191" s="104">
        <v>135500</v>
      </c>
      <c r="H191" s="104">
        <v>1860680</v>
      </c>
      <c r="I191" s="104">
        <v>19000</v>
      </c>
      <c r="J191" s="104">
        <v>1095189</v>
      </c>
      <c r="K191" s="36"/>
      <c r="L191" s="221" t="s">
        <v>2344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2"/>
        <v>13155</v>
      </c>
      <c r="G192" s="104">
        <v>0</v>
      </c>
      <c r="H192" s="104">
        <v>6155</v>
      </c>
      <c r="I192" s="104">
        <v>0</v>
      </c>
      <c r="J192" s="104">
        <v>7000</v>
      </c>
      <c r="K192" s="36"/>
      <c r="L192" s="222" t="s">
        <v>2286</v>
      </c>
      <c r="M192" s="95"/>
      <c r="N192" s="96"/>
      <c r="O192" s="78"/>
      <c r="P192" s="46"/>
      <c r="Q192" s="46"/>
      <c r="R192" s="95"/>
      <c r="S192" s="96"/>
      <c r="T192" s="97"/>
      <c r="U192" s="46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2"/>
        <v>3267831</v>
      </c>
      <c r="G193" s="104">
        <v>354000</v>
      </c>
      <c r="H193" s="104">
        <v>1612558</v>
      </c>
      <c r="I193" s="104">
        <v>0</v>
      </c>
      <c r="J193" s="104">
        <v>1301273</v>
      </c>
      <c r="K193" s="36"/>
      <c r="L193" s="221" t="s">
        <v>2340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2"/>
        <v>2166948</v>
      </c>
      <c r="G194" s="104">
        <v>0</v>
      </c>
      <c r="H194" s="104">
        <v>759419</v>
      </c>
      <c r="I194" s="104">
        <v>0</v>
      </c>
      <c r="J194" s="104">
        <v>1407529</v>
      </c>
      <c r="K194" s="36"/>
      <c r="L194" s="221" t="s">
        <v>2340</v>
      </c>
      <c r="M194" s="95"/>
      <c r="N194" s="96"/>
      <c r="O194" s="97"/>
      <c r="P194" s="46"/>
      <c r="Q194" s="46"/>
      <c r="R194" s="95"/>
      <c r="S194" s="96"/>
      <c r="T194" s="97"/>
      <c r="U194" s="46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2"/>
        <v>1149912</v>
      </c>
      <c r="G195" s="104">
        <v>0</v>
      </c>
      <c r="H195" s="104">
        <v>579372</v>
      </c>
      <c r="I195" s="104">
        <v>0</v>
      </c>
      <c r="J195" s="104">
        <v>570540</v>
      </c>
      <c r="K195" s="36"/>
      <c r="L195" s="221" t="s">
        <v>2340</v>
      </c>
      <c r="M195" s="95"/>
      <c r="N195" s="96"/>
      <c r="O195" s="97"/>
      <c r="P195" s="46"/>
      <c r="Q195" s="46"/>
      <c r="R195" s="95"/>
      <c r="S195" s="96"/>
      <c r="T195" s="97"/>
      <c r="U195" s="46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 t="shared" si="2"/>
        <v>0</v>
      </c>
      <c r="G196" s="104">
        <v>0</v>
      </c>
      <c r="H196" s="104">
        <v>0</v>
      </c>
      <c r="I196" s="104">
        <v>0</v>
      </c>
      <c r="J196" s="104">
        <v>0</v>
      </c>
      <c r="K196" s="36"/>
      <c r="L196" s="222" t="s">
        <v>2286</v>
      </c>
      <c r="M196" s="95"/>
      <c r="N196" s="96"/>
      <c r="O196" s="97"/>
      <c r="P196" s="46"/>
      <c r="Q196" s="46"/>
      <c r="R196" s="95"/>
      <c r="S196" s="96"/>
      <c r="T196" s="97"/>
      <c r="U196" s="46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t="shared" si="2"/>
        <v>11133663</v>
      </c>
      <c r="G197" s="104">
        <v>696872</v>
      </c>
      <c r="H197" s="104">
        <v>3809683</v>
      </c>
      <c r="I197" s="104">
        <v>160200</v>
      </c>
      <c r="J197" s="104">
        <v>6466908</v>
      </c>
      <c r="K197" s="36"/>
      <c r="L197" s="221" t="s">
        <v>2340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2"/>
        <v>1081066</v>
      </c>
      <c r="G198" s="104">
        <v>67050</v>
      </c>
      <c r="H198" s="104">
        <v>867862</v>
      </c>
      <c r="I198" s="104">
        <v>58200</v>
      </c>
      <c r="J198" s="104">
        <v>87954</v>
      </c>
      <c r="K198" s="36"/>
      <c r="L198" s="222" t="s">
        <v>2286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2"/>
        <v>19188191</v>
      </c>
      <c r="G199" s="104">
        <v>6809500</v>
      </c>
      <c r="H199" s="104">
        <v>5469168</v>
      </c>
      <c r="I199" s="104">
        <v>3704119</v>
      </c>
      <c r="J199" s="104">
        <v>3205404</v>
      </c>
      <c r="K199" s="36"/>
      <c r="L199" s="221" t="s">
        <v>2340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2"/>
        <v>0</v>
      </c>
      <c r="G200" s="104">
        <v>0</v>
      </c>
      <c r="H200" s="104">
        <v>0</v>
      </c>
      <c r="I200" s="104">
        <v>0</v>
      </c>
      <c r="J200" s="104">
        <v>0</v>
      </c>
      <c r="K200" s="36"/>
      <c r="L200" s="222" t="s">
        <v>2286</v>
      </c>
      <c r="M200" s="95"/>
      <c r="N200" s="96"/>
      <c r="O200" s="97"/>
      <c r="P200" s="46"/>
      <c r="Q200" s="46"/>
      <c r="R200" s="95"/>
      <c r="S200" s="96"/>
      <c r="T200" s="78"/>
      <c r="U200" s="46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2"/>
        <v>25219685</v>
      </c>
      <c r="G201" s="104">
        <v>18339915</v>
      </c>
      <c r="H201" s="104">
        <v>4717565</v>
      </c>
      <c r="I201" s="104">
        <v>54300</v>
      </c>
      <c r="J201" s="104">
        <v>2107905</v>
      </c>
      <c r="K201" s="36"/>
      <c r="L201" s="221" t="s">
        <v>2340</v>
      </c>
      <c r="M201" s="95"/>
      <c r="N201" s="96"/>
      <c r="O201" s="97"/>
      <c r="P201" s="46"/>
      <c r="Q201" s="46"/>
      <c r="R201" s="95"/>
      <c r="S201" s="96"/>
      <c r="T201" s="78"/>
      <c r="U201" s="46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2"/>
        <v>21656698</v>
      </c>
      <c r="G202" s="104">
        <v>8085650</v>
      </c>
      <c r="H202" s="104">
        <v>11458282</v>
      </c>
      <c r="I202" s="104">
        <v>32000</v>
      </c>
      <c r="J202" s="104">
        <v>2080766</v>
      </c>
      <c r="K202" s="36"/>
      <c r="L202" s="221" t="s">
        <v>2340</v>
      </c>
      <c r="M202" s="95"/>
      <c r="N202" s="96"/>
      <c r="O202" s="97"/>
      <c r="P202" s="46"/>
      <c r="Q202" s="46"/>
      <c r="R202" s="95"/>
      <c r="S202" s="96"/>
      <c r="T202" s="97"/>
      <c r="U202" s="46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2"/>
        <v>3145420</v>
      </c>
      <c r="G203" s="104">
        <v>2003150</v>
      </c>
      <c r="H203" s="104">
        <v>1142270</v>
      </c>
      <c r="I203" s="104">
        <v>0</v>
      </c>
      <c r="J203" s="104">
        <v>0</v>
      </c>
      <c r="K203" s="36"/>
      <c r="L203" s="221" t="s">
        <v>2340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2"/>
        <v>4065122</v>
      </c>
      <c r="G204" s="104">
        <v>460900</v>
      </c>
      <c r="H204" s="104">
        <v>1253158</v>
      </c>
      <c r="I204" s="104">
        <v>2178942</v>
      </c>
      <c r="J204" s="104">
        <v>172122</v>
      </c>
      <c r="K204" s="36"/>
      <c r="L204" s="221" t="s">
        <v>2340</v>
      </c>
      <c r="M204" s="95"/>
      <c r="N204" s="96"/>
      <c r="O204" s="97"/>
      <c r="P204" s="46"/>
      <c r="Q204" s="46"/>
      <c r="R204" s="95"/>
      <c r="S204" s="96"/>
      <c r="T204" s="97"/>
      <c r="U204" s="46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2"/>
        <v>21836825</v>
      </c>
      <c r="G205" s="104">
        <v>3423286</v>
      </c>
      <c r="H205" s="104">
        <v>6627882</v>
      </c>
      <c r="I205" s="104">
        <v>5711600</v>
      </c>
      <c r="J205" s="104">
        <v>6074057</v>
      </c>
      <c r="K205" s="36"/>
      <c r="L205" s="221" t="s">
        <v>2340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2"/>
        <v>22700261</v>
      </c>
      <c r="G206" s="104">
        <v>13234549</v>
      </c>
      <c r="H206" s="104">
        <v>5134488</v>
      </c>
      <c r="I206" s="104">
        <v>2174135</v>
      </c>
      <c r="J206" s="104">
        <v>2157089</v>
      </c>
      <c r="K206" s="36"/>
      <c r="L206" s="221" t="s">
        <v>2340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2"/>
        <v>13647270</v>
      </c>
      <c r="G207" s="104">
        <v>8659028</v>
      </c>
      <c r="H207" s="104">
        <v>3585829</v>
      </c>
      <c r="I207" s="104">
        <v>2502</v>
      </c>
      <c r="J207" s="104">
        <v>1399911</v>
      </c>
      <c r="K207" s="36"/>
      <c r="L207" s="221" t="s">
        <v>2340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2"/>
        <v>48952550</v>
      </c>
      <c r="G208" s="104">
        <v>33726179</v>
      </c>
      <c r="H208" s="104">
        <v>9004015</v>
      </c>
      <c r="I208" s="104">
        <v>565393</v>
      </c>
      <c r="J208" s="104">
        <v>5656963</v>
      </c>
      <c r="K208" s="36"/>
      <c r="L208" s="221" t="s">
        <v>2340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2"/>
        <v>19516323</v>
      </c>
      <c r="G209" s="104">
        <v>16271589</v>
      </c>
      <c r="H209" s="104">
        <v>2629328</v>
      </c>
      <c r="I209" s="104">
        <v>130000</v>
      </c>
      <c r="J209" s="104">
        <v>485406</v>
      </c>
      <c r="K209" s="36"/>
      <c r="L209" s="221" t="s">
        <v>2340</v>
      </c>
      <c r="M209" s="95"/>
      <c r="N209" s="96"/>
      <c r="O209" s="97"/>
      <c r="P209" s="46"/>
      <c r="Q209" s="46"/>
      <c r="R209" s="95"/>
      <c r="S209" s="96"/>
      <c r="T209" s="97"/>
      <c r="U209" s="46"/>
    </row>
    <row r="210" spans="1:2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2"/>
        <v>16865565</v>
      </c>
      <c r="G210" s="104">
        <v>10735080</v>
      </c>
      <c r="H210" s="104">
        <v>4668676</v>
      </c>
      <c r="I210" s="104">
        <v>0</v>
      </c>
      <c r="J210" s="104">
        <v>1461809</v>
      </c>
      <c r="K210" s="36"/>
      <c r="L210" s="221" t="s">
        <v>2340</v>
      </c>
      <c r="M210" s="95"/>
      <c r="N210" s="96"/>
      <c r="O210" s="97"/>
      <c r="P210" s="46"/>
      <c r="Q210" s="46"/>
      <c r="R210" s="95"/>
      <c r="S210" s="96"/>
      <c r="T210" s="78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2"/>
        <v>12236094</v>
      </c>
      <c r="G211" s="104">
        <v>3949600</v>
      </c>
      <c r="H211" s="104">
        <v>1199279</v>
      </c>
      <c r="I211" s="104">
        <v>2456849</v>
      </c>
      <c r="J211" s="104">
        <v>4630366</v>
      </c>
      <c r="K211" s="36"/>
      <c r="L211" s="221" t="s">
        <v>2340</v>
      </c>
      <c r="M211" s="95"/>
      <c r="N211" s="96"/>
      <c r="O211" s="97"/>
      <c r="P211" s="46"/>
      <c r="Q211" s="46"/>
      <c r="R211" s="95"/>
      <c r="S211" s="96"/>
      <c r="T211" s="78"/>
      <c r="U211" s="46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2"/>
        <v>6852693</v>
      </c>
      <c r="G212" s="104">
        <v>3522565</v>
      </c>
      <c r="H212" s="104">
        <v>3210788</v>
      </c>
      <c r="I212" s="104">
        <v>0</v>
      </c>
      <c r="J212" s="104">
        <v>119340</v>
      </c>
      <c r="K212" s="36"/>
      <c r="L212" s="221" t="s">
        <v>2340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2"/>
        <v>1198853</v>
      </c>
      <c r="G213" s="104">
        <v>877794</v>
      </c>
      <c r="H213" s="104">
        <v>272636</v>
      </c>
      <c r="I213" s="104">
        <v>0</v>
      </c>
      <c r="J213" s="104">
        <v>48423</v>
      </c>
      <c r="K213" s="36"/>
      <c r="L213" s="221" t="s">
        <v>2340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2"/>
        <v>5384461</v>
      </c>
      <c r="G214" s="104">
        <v>36122</v>
      </c>
      <c r="H214" s="104">
        <v>1842463</v>
      </c>
      <c r="I214" s="104">
        <v>1459953</v>
      </c>
      <c r="J214" s="104">
        <v>2045923</v>
      </c>
      <c r="K214" s="36"/>
      <c r="L214" s="221" t="s">
        <v>2340</v>
      </c>
      <c r="M214" s="95"/>
      <c r="N214" s="96"/>
      <c r="O214" s="97"/>
      <c r="P214" s="46"/>
      <c r="Q214" s="46"/>
      <c r="R214" s="95"/>
      <c r="S214" s="96"/>
      <c r="T214" s="97"/>
      <c r="U214" s="46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2"/>
        <v>7291054</v>
      </c>
      <c r="G215" s="104">
        <v>3704223</v>
      </c>
      <c r="H215" s="104">
        <v>1986226</v>
      </c>
      <c r="I215" s="104">
        <v>171500</v>
      </c>
      <c r="J215" s="104">
        <v>1429105</v>
      </c>
      <c r="K215" s="36"/>
      <c r="L215" s="221" t="s">
        <v>2340</v>
      </c>
      <c r="M215" s="95"/>
      <c r="N215" s="96"/>
      <c r="O215" s="97"/>
      <c r="P215" s="46"/>
      <c r="Q215" s="46"/>
      <c r="R215" s="95"/>
      <c r="S215" s="96"/>
      <c r="T215" s="78"/>
      <c r="U215" s="46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2"/>
        <v>1484688</v>
      </c>
      <c r="G216" s="104">
        <v>232686</v>
      </c>
      <c r="H216" s="104">
        <v>307723</v>
      </c>
      <c r="I216" s="104">
        <v>155970</v>
      </c>
      <c r="J216" s="104">
        <v>788309</v>
      </c>
      <c r="K216" s="36"/>
      <c r="L216" s="221" t="s">
        <v>2340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2"/>
        <v>14244118</v>
      </c>
      <c r="G217" s="104">
        <v>960000</v>
      </c>
      <c r="H217" s="104">
        <v>2124013</v>
      </c>
      <c r="I217" s="104">
        <v>7341174</v>
      </c>
      <c r="J217" s="104">
        <v>3818931</v>
      </c>
      <c r="K217" s="36"/>
      <c r="L217" s="221" t="s">
        <v>2344</v>
      </c>
      <c r="M217" s="95"/>
      <c r="N217" s="96"/>
      <c r="O217" s="97"/>
      <c r="P217" s="46"/>
      <c r="Q217" s="46"/>
      <c r="R217" s="95"/>
      <c r="S217" s="96"/>
      <c r="T217" s="97"/>
      <c r="U217" s="46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2"/>
        <v>650838</v>
      </c>
      <c r="G218" s="104">
        <v>99500</v>
      </c>
      <c r="H218" s="104">
        <v>285753</v>
      </c>
      <c r="I218" s="104">
        <v>42733</v>
      </c>
      <c r="J218" s="104">
        <v>222852</v>
      </c>
      <c r="K218" s="36"/>
      <c r="L218" s="221" t="s">
        <v>2340</v>
      </c>
      <c r="M218" s="95"/>
      <c r="N218" s="96"/>
      <c r="O218" s="97"/>
      <c r="P218" s="46"/>
      <c r="Q218" s="46"/>
      <c r="R218" s="95"/>
      <c r="S218" s="96"/>
      <c r="T218" s="97"/>
      <c r="U218" s="46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2"/>
        <v>1105562</v>
      </c>
      <c r="G219" s="104">
        <v>200001</v>
      </c>
      <c r="H219" s="104">
        <v>514487</v>
      </c>
      <c r="I219" s="104">
        <v>132000</v>
      </c>
      <c r="J219" s="104">
        <v>259074</v>
      </c>
      <c r="K219" s="36"/>
      <c r="L219" s="221" t="s">
        <v>2340</v>
      </c>
      <c r="M219" s="95"/>
      <c r="N219" s="96"/>
      <c r="O219" s="97"/>
      <c r="P219" s="46"/>
      <c r="Q219" s="46"/>
      <c r="R219" s="95"/>
      <c r="S219" s="96"/>
      <c r="T219" s="97"/>
      <c r="U219" s="46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2"/>
        <v>353043</v>
      </c>
      <c r="G220" s="104">
        <v>4000</v>
      </c>
      <c r="H220" s="104">
        <v>251375</v>
      </c>
      <c r="I220" s="104">
        <v>0</v>
      </c>
      <c r="J220" s="104">
        <v>97668</v>
      </c>
      <c r="K220" s="36"/>
      <c r="L220" s="221" t="s">
        <v>2340</v>
      </c>
      <c r="M220" s="95"/>
      <c r="N220" s="96"/>
      <c r="O220" s="97"/>
      <c r="P220" s="46"/>
      <c r="Q220" s="46"/>
      <c r="R220" s="95"/>
      <c r="S220" s="96"/>
      <c r="T220" s="97"/>
      <c r="U220" s="46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2"/>
        <v>528284</v>
      </c>
      <c r="G221" s="104">
        <v>40004</v>
      </c>
      <c r="H221" s="104">
        <v>107777</v>
      </c>
      <c r="I221" s="104">
        <v>71870</v>
      </c>
      <c r="J221" s="104">
        <v>308633</v>
      </c>
      <c r="K221" s="36"/>
      <c r="L221" s="221" t="s">
        <v>2340</v>
      </c>
      <c r="M221" s="95"/>
      <c r="N221" s="96"/>
      <c r="O221" s="97"/>
      <c r="P221" s="46"/>
      <c r="Q221" s="46"/>
      <c r="R221" s="95"/>
      <c r="S221" s="96"/>
      <c r="T221" s="78"/>
      <c r="U221" s="46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2"/>
        <v>115370</v>
      </c>
      <c r="G222" s="104">
        <v>0</v>
      </c>
      <c r="H222" s="104">
        <v>28370</v>
      </c>
      <c r="I222" s="104">
        <v>0</v>
      </c>
      <c r="J222" s="104">
        <v>87000</v>
      </c>
      <c r="K222" s="36"/>
      <c r="L222" s="221" t="s">
        <v>2344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3" ref="F223:F286">G223+H223+I223+J223</f>
        <v>647251</v>
      </c>
      <c r="G223" s="104">
        <v>185000</v>
      </c>
      <c r="H223" s="104">
        <v>119987</v>
      </c>
      <c r="I223" s="104">
        <v>35000</v>
      </c>
      <c r="J223" s="104">
        <v>307264</v>
      </c>
      <c r="K223" s="36"/>
      <c r="L223" s="221" t="s">
        <v>2344</v>
      </c>
      <c r="M223" s="95"/>
      <c r="N223" s="96"/>
      <c r="O223" s="97"/>
      <c r="P223" s="46"/>
      <c r="Q223" s="46"/>
      <c r="R223" s="95"/>
      <c r="S223" s="96"/>
      <c r="T223" s="97"/>
      <c r="U223" s="46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3"/>
        <v>707380</v>
      </c>
      <c r="G224" s="104">
        <v>149500</v>
      </c>
      <c r="H224" s="104">
        <v>476880</v>
      </c>
      <c r="I224" s="104">
        <v>8000</v>
      </c>
      <c r="J224" s="104">
        <v>73000</v>
      </c>
      <c r="K224" s="36"/>
      <c r="L224" s="221" t="s">
        <v>2344</v>
      </c>
      <c r="M224" s="95"/>
      <c r="N224" s="96"/>
      <c r="O224" s="97"/>
      <c r="P224" s="46"/>
      <c r="Q224" s="46"/>
      <c r="R224" s="95"/>
      <c r="S224" s="96"/>
      <c r="T224" s="78"/>
      <c r="U224" s="46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3"/>
        <v>2112711</v>
      </c>
      <c r="G225" s="104">
        <v>240200</v>
      </c>
      <c r="H225" s="104">
        <v>609223</v>
      </c>
      <c r="I225" s="104">
        <v>131360</v>
      </c>
      <c r="J225" s="104">
        <v>1131928</v>
      </c>
      <c r="K225" s="36"/>
      <c r="L225" s="221" t="s">
        <v>2340</v>
      </c>
      <c r="M225" s="95"/>
      <c r="N225" s="96"/>
      <c r="O225" s="97"/>
      <c r="P225" s="46"/>
      <c r="Q225" s="46"/>
      <c r="R225" s="95"/>
      <c r="S225" s="96"/>
      <c r="T225" s="97"/>
      <c r="U225" s="46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3"/>
        <v>21303356</v>
      </c>
      <c r="G226" s="104">
        <v>1126396</v>
      </c>
      <c r="H226" s="104">
        <v>2263252</v>
      </c>
      <c r="I226" s="104">
        <v>6129040</v>
      </c>
      <c r="J226" s="104">
        <v>11784668</v>
      </c>
      <c r="K226" s="36"/>
      <c r="L226" s="221" t="s">
        <v>2340</v>
      </c>
      <c r="M226" s="95"/>
      <c r="N226" s="96"/>
      <c r="O226" s="97"/>
      <c r="P226" s="46"/>
      <c r="Q226" s="46"/>
      <c r="R226" s="95"/>
      <c r="S226" s="96"/>
      <c r="T226" s="97"/>
      <c r="U226" s="46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3"/>
        <v>5229</v>
      </c>
      <c r="G227" s="104">
        <v>0</v>
      </c>
      <c r="H227" s="104">
        <v>0</v>
      </c>
      <c r="I227" s="104">
        <v>0</v>
      </c>
      <c r="J227" s="104">
        <v>5229</v>
      </c>
      <c r="K227" s="36"/>
      <c r="L227" s="222" t="s">
        <v>2286</v>
      </c>
      <c r="M227" s="95"/>
      <c r="N227" s="96"/>
      <c r="O227" s="97"/>
      <c r="P227" s="46"/>
      <c r="Q227" s="46"/>
      <c r="R227" s="95"/>
      <c r="S227" s="96"/>
      <c r="T227" s="78"/>
      <c r="U227" s="46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3"/>
        <v>280394</v>
      </c>
      <c r="G228" s="104">
        <v>1</v>
      </c>
      <c r="H228" s="104">
        <v>157279</v>
      </c>
      <c r="I228" s="104">
        <v>64786</v>
      </c>
      <c r="J228" s="104">
        <v>58328</v>
      </c>
      <c r="K228" s="36"/>
      <c r="L228" s="221" t="s">
        <v>2344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3"/>
        <v>5267617</v>
      </c>
      <c r="G229" s="104">
        <v>9425</v>
      </c>
      <c r="H229" s="104">
        <v>413445</v>
      </c>
      <c r="I229" s="104">
        <v>49375</v>
      </c>
      <c r="J229" s="104">
        <v>4795372</v>
      </c>
      <c r="K229" s="36"/>
      <c r="L229" s="221" t="s">
        <v>2340</v>
      </c>
      <c r="M229" s="95"/>
      <c r="N229" s="96"/>
      <c r="O229" s="97"/>
      <c r="P229" s="46"/>
      <c r="Q229" s="46"/>
      <c r="R229" s="95"/>
      <c r="S229" s="96"/>
      <c r="T229" s="97"/>
      <c r="U229" s="46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3"/>
        <v>46277238</v>
      </c>
      <c r="G230" s="104">
        <v>5372248</v>
      </c>
      <c r="H230" s="104">
        <v>3824469</v>
      </c>
      <c r="I230" s="104">
        <v>18202418</v>
      </c>
      <c r="J230" s="104">
        <v>18878103</v>
      </c>
      <c r="K230" s="36"/>
      <c r="L230" s="221" t="s">
        <v>2340</v>
      </c>
      <c r="M230" s="95"/>
      <c r="N230" s="96"/>
      <c r="O230" s="97"/>
      <c r="P230" s="46"/>
      <c r="Q230" s="46"/>
      <c r="R230" s="95"/>
      <c r="S230" s="96"/>
      <c r="T230" s="97"/>
      <c r="U230" s="46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3"/>
        <v>28153445</v>
      </c>
      <c r="G231" s="104">
        <v>407000</v>
      </c>
      <c r="H231" s="104">
        <v>17043583</v>
      </c>
      <c r="I231" s="104">
        <v>5467700</v>
      </c>
      <c r="J231" s="104">
        <v>5235162</v>
      </c>
      <c r="K231" s="36"/>
      <c r="L231" s="221" t="s">
        <v>2340</v>
      </c>
      <c r="M231" s="95"/>
      <c r="N231" s="96"/>
      <c r="O231" s="97"/>
      <c r="P231" s="46"/>
      <c r="Q231" s="46"/>
      <c r="R231" s="95"/>
      <c r="S231" s="96"/>
      <c r="T231" s="97"/>
      <c r="U231" s="46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3"/>
        <v>44966731</v>
      </c>
      <c r="G232" s="104">
        <v>23687292</v>
      </c>
      <c r="H232" s="104">
        <v>9215363</v>
      </c>
      <c r="I232" s="104">
        <v>9368850</v>
      </c>
      <c r="J232" s="104">
        <v>2695226</v>
      </c>
      <c r="K232" s="36"/>
      <c r="L232" s="221" t="s">
        <v>2340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3"/>
        <v>4696913</v>
      </c>
      <c r="G233" s="104">
        <v>129600</v>
      </c>
      <c r="H233" s="104">
        <v>1554977</v>
      </c>
      <c r="I233" s="104">
        <v>0</v>
      </c>
      <c r="J233" s="104">
        <v>3012336</v>
      </c>
      <c r="K233" s="36"/>
      <c r="L233" s="221" t="s">
        <v>2340</v>
      </c>
      <c r="M233" s="95"/>
      <c r="N233" s="96"/>
      <c r="O233" s="97"/>
      <c r="P233" s="46"/>
      <c r="Q233" s="46"/>
      <c r="R233" s="95"/>
      <c r="S233" s="96"/>
      <c r="T233" s="97"/>
      <c r="U233" s="46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3"/>
        <v>21439578</v>
      </c>
      <c r="G234" s="104">
        <v>11134899</v>
      </c>
      <c r="H234" s="104">
        <v>4735774</v>
      </c>
      <c r="I234" s="104">
        <v>3322000</v>
      </c>
      <c r="J234" s="104">
        <v>2246905</v>
      </c>
      <c r="K234" s="36"/>
      <c r="L234" s="221" t="s">
        <v>2344</v>
      </c>
      <c r="M234" s="95"/>
      <c r="N234" s="96"/>
      <c r="O234" s="78"/>
      <c r="P234" s="46"/>
      <c r="Q234" s="46"/>
      <c r="R234" s="95"/>
      <c r="S234" s="96"/>
      <c r="T234" s="97"/>
      <c r="U234" s="46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3"/>
        <v>14033868</v>
      </c>
      <c r="G235" s="104">
        <v>8300</v>
      </c>
      <c r="H235" s="104">
        <v>10609555</v>
      </c>
      <c r="I235" s="104">
        <v>2716200</v>
      </c>
      <c r="J235" s="104">
        <v>699813</v>
      </c>
      <c r="K235" s="36"/>
      <c r="L235" s="221" t="s">
        <v>2344</v>
      </c>
      <c r="M235" s="95"/>
      <c r="N235" s="96"/>
      <c r="O235" s="97"/>
      <c r="P235" s="46"/>
      <c r="Q235" s="46"/>
      <c r="R235" s="95"/>
      <c r="S235" s="96"/>
      <c r="T235" s="97"/>
      <c r="U235" s="46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3"/>
        <v>1009896</v>
      </c>
      <c r="G236" s="104">
        <v>27000</v>
      </c>
      <c r="H236" s="104">
        <v>982896</v>
      </c>
      <c r="I236" s="104">
        <v>0</v>
      </c>
      <c r="J236" s="104">
        <v>0</v>
      </c>
      <c r="K236" s="36"/>
      <c r="L236" s="221" t="s">
        <v>2340</v>
      </c>
      <c r="M236" s="95"/>
      <c r="N236" s="96"/>
      <c r="O236" s="97"/>
      <c r="P236" s="46"/>
      <c r="Q236" s="46"/>
      <c r="R236" s="95"/>
      <c r="S236" s="96"/>
      <c r="T236" s="78"/>
      <c r="U236" s="46"/>
    </row>
    <row r="237" spans="1:2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3"/>
        <v>14461063</v>
      </c>
      <c r="G237" s="104">
        <v>6112767</v>
      </c>
      <c r="H237" s="104">
        <v>2381667</v>
      </c>
      <c r="I237" s="104">
        <v>0</v>
      </c>
      <c r="J237" s="104">
        <v>5966629</v>
      </c>
      <c r="K237" s="36"/>
      <c r="L237" s="221" t="s">
        <v>2340</v>
      </c>
      <c r="M237" s="95"/>
      <c r="N237" s="96"/>
      <c r="O237" s="97"/>
      <c r="P237" s="46"/>
      <c r="Q237" s="46"/>
      <c r="R237" s="95"/>
      <c r="S237" s="96"/>
      <c r="T237" s="78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3"/>
        <v>28995487</v>
      </c>
      <c r="G238" s="104">
        <v>8284600</v>
      </c>
      <c r="H238" s="104">
        <v>3493670</v>
      </c>
      <c r="I238" s="104">
        <v>1520000</v>
      </c>
      <c r="J238" s="104">
        <v>15697217</v>
      </c>
      <c r="K238" s="36"/>
      <c r="L238" s="221" t="s">
        <v>2340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3"/>
        <v>2332834</v>
      </c>
      <c r="G239" s="104">
        <v>187800</v>
      </c>
      <c r="H239" s="104">
        <v>1723636</v>
      </c>
      <c r="I239" s="104">
        <v>205000</v>
      </c>
      <c r="J239" s="104">
        <v>216398</v>
      </c>
      <c r="K239" s="36"/>
      <c r="L239" s="221" t="s">
        <v>2340</v>
      </c>
      <c r="M239" s="95"/>
      <c r="N239" s="96"/>
      <c r="O239" s="97"/>
      <c r="P239" s="46"/>
      <c r="Q239" s="46"/>
      <c r="R239" s="95"/>
      <c r="S239" s="96"/>
      <c r="T239" s="97"/>
      <c r="U239" s="46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3"/>
        <v>34823119</v>
      </c>
      <c r="G240" s="104">
        <v>9429904</v>
      </c>
      <c r="H240" s="104">
        <v>20240580</v>
      </c>
      <c r="I240" s="104">
        <v>3600</v>
      </c>
      <c r="J240" s="104">
        <v>5149035</v>
      </c>
      <c r="K240" s="36"/>
      <c r="L240" s="221" t="s">
        <v>2344</v>
      </c>
      <c r="M240" s="95"/>
      <c r="N240" s="96"/>
      <c r="O240" s="97"/>
      <c r="P240" s="46"/>
      <c r="Q240" s="46"/>
      <c r="R240" s="95"/>
      <c r="S240" s="96"/>
      <c r="T240" s="78"/>
      <c r="U240" s="46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3"/>
        <v>15245460</v>
      </c>
      <c r="G241" s="104">
        <v>10000</v>
      </c>
      <c r="H241" s="104">
        <v>14180558</v>
      </c>
      <c r="I241" s="104">
        <v>0</v>
      </c>
      <c r="J241" s="104">
        <v>1054902</v>
      </c>
      <c r="K241" s="50"/>
      <c r="L241" s="221" t="s">
        <v>2344</v>
      </c>
      <c r="M241" s="95"/>
      <c r="N241" s="96"/>
      <c r="O241" s="78"/>
      <c r="P241" s="46"/>
      <c r="Q241" s="46"/>
      <c r="R241" s="95"/>
      <c r="S241" s="96"/>
      <c r="T241" s="97"/>
      <c r="U241" s="46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3"/>
        <v>64198464</v>
      </c>
      <c r="G242" s="104">
        <v>29479921</v>
      </c>
      <c r="H242" s="104">
        <v>17518574</v>
      </c>
      <c r="I242" s="104">
        <v>5185315</v>
      </c>
      <c r="J242" s="104">
        <v>12014654</v>
      </c>
      <c r="K242" s="36"/>
      <c r="L242" s="221" t="s">
        <v>2340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3"/>
        <v>92353531</v>
      </c>
      <c r="G243" s="104">
        <v>42852210</v>
      </c>
      <c r="H243" s="104">
        <v>25792377</v>
      </c>
      <c r="I243" s="104">
        <v>14488352</v>
      </c>
      <c r="J243" s="104">
        <v>9220592</v>
      </c>
      <c r="K243" s="36"/>
      <c r="L243" s="221" t="s">
        <v>2340</v>
      </c>
      <c r="M243" s="95"/>
      <c r="N243" s="96"/>
      <c r="O243" s="78"/>
      <c r="P243" s="46"/>
      <c r="Q243" s="46"/>
      <c r="R243" s="95"/>
      <c r="S243" s="96"/>
      <c r="T243" s="97"/>
      <c r="U243" s="46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3"/>
        <v>260828759</v>
      </c>
      <c r="G244" s="104">
        <v>13679386</v>
      </c>
      <c r="H244" s="104">
        <v>36892611</v>
      </c>
      <c r="I244" s="104">
        <v>92722527</v>
      </c>
      <c r="J244" s="104">
        <v>117534235</v>
      </c>
      <c r="K244" s="36"/>
      <c r="L244" s="221" t="s">
        <v>2340</v>
      </c>
      <c r="M244" s="95"/>
      <c r="N244" s="96"/>
      <c r="O244" s="78"/>
      <c r="P244" s="46"/>
      <c r="Q244" s="46"/>
      <c r="R244" s="95"/>
      <c r="S244" s="96"/>
      <c r="T244" s="97"/>
      <c r="U244" s="46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3"/>
        <v>16625940</v>
      </c>
      <c r="G245" s="104">
        <v>12135000</v>
      </c>
      <c r="H245" s="104">
        <v>3998256</v>
      </c>
      <c r="I245" s="104">
        <v>130250</v>
      </c>
      <c r="J245" s="104">
        <v>362434</v>
      </c>
      <c r="K245" s="36"/>
      <c r="L245" s="221" t="s">
        <v>2340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3"/>
        <v>48737380</v>
      </c>
      <c r="G246" s="104">
        <v>1082500</v>
      </c>
      <c r="H246" s="104">
        <v>7489908</v>
      </c>
      <c r="I246" s="104">
        <v>15983015</v>
      </c>
      <c r="J246" s="104">
        <v>24181957</v>
      </c>
      <c r="K246" s="36"/>
      <c r="L246" s="221" t="s">
        <v>2340</v>
      </c>
      <c r="M246" s="95"/>
      <c r="N246" s="96"/>
      <c r="O246" s="97"/>
      <c r="P246" s="46"/>
      <c r="Q246" s="46"/>
      <c r="R246" s="95"/>
      <c r="S246" s="96"/>
      <c r="T246" s="78"/>
      <c r="U246" s="46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3"/>
        <v>7644214</v>
      </c>
      <c r="G247" s="104">
        <v>293000</v>
      </c>
      <c r="H247" s="104">
        <v>4724391</v>
      </c>
      <c r="I247" s="104">
        <v>818800</v>
      </c>
      <c r="J247" s="104">
        <v>1808023</v>
      </c>
      <c r="K247" s="36"/>
      <c r="L247" s="221" t="s">
        <v>2344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3"/>
        <v>5551452</v>
      </c>
      <c r="G248" s="104">
        <v>0</v>
      </c>
      <c r="H248" s="104">
        <v>1488490</v>
      </c>
      <c r="I248" s="104">
        <v>672190</v>
      </c>
      <c r="J248" s="104">
        <v>3390772</v>
      </c>
      <c r="K248" s="36"/>
      <c r="L248" s="221" t="s">
        <v>2340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3"/>
        <v>18868711</v>
      </c>
      <c r="G249" s="104">
        <v>76560</v>
      </c>
      <c r="H249" s="104">
        <v>12430949</v>
      </c>
      <c r="I249" s="104">
        <v>0</v>
      </c>
      <c r="J249" s="104">
        <v>6361202</v>
      </c>
      <c r="K249" s="36"/>
      <c r="L249" s="221" t="s">
        <v>2344</v>
      </c>
      <c r="M249" s="95"/>
      <c r="N249" s="96"/>
      <c r="O249" s="97"/>
      <c r="P249" s="46"/>
      <c r="Q249" s="46"/>
      <c r="R249" s="95"/>
      <c r="S249" s="96"/>
      <c r="T249" s="97"/>
      <c r="U249" s="46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3"/>
        <v>5328253</v>
      </c>
      <c r="G250" s="104">
        <v>0</v>
      </c>
      <c r="H250" s="104">
        <v>4731168</v>
      </c>
      <c r="I250" s="104">
        <v>0</v>
      </c>
      <c r="J250" s="104">
        <v>597085</v>
      </c>
      <c r="K250" s="36"/>
      <c r="L250" s="221" t="s">
        <v>2344</v>
      </c>
      <c r="M250" s="95"/>
      <c r="N250" s="96"/>
      <c r="O250" s="97"/>
      <c r="P250" s="46"/>
      <c r="Q250" s="46"/>
      <c r="R250" s="95"/>
      <c r="S250" s="96"/>
      <c r="T250" s="97"/>
      <c r="U250" s="46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3"/>
        <v>48632111</v>
      </c>
      <c r="G251" s="104">
        <v>15300</v>
      </c>
      <c r="H251" s="104">
        <v>6171272</v>
      </c>
      <c r="I251" s="104">
        <v>776700</v>
      </c>
      <c r="J251" s="104">
        <v>41668839</v>
      </c>
      <c r="K251" s="36"/>
      <c r="L251" s="221" t="s">
        <v>2344</v>
      </c>
      <c r="M251" s="95"/>
      <c r="N251" s="96"/>
      <c r="O251" s="78"/>
      <c r="P251" s="46"/>
      <c r="Q251" s="46"/>
      <c r="R251" s="95"/>
      <c r="S251" s="96"/>
      <c r="T251" s="78"/>
      <c r="U251" s="46"/>
    </row>
    <row r="252" spans="1:2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3"/>
        <v>50293906</v>
      </c>
      <c r="G252" s="104">
        <v>1328301</v>
      </c>
      <c r="H252" s="104">
        <v>10350299</v>
      </c>
      <c r="I252" s="104">
        <v>14300655</v>
      </c>
      <c r="J252" s="104">
        <v>24314651</v>
      </c>
      <c r="K252" s="36"/>
      <c r="L252" s="221" t="s">
        <v>2340</v>
      </c>
      <c r="M252" s="95"/>
      <c r="N252" s="96"/>
      <c r="O252" s="78"/>
      <c r="P252" s="46"/>
      <c r="Q252" s="46"/>
      <c r="R252" s="95"/>
      <c r="S252" s="96"/>
      <c r="T252" s="78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3"/>
        <v>993150</v>
      </c>
      <c r="G253" s="104">
        <v>11000</v>
      </c>
      <c r="H253" s="104">
        <v>771564</v>
      </c>
      <c r="I253" s="104">
        <v>0</v>
      </c>
      <c r="J253" s="104">
        <v>210586</v>
      </c>
      <c r="K253" s="36"/>
      <c r="L253" s="222" t="s">
        <v>2286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3"/>
        <v>18678636</v>
      </c>
      <c r="G254" s="104">
        <v>1410383</v>
      </c>
      <c r="H254" s="104">
        <v>4342637</v>
      </c>
      <c r="I254" s="104">
        <v>4491850</v>
      </c>
      <c r="J254" s="104">
        <v>8433766</v>
      </c>
      <c r="K254" s="36"/>
      <c r="L254" s="221" t="s">
        <v>2340</v>
      </c>
      <c r="M254" s="95"/>
      <c r="N254" s="96"/>
      <c r="O254" s="78"/>
      <c r="P254" s="46"/>
      <c r="Q254" s="46"/>
      <c r="R254" s="95"/>
      <c r="S254" s="96"/>
      <c r="T254" s="97"/>
      <c r="U254" s="46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3"/>
        <v>7856084</v>
      </c>
      <c r="G255" s="104">
        <v>4268751</v>
      </c>
      <c r="H255" s="104">
        <v>3014162</v>
      </c>
      <c r="I255" s="104">
        <v>32500</v>
      </c>
      <c r="J255" s="104">
        <v>540671</v>
      </c>
      <c r="K255" s="36"/>
      <c r="L255" s="221" t="s">
        <v>2344</v>
      </c>
      <c r="M255" s="95"/>
      <c r="N255" s="96"/>
      <c r="O255" s="97"/>
      <c r="P255" s="46"/>
      <c r="Q255" s="46"/>
      <c r="R255" s="95"/>
      <c r="S255" s="96"/>
      <c r="T255" s="78"/>
      <c r="U255" s="46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3"/>
        <v>2521505</v>
      </c>
      <c r="G256" s="104">
        <v>631800</v>
      </c>
      <c r="H256" s="104">
        <v>49500</v>
      </c>
      <c r="I256" s="104">
        <v>872923</v>
      </c>
      <c r="J256" s="104">
        <v>967282</v>
      </c>
      <c r="K256" s="36"/>
      <c r="L256" s="221" t="s">
        <v>2340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3"/>
        <v>5832541</v>
      </c>
      <c r="G257" s="104">
        <v>1708875</v>
      </c>
      <c r="H257" s="104">
        <v>3045936</v>
      </c>
      <c r="I257" s="104">
        <v>579201</v>
      </c>
      <c r="J257" s="104">
        <v>498529</v>
      </c>
      <c r="K257" s="36"/>
      <c r="L257" s="221" t="s">
        <v>2344</v>
      </c>
      <c r="M257" s="95"/>
      <c r="N257" s="96"/>
      <c r="O257" s="78"/>
      <c r="P257" s="46"/>
      <c r="Q257" s="46"/>
      <c r="R257" s="95"/>
      <c r="S257" s="96"/>
      <c r="T257" s="97"/>
      <c r="U257" s="46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3"/>
        <v>8314186</v>
      </c>
      <c r="G258" s="104">
        <v>0</v>
      </c>
      <c r="H258" s="104">
        <v>3239293</v>
      </c>
      <c r="I258" s="104">
        <v>0</v>
      </c>
      <c r="J258" s="104">
        <v>5074893</v>
      </c>
      <c r="K258" s="36"/>
      <c r="L258" s="221" t="s">
        <v>2344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3"/>
        <v>4046521</v>
      </c>
      <c r="G259" s="104">
        <v>0</v>
      </c>
      <c r="H259" s="104">
        <v>1016227</v>
      </c>
      <c r="I259" s="104">
        <v>1985001</v>
      </c>
      <c r="J259" s="104">
        <v>1045293</v>
      </c>
      <c r="K259" s="36"/>
      <c r="L259" s="221" t="s">
        <v>2340</v>
      </c>
      <c r="M259" s="95"/>
      <c r="N259" s="96"/>
      <c r="O259" s="78"/>
      <c r="P259" s="46"/>
      <c r="Q259" s="46"/>
      <c r="R259" s="95"/>
      <c r="S259" s="96"/>
      <c r="T259" s="78"/>
      <c r="U259" s="46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3"/>
        <v>31138964</v>
      </c>
      <c r="G260" s="104">
        <v>3509579</v>
      </c>
      <c r="H260" s="104">
        <v>2143262</v>
      </c>
      <c r="I260" s="104">
        <v>8737829</v>
      </c>
      <c r="J260" s="104">
        <v>16748294</v>
      </c>
      <c r="K260" s="36"/>
      <c r="L260" s="221" t="s">
        <v>2340</v>
      </c>
      <c r="M260" s="95"/>
      <c r="N260" s="96"/>
      <c r="O260" s="97"/>
      <c r="P260" s="46"/>
      <c r="Q260" s="46"/>
      <c r="R260" s="95"/>
      <c r="S260" s="96"/>
      <c r="T260" s="78"/>
      <c r="U260" s="46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3"/>
        <v>12275951</v>
      </c>
      <c r="G261" s="104">
        <v>0</v>
      </c>
      <c r="H261" s="104">
        <v>1027892</v>
      </c>
      <c r="I261" s="104">
        <v>5499000</v>
      </c>
      <c r="J261" s="104">
        <v>5749059</v>
      </c>
      <c r="K261" s="36"/>
      <c r="L261" s="222" t="s">
        <v>2286</v>
      </c>
      <c r="M261" s="95"/>
      <c r="N261" s="96"/>
      <c r="O261" s="97"/>
      <c r="P261" s="46"/>
      <c r="Q261" s="46"/>
      <c r="R261" s="95"/>
      <c r="S261" s="96"/>
      <c r="T261" s="97"/>
      <c r="U261" s="46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3"/>
        <v>9691020</v>
      </c>
      <c r="G262" s="104">
        <v>4040617</v>
      </c>
      <c r="H262" s="104">
        <v>3875311</v>
      </c>
      <c r="I262" s="104">
        <v>200000</v>
      </c>
      <c r="J262" s="104">
        <v>1575092</v>
      </c>
      <c r="K262" s="36"/>
      <c r="L262" s="221" t="s">
        <v>2344</v>
      </c>
      <c r="M262" s="95"/>
      <c r="N262" s="96"/>
      <c r="O262" s="97"/>
      <c r="P262" s="46"/>
      <c r="Q262" s="46"/>
      <c r="R262" s="95"/>
      <c r="S262" s="96"/>
      <c r="T262" s="97"/>
      <c r="U262" s="46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3"/>
        <v>14989362</v>
      </c>
      <c r="G263" s="104">
        <v>5338102</v>
      </c>
      <c r="H263" s="104">
        <v>6596924</v>
      </c>
      <c r="I263" s="104">
        <v>956506</v>
      </c>
      <c r="J263" s="104">
        <v>2097830</v>
      </c>
      <c r="K263" s="36"/>
      <c r="L263" s="221" t="s">
        <v>2340</v>
      </c>
      <c r="M263" s="95"/>
      <c r="N263" s="96"/>
      <c r="O263" s="97"/>
      <c r="P263" s="46"/>
      <c r="Q263" s="46"/>
      <c r="R263" s="95"/>
      <c r="S263" s="96"/>
      <c r="T263" s="78"/>
      <c r="U263" s="46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3"/>
        <v>575336</v>
      </c>
      <c r="G264" s="104">
        <v>0</v>
      </c>
      <c r="H264" s="104">
        <v>575336</v>
      </c>
      <c r="I264" s="104">
        <v>0</v>
      </c>
      <c r="J264" s="104">
        <v>0</v>
      </c>
      <c r="K264" s="36"/>
      <c r="L264" s="221" t="s">
        <v>2344</v>
      </c>
      <c r="M264" s="95"/>
      <c r="N264" s="96"/>
      <c r="O264" s="97"/>
      <c r="P264" s="46"/>
      <c r="Q264" s="46"/>
      <c r="R264" s="95"/>
      <c r="S264" s="96"/>
      <c r="T264" s="97"/>
      <c r="U264" s="46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3"/>
        <v>1114810</v>
      </c>
      <c r="G265" s="104">
        <v>513000</v>
      </c>
      <c r="H265" s="104">
        <v>142932</v>
      </c>
      <c r="I265" s="104">
        <v>456878</v>
      </c>
      <c r="J265" s="104">
        <v>2000</v>
      </c>
      <c r="K265" s="36"/>
      <c r="L265" s="221" t="s">
        <v>2344</v>
      </c>
      <c r="M265" s="95"/>
      <c r="N265" s="96"/>
      <c r="O265" s="97"/>
      <c r="P265" s="46"/>
      <c r="Q265" s="46"/>
      <c r="R265" s="95"/>
      <c r="S265" s="96"/>
      <c r="T265" s="97"/>
      <c r="U265" s="46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3"/>
        <v>1892953</v>
      </c>
      <c r="G266" s="104">
        <v>0</v>
      </c>
      <c r="H266" s="104">
        <v>837421</v>
      </c>
      <c r="I266" s="104">
        <v>0</v>
      </c>
      <c r="J266" s="104">
        <v>1055532</v>
      </c>
      <c r="K266" s="36"/>
      <c r="L266" s="221" t="s">
        <v>2340</v>
      </c>
      <c r="M266" s="95"/>
      <c r="N266" s="96"/>
      <c r="O266" s="78"/>
      <c r="P266" s="46"/>
      <c r="Q266" s="46"/>
      <c r="R266" s="95"/>
      <c r="S266" s="96"/>
      <c r="T266" s="97"/>
      <c r="U266" s="46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3"/>
        <v>2967216</v>
      </c>
      <c r="G267" s="104">
        <v>366150</v>
      </c>
      <c r="H267" s="104">
        <v>1757351</v>
      </c>
      <c r="I267" s="104">
        <v>0</v>
      </c>
      <c r="J267" s="104">
        <v>843715</v>
      </c>
      <c r="K267" s="36"/>
      <c r="L267" s="221" t="s">
        <v>2344</v>
      </c>
      <c r="M267" s="95"/>
      <c r="N267" s="96"/>
      <c r="O267" s="97"/>
      <c r="P267" s="46"/>
      <c r="Q267" s="46"/>
      <c r="R267" s="95"/>
      <c r="S267" s="96"/>
      <c r="T267" s="97"/>
      <c r="U267" s="46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3"/>
        <v>2071834</v>
      </c>
      <c r="G268" s="104">
        <v>852300</v>
      </c>
      <c r="H268" s="104">
        <v>976902</v>
      </c>
      <c r="I268" s="104">
        <v>162382</v>
      </c>
      <c r="J268" s="104">
        <v>80250</v>
      </c>
      <c r="K268" s="36"/>
      <c r="L268" s="221" t="s">
        <v>2340</v>
      </c>
      <c r="M268" s="95"/>
      <c r="N268" s="96"/>
      <c r="O268" s="78"/>
      <c r="P268" s="46"/>
      <c r="Q268" s="46"/>
      <c r="R268" s="95"/>
      <c r="S268" s="96"/>
      <c r="T268" s="97"/>
      <c r="U268" s="46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3"/>
        <v>738285</v>
      </c>
      <c r="G269" s="104">
        <v>140300</v>
      </c>
      <c r="H269" s="104">
        <v>3400</v>
      </c>
      <c r="I269" s="104">
        <v>0</v>
      </c>
      <c r="J269" s="104">
        <v>594585</v>
      </c>
      <c r="K269" s="36"/>
      <c r="L269" s="221" t="s">
        <v>2344</v>
      </c>
      <c r="M269" s="95"/>
      <c r="N269" s="96"/>
      <c r="O269" s="97"/>
      <c r="P269" s="46"/>
      <c r="Q269" s="46"/>
      <c r="R269" s="95"/>
      <c r="S269" s="96"/>
      <c r="T269" s="97"/>
      <c r="U269" s="46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3"/>
        <v>40734205</v>
      </c>
      <c r="G270" s="104">
        <v>3219320</v>
      </c>
      <c r="H270" s="104">
        <v>6917937</v>
      </c>
      <c r="I270" s="104">
        <v>126350</v>
      </c>
      <c r="J270" s="104">
        <v>30470598</v>
      </c>
      <c r="K270" s="36"/>
      <c r="L270" s="221" t="s">
        <v>2340</v>
      </c>
      <c r="M270" s="95"/>
      <c r="N270" s="96"/>
      <c r="O270" s="97"/>
      <c r="P270" s="46"/>
      <c r="Q270" s="46"/>
      <c r="R270" s="95"/>
      <c r="S270" s="96"/>
      <c r="T270" s="78"/>
      <c r="U270" s="46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3"/>
        <v>902471</v>
      </c>
      <c r="G271" s="104">
        <v>13000</v>
      </c>
      <c r="H271" s="104">
        <v>838199</v>
      </c>
      <c r="I271" s="104">
        <v>0</v>
      </c>
      <c r="J271" s="104">
        <v>51272</v>
      </c>
      <c r="K271" s="36"/>
      <c r="L271" s="221" t="s">
        <v>2344</v>
      </c>
      <c r="M271" s="95"/>
      <c r="N271" s="96"/>
      <c r="O271" s="97"/>
      <c r="P271" s="46"/>
      <c r="Q271" s="46"/>
      <c r="R271" s="95"/>
      <c r="S271" s="96"/>
      <c r="T271" s="97"/>
      <c r="U271" s="46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3"/>
        <v>10222679</v>
      </c>
      <c r="G272" s="104">
        <v>303062</v>
      </c>
      <c r="H272" s="104">
        <v>4052129</v>
      </c>
      <c r="I272" s="104">
        <v>66200</v>
      </c>
      <c r="J272" s="104">
        <v>5801288</v>
      </c>
      <c r="K272" s="36"/>
      <c r="L272" s="221" t="s">
        <v>2340</v>
      </c>
      <c r="M272" s="95"/>
      <c r="N272" s="96"/>
      <c r="O272" s="78"/>
      <c r="P272" s="46"/>
      <c r="Q272" s="46"/>
      <c r="R272" s="95"/>
      <c r="S272" s="96"/>
      <c r="T272" s="97"/>
      <c r="U272" s="46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3"/>
        <v>716696</v>
      </c>
      <c r="G273" s="104">
        <v>6893</v>
      </c>
      <c r="H273" s="104">
        <v>549103</v>
      </c>
      <c r="I273" s="104">
        <v>0</v>
      </c>
      <c r="J273" s="104">
        <v>160700</v>
      </c>
      <c r="K273" s="36"/>
      <c r="L273" s="221" t="s">
        <v>2344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3"/>
        <v>5123594</v>
      </c>
      <c r="G274" s="104">
        <v>73075</v>
      </c>
      <c r="H274" s="104">
        <v>1344365</v>
      </c>
      <c r="I274" s="104">
        <v>107000</v>
      </c>
      <c r="J274" s="104">
        <v>3599154</v>
      </c>
      <c r="K274" s="36"/>
      <c r="L274" s="221" t="s">
        <v>2340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3"/>
        <v>945030</v>
      </c>
      <c r="G275" s="104">
        <v>0</v>
      </c>
      <c r="H275" s="104">
        <v>461400</v>
      </c>
      <c r="I275" s="104">
        <v>0</v>
      </c>
      <c r="J275" s="104">
        <v>483630</v>
      </c>
      <c r="K275" s="36"/>
      <c r="L275" s="221" t="s">
        <v>2340</v>
      </c>
      <c r="M275" s="95"/>
      <c r="N275" s="96"/>
      <c r="O275" s="97"/>
      <c r="P275" s="46"/>
      <c r="Q275" s="46"/>
      <c r="R275" s="95"/>
      <c r="S275" s="96"/>
      <c r="T275" s="78"/>
      <c r="U275" s="46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3"/>
        <v>11834951</v>
      </c>
      <c r="G276" s="104">
        <v>7522614</v>
      </c>
      <c r="H276" s="104">
        <v>186504</v>
      </c>
      <c r="I276" s="104">
        <v>52200</v>
      </c>
      <c r="J276" s="104">
        <v>4073633</v>
      </c>
      <c r="K276" s="36"/>
      <c r="L276" s="221" t="s">
        <v>2344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3"/>
        <v>60645575</v>
      </c>
      <c r="G277" s="104">
        <v>22205000</v>
      </c>
      <c r="H277" s="104">
        <v>19704316</v>
      </c>
      <c r="I277" s="104">
        <v>9140000</v>
      </c>
      <c r="J277" s="104">
        <v>9596259</v>
      </c>
      <c r="K277" s="36"/>
      <c r="L277" s="221" t="s">
        <v>2340</v>
      </c>
      <c r="M277" s="95"/>
      <c r="N277" s="96"/>
      <c r="O277" s="97"/>
      <c r="P277" s="46"/>
      <c r="Q277" s="46"/>
      <c r="R277" s="95"/>
      <c r="S277" s="96"/>
      <c r="T277" s="78"/>
      <c r="U277" s="46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3"/>
        <v>309840</v>
      </c>
      <c r="G278" s="104">
        <v>259600</v>
      </c>
      <c r="H278" s="104">
        <v>42840</v>
      </c>
      <c r="I278" s="104">
        <v>0</v>
      </c>
      <c r="J278" s="104">
        <v>7400</v>
      </c>
      <c r="K278" s="36"/>
      <c r="L278" s="221" t="s">
        <v>2340</v>
      </c>
      <c r="M278" s="95"/>
      <c r="N278" s="96"/>
      <c r="O278" s="78"/>
      <c r="P278" s="46"/>
      <c r="Q278" s="46"/>
      <c r="R278" s="95"/>
      <c r="S278" s="96"/>
      <c r="T278" s="97"/>
      <c r="U278" s="46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3"/>
        <v>5365365</v>
      </c>
      <c r="G279" s="104">
        <v>1829000</v>
      </c>
      <c r="H279" s="104">
        <v>2176612</v>
      </c>
      <c r="I279" s="104">
        <v>0</v>
      </c>
      <c r="J279" s="104">
        <v>1359753</v>
      </c>
      <c r="K279" s="36"/>
      <c r="L279" s="221" t="s">
        <v>2340</v>
      </c>
      <c r="M279" s="95"/>
      <c r="N279" s="96"/>
      <c r="O279" s="97"/>
      <c r="P279" s="46"/>
      <c r="Q279" s="46"/>
      <c r="R279" s="95"/>
      <c r="S279" s="96"/>
      <c r="T279" s="97"/>
      <c r="U279" s="46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3"/>
        <v>38843145</v>
      </c>
      <c r="G280" s="104">
        <v>11641477</v>
      </c>
      <c r="H280" s="104">
        <v>1387684</v>
      </c>
      <c r="I280" s="104">
        <v>18070760</v>
      </c>
      <c r="J280" s="104">
        <v>7743224</v>
      </c>
      <c r="K280" s="36"/>
      <c r="L280" s="221" t="s">
        <v>2344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3"/>
        <v>78955081</v>
      </c>
      <c r="G281" s="104">
        <v>15057420</v>
      </c>
      <c r="H281" s="104">
        <v>24363768</v>
      </c>
      <c r="I281" s="104">
        <v>20193341</v>
      </c>
      <c r="J281" s="104">
        <v>19340552</v>
      </c>
      <c r="K281" s="36"/>
      <c r="L281" s="221" t="s">
        <v>2344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3"/>
        <v>848309995</v>
      </c>
      <c r="G282" s="104">
        <v>484984359</v>
      </c>
      <c r="H282" s="104">
        <v>159193130</v>
      </c>
      <c r="I282" s="104">
        <v>6842173</v>
      </c>
      <c r="J282" s="104">
        <v>197290333</v>
      </c>
      <c r="K282" s="36"/>
      <c r="L282" s="221" t="s">
        <v>2340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3"/>
        <v>29618962</v>
      </c>
      <c r="G283" s="104">
        <v>818600</v>
      </c>
      <c r="H283" s="104">
        <v>3812388</v>
      </c>
      <c r="I283" s="104">
        <v>18832250</v>
      </c>
      <c r="J283" s="104">
        <v>6155724</v>
      </c>
      <c r="K283" s="36"/>
      <c r="L283" s="221" t="s">
        <v>2340</v>
      </c>
      <c r="M283" s="95"/>
      <c r="N283" s="96"/>
      <c r="O283" s="97"/>
      <c r="P283" s="46"/>
      <c r="Q283" s="46"/>
      <c r="R283" s="95"/>
      <c r="S283" s="96"/>
      <c r="T283" s="97"/>
      <c r="U283" s="46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3"/>
        <v>25894766</v>
      </c>
      <c r="G284" s="104">
        <v>1454400</v>
      </c>
      <c r="H284" s="104">
        <v>7934148</v>
      </c>
      <c r="I284" s="104">
        <v>13137957</v>
      </c>
      <c r="J284" s="104">
        <v>3368261</v>
      </c>
      <c r="K284" s="36"/>
      <c r="L284" s="221" t="s">
        <v>2344</v>
      </c>
      <c r="M284" s="95"/>
      <c r="N284" s="96"/>
      <c r="O284" s="78"/>
      <c r="P284" s="46"/>
      <c r="Q284" s="46"/>
      <c r="R284" s="95"/>
      <c r="S284" s="96"/>
      <c r="T284" s="78"/>
      <c r="U284" s="46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3"/>
        <v>21995319</v>
      </c>
      <c r="G285" s="104">
        <v>0</v>
      </c>
      <c r="H285" s="104">
        <v>2822954</v>
      </c>
      <c r="I285" s="104">
        <v>2647000</v>
      </c>
      <c r="J285" s="104">
        <v>16525365</v>
      </c>
      <c r="K285" s="36"/>
      <c r="L285" s="221" t="s">
        <v>2344</v>
      </c>
      <c r="M285" s="95"/>
      <c r="N285" s="96"/>
      <c r="O285" s="78"/>
      <c r="P285" s="46"/>
      <c r="Q285" s="46"/>
      <c r="R285" s="95"/>
      <c r="S285" s="96"/>
      <c r="T285" s="78"/>
      <c r="U285" s="46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3"/>
        <v>18819306</v>
      </c>
      <c r="G286" s="104">
        <v>12701933</v>
      </c>
      <c r="H286" s="104">
        <v>2480160</v>
      </c>
      <c r="I286" s="104">
        <v>0</v>
      </c>
      <c r="J286" s="104">
        <v>3637213</v>
      </c>
      <c r="K286" s="36"/>
      <c r="L286" s="221" t="s">
        <v>2340</v>
      </c>
      <c r="M286" s="95"/>
      <c r="N286" s="96"/>
      <c r="O286" s="78"/>
      <c r="P286" s="46"/>
      <c r="Q286" s="46"/>
      <c r="R286" s="95"/>
      <c r="S286" s="96"/>
      <c r="T286" s="78"/>
      <c r="U286" s="46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aca="true" t="shared" si="4" ref="F287:F322">G287+H287+I287+J287</f>
        <v>41802229</v>
      </c>
      <c r="G287" s="104">
        <v>11936777</v>
      </c>
      <c r="H287" s="104">
        <v>3983538</v>
      </c>
      <c r="I287" s="104">
        <v>214800</v>
      </c>
      <c r="J287" s="104">
        <v>25667114</v>
      </c>
      <c r="K287" s="36"/>
      <c r="L287" s="221" t="s">
        <v>2340</v>
      </c>
      <c r="M287" s="95"/>
      <c r="N287" s="96"/>
      <c r="O287" s="97"/>
      <c r="P287" s="46"/>
      <c r="Q287" s="46"/>
      <c r="R287" s="95"/>
      <c r="S287" s="96"/>
      <c r="T287" s="97"/>
      <c r="U287" s="46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4"/>
        <v>17742538</v>
      </c>
      <c r="G288" s="104">
        <v>6951340</v>
      </c>
      <c r="H288" s="104">
        <v>7055292</v>
      </c>
      <c r="I288" s="104">
        <v>240000</v>
      </c>
      <c r="J288" s="104">
        <v>3495906</v>
      </c>
      <c r="K288" s="36"/>
      <c r="L288" s="221" t="s">
        <v>2340</v>
      </c>
      <c r="M288" s="95"/>
      <c r="N288" s="96"/>
      <c r="O288" s="97"/>
      <c r="P288" s="46"/>
      <c r="Q288" s="46"/>
      <c r="R288" s="95"/>
      <c r="S288" s="96"/>
      <c r="T288" s="78"/>
      <c r="U288" s="46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4"/>
        <v>3744341</v>
      </c>
      <c r="G289" s="104">
        <v>372501</v>
      </c>
      <c r="H289" s="104">
        <v>993935</v>
      </c>
      <c r="I289" s="104">
        <v>251823</v>
      </c>
      <c r="J289" s="104">
        <v>2126082</v>
      </c>
      <c r="K289" s="36"/>
      <c r="L289" s="221" t="s">
        <v>2344</v>
      </c>
      <c r="M289" s="95"/>
      <c r="N289" s="96"/>
      <c r="O289" s="97"/>
      <c r="P289" s="46"/>
      <c r="Q289" s="46"/>
      <c r="R289" s="95"/>
      <c r="S289" s="96"/>
      <c r="T289" s="78"/>
      <c r="U289" s="46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4"/>
        <v>1807759</v>
      </c>
      <c r="G290" s="104">
        <v>213745</v>
      </c>
      <c r="H290" s="104">
        <v>332989</v>
      </c>
      <c r="I290" s="104">
        <v>659540</v>
      </c>
      <c r="J290" s="104">
        <v>601485</v>
      </c>
      <c r="K290" s="36"/>
      <c r="L290" s="221" t="s">
        <v>2340</v>
      </c>
      <c r="M290" s="95"/>
      <c r="N290" s="96"/>
      <c r="O290" s="97"/>
      <c r="P290" s="46"/>
      <c r="Q290" s="46"/>
      <c r="R290" s="95"/>
      <c r="S290" s="96"/>
      <c r="T290" s="78"/>
      <c r="U290" s="46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4"/>
        <v>239372</v>
      </c>
      <c r="G291" s="104">
        <v>0</v>
      </c>
      <c r="H291" s="104">
        <v>67589</v>
      </c>
      <c r="I291" s="104">
        <v>0</v>
      </c>
      <c r="J291" s="104">
        <v>171783</v>
      </c>
      <c r="K291" s="36"/>
      <c r="L291" s="221" t="s">
        <v>2340</v>
      </c>
      <c r="M291" s="95"/>
      <c r="N291" s="96"/>
      <c r="O291" s="78"/>
      <c r="P291" s="46"/>
      <c r="Q291" s="46"/>
      <c r="R291" s="95"/>
      <c r="S291" s="96"/>
      <c r="T291" s="97"/>
      <c r="U291" s="46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4"/>
        <v>188118</v>
      </c>
      <c r="G292" s="104">
        <v>0</v>
      </c>
      <c r="H292" s="104">
        <v>104618</v>
      </c>
      <c r="I292" s="104">
        <v>0</v>
      </c>
      <c r="J292" s="104">
        <v>83500</v>
      </c>
      <c r="K292" s="36"/>
      <c r="L292" s="221" t="s">
        <v>2344</v>
      </c>
      <c r="M292" s="95"/>
      <c r="N292" s="96"/>
      <c r="O292" s="97"/>
      <c r="P292" s="46"/>
      <c r="Q292" s="46"/>
      <c r="R292" s="95"/>
      <c r="S292" s="96"/>
      <c r="T292" s="78"/>
      <c r="U292" s="46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4"/>
        <v>1053684</v>
      </c>
      <c r="G293" s="104">
        <v>0</v>
      </c>
      <c r="H293" s="104">
        <v>730568</v>
      </c>
      <c r="I293" s="104">
        <v>0</v>
      </c>
      <c r="J293" s="104">
        <v>323116</v>
      </c>
      <c r="K293" s="36"/>
      <c r="L293" s="221" t="s">
        <v>2340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4"/>
        <v>15076480</v>
      </c>
      <c r="G294" s="104">
        <v>6040465</v>
      </c>
      <c r="H294" s="104">
        <v>3952127</v>
      </c>
      <c r="I294" s="104">
        <v>376640</v>
      </c>
      <c r="J294" s="104">
        <v>4707248</v>
      </c>
      <c r="K294" s="36"/>
      <c r="L294" s="221" t="s">
        <v>2340</v>
      </c>
      <c r="M294" s="95"/>
      <c r="N294" s="96"/>
      <c r="O294" s="97"/>
      <c r="P294" s="46"/>
      <c r="Q294" s="46"/>
      <c r="R294" s="95"/>
      <c r="S294" s="96"/>
      <c r="T294" s="97"/>
      <c r="U294" s="46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4"/>
        <v>6408647</v>
      </c>
      <c r="G295" s="104">
        <v>427550</v>
      </c>
      <c r="H295" s="104">
        <v>1655277</v>
      </c>
      <c r="I295" s="104">
        <v>3940300</v>
      </c>
      <c r="J295" s="104">
        <v>385520</v>
      </c>
      <c r="K295" s="36"/>
      <c r="L295" s="221" t="s">
        <v>2340</v>
      </c>
      <c r="M295" s="95"/>
      <c r="N295" s="96"/>
      <c r="O295" s="78"/>
      <c r="P295" s="46"/>
      <c r="Q295" s="46"/>
      <c r="R295" s="95"/>
      <c r="S295" s="96"/>
      <c r="T295" s="78"/>
      <c r="U295" s="46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4"/>
        <v>3236517</v>
      </c>
      <c r="G296" s="104">
        <v>1113235</v>
      </c>
      <c r="H296" s="104">
        <v>910449</v>
      </c>
      <c r="I296" s="104">
        <v>149600</v>
      </c>
      <c r="J296" s="104">
        <v>1063233</v>
      </c>
      <c r="K296" s="36"/>
      <c r="L296" s="221" t="s">
        <v>2340</v>
      </c>
      <c r="M296" s="95"/>
      <c r="N296" s="96"/>
      <c r="O296" s="97"/>
      <c r="P296" s="46"/>
      <c r="Q296" s="46"/>
      <c r="R296" s="95"/>
      <c r="S296" s="96"/>
      <c r="T296" s="97"/>
      <c r="U296" s="46"/>
    </row>
    <row r="297" spans="1:2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4"/>
        <v>1947976</v>
      </c>
      <c r="G297" s="104">
        <v>247000</v>
      </c>
      <c r="H297" s="104">
        <v>389414</v>
      </c>
      <c r="I297" s="104">
        <v>25000</v>
      </c>
      <c r="J297" s="104">
        <v>1286562</v>
      </c>
      <c r="K297" s="36"/>
      <c r="L297" s="221" t="s">
        <v>2340</v>
      </c>
      <c r="M297" s="95"/>
      <c r="N297" s="96"/>
      <c r="O297" s="78"/>
      <c r="P297" s="46"/>
      <c r="Q297" s="46"/>
      <c r="R297" s="95"/>
      <c r="S297" s="96"/>
      <c r="T297" s="97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4"/>
        <v>2595353</v>
      </c>
      <c r="G298" s="104">
        <v>288500</v>
      </c>
      <c r="H298" s="104">
        <v>802762</v>
      </c>
      <c r="I298" s="104">
        <v>228400</v>
      </c>
      <c r="J298" s="104">
        <v>1275691</v>
      </c>
      <c r="K298" s="36"/>
      <c r="L298" s="221" t="s">
        <v>2344</v>
      </c>
      <c r="M298" s="95"/>
      <c r="N298" s="96"/>
      <c r="O298" s="97"/>
      <c r="P298" s="46"/>
      <c r="Q298" s="46"/>
      <c r="R298" s="95"/>
      <c r="S298" s="96"/>
      <c r="T298" s="97"/>
      <c r="U298" s="46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4"/>
        <v>7908991</v>
      </c>
      <c r="G299" s="104">
        <v>579200</v>
      </c>
      <c r="H299" s="104">
        <v>283350</v>
      </c>
      <c r="I299" s="104">
        <v>6433340</v>
      </c>
      <c r="J299" s="104">
        <v>613101</v>
      </c>
      <c r="K299" s="36"/>
      <c r="L299" s="221" t="s">
        <v>2340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4"/>
        <v>1736811</v>
      </c>
      <c r="G300" s="104">
        <v>0</v>
      </c>
      <c r="H300" s="104">
        <v>162611</v>
      </c>
      <c r="I300" s="104">
        <v>1129665</v>
      </c>
      <c r="J300" s="104">
        <v>444535</v>
      </c>
      <c r="K300" s="36"/>
      <c r="L300" s="221" t="s">
        <v>2340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4"/>
        <v>255166</v>
      </c>
      <c r="G301" s="104">
        <v>4000</v>
      </c>
      <c r="H301" s="104">
        <v>37283</v>
      </c>
      <c r="I301" s="104">
        <v>86400</v>
      </c>
      <c r="J301" s="104">
        <v>127483</v>
      </c>
      <c r="K301" s="36"/>
      <c r="L301" s="221" t="s">
        <v>2340</v>
      </c>
      <c r="M301" s="95"/>
      <c r="N301" s="96"/>
      <c r="O301" s="78"/>
      <c r="P301" s="46"/>
      <c r="Q301" s="46"/>
      <c r="R301" s="95"/>
      <c r="S301" s="96"/>
      <c r="T301" s="97"/>
      <c r="U301" s="46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4"/>
        <v>1197667</v>
      </c>
      <c r="G302" s="104">
        <v>0</v>
      </c>
      <c r="H302" s="104">
        <v>984843</v>
      </c>
      <c r="I302" s="104">
        <v>0</v>
      </c>
      <c r="J302" s="104">
        <v>212824</v>
      </c>
      <c r="K302" s="36"/>
      <c r="L302" s="221" t="s">
        <v>2340</v>
      </c>
      <c r="M302" s="95"/>
      <c r="N302" s="96"/>
      <c r="O302" s="97"/>
      <c r="P302" s="46"/>
      <c r="Q302" s="46"/>
      <c r="R302" s="95"/>
      <c r="S302" s="96"/>
      <c r="T302" s="78"/>
      <c r="U302" s="46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4"/>
        <v>7090395</v>
      </c>
      <c r="G303" s="104">
        <v>26100</v>
      </c>
      <c r="H303" s="104">
        <v>542056</v>
      </c>
      <c r="I303" s="104">
        <v>181001</v>
      </c>
      <c r="J303" s="104">
        <v>6341238</v>
      </c>
      <c r="K303" s="36"/>
      <c r="L303" s="221" t="s">
        <v>2340</v>
      </c>
      <c r="M303" s="95"/>
      <c r="N303" s="96"/>
      <c r="O303" s="97"/>
      <c r="P303" s="46"/>
      <c r="Q303" s="46"/>
      <c r="R303" s="95"/>
      <c r="S303" s="96"/>
      <c r="T303" s="78"/>
      <c r="U303" s="46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4"/>
        <v>239123</v>
      </c>
      <c r="G304" s="104">
        <v>0</v>
      </c>
      <c r="H304" s="104">
        <v>157123</v>
      </c>
      <c r="I304" s="104">
        <v>0</v>
      </c>
      <c r="J304" s="104">
        <v>82000</v>
      </c>
      <c r="K304" s="36"/>
      <c r="L304" s="222" t="s">
        <v>2286</v>
      </c>
      <c r="M304" s="95"/>
      <c r="N304" s="96"/>
      <c r="O304" s="78"/>
      <c r="P304" s="46"/>
      <c r="Q304" s="46"/>
      <c r="R304" s="95"/>
      <c r="S304" s="96"/>
      <c r="T304" s="97"/>
      <c r="U304" s="46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4"/>
        <v>2979498</v>
      </c>
      <c r="G305" s="104">
        <v>22000</v>
      </c>
      <c r="H305" s="104">
        <v>1941729</v>
      </c>
      <c r="I305" s="104">
        <v>0</v>
      </c>
      <c r="J305" s="104">
        <v>1015769</v>
      </c>
      <c r="K305" s="36"/>
      <c r="L305" s="221" t="s">
        <v>2340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4"/>
        <v>639611</v>
      </c>
      <c r="G306" s="104">
        <v>0</v>
      </c>
      <c r="H306" s="104">
        <v>80136</v>
      </c>
      <c r="I306" s="104">
        <v>0</v>
      </c>
      <c r="J306" s="104">
        <v>559475</v>
      </c>
      <c r="K306" s="36"/>
      <c r="L306" s="221" t="s">
        <v>2340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4"/>
        <v>2937060</v>
      </c>
      <c r="G307" s="104">
        <v>478300</v>
      </c>
      <c r="H307" s="104">
        <v>1462874</v>
      </c>
      <c r="I307" s="104">
        <v>483250</v>
      </c>
      <c r="J307" s="104">
        <v>512636</v>
      </c>
      <c r="K307" s="36"/>
      <c r="L307" s="221" t="s">
        <v>2344</v>
      </c>
      <c r="M307" s="95"/>
      <c r="N307" s="96"/>
      <c r="O307" s="78"/>
      <c r="P307" s="46"/>
      <c r="Q307" s="46"/>
      <c r="R307" s="95"/>
      <c r="S307" s="96"/>
      <c r="T307" s="97"/>
      <c r="U307" s="46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4"/>
        <v>324081</v>
      </c>
      <c r="G308" s="104">
        <v>0</v>
      </c>
      <c r="H308" s="104">
        <v>175346</v>
      </c>
      <c r="I308" s="104">
        <v>2100</v>
      </c>
      <c r="J308" s="104">
        <v>146635</v>
      </c>
      <c r="K308" s="36"/>
      <c r="L308" s="221" t="s">
        <v>2340</v>
      </c>
      <c r="M308" s="95"/>
      <c r="N308" s="96"/>
      <c r="O308" s="97"/>
      <c r="P308" s="46"/>
      <c r="Q308" s="46"/>
      <c r="R308" s="95"/>
      <c r="S308" s="96"/>
      <c r="T308" s="97"/>
      <c r="U308" s="46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4"/>
        <v>32907549</v>
      </c>
      <c r="G309" s="104">
        <v>17381710</v>
      </c>
      <c r="H309" s="104">
        <v>7419949</v>
      </c>
      <c r="I309" s="104">
        <v>1922705</v>
      </c>
      <c r="J309" s="104">
        <v>6183185</v>
      </c>
      <c r="K309" s="36"/>
      <c r="L309" s="221" t="s">
        <v>2340</v>
      </c>
      <c r="M309" s="95"/>
      <c r="N309" s="96"/>
      <c r="O309" s="97"/>
      <c r="P309" s="46"/>
      <c r="Q309" s="46"/>
      <c r="R309" s="95"/>
      <c r="S309" s="96"/>
      <c r="T309" s="97"/>
      <c r="U309" s="46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4"/>
        <v>20700065</v>
      </c>
      <c r="G310" s="104">
        <v>13315602</v>
      </c>
      <c r="H310" s="104">
        <v>4074854</v>
      </c>
      <c r="I310" s="104">
        <v>544006</v>
      </c>
      <c r="J310" s="104">
        <v>2765603</v>
      </c>
      <c r="K310" s="36"/>
      <c r="L310" s="221" t="s">
        <v>2344</v>
      </c>
      <c r="M310" s="95"/>
      <c r="N310" s="96"/>
      <c r="O310" s="97"/>
      <c r="P310" s="46"/>
      <c r="Q310" s="46"/>
      <c r="R310" s="158"/>
      <c r="S310" s="96"/>
      <c r="T310" s="97"/>
      <c r="U310" s="46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4"/>
        <v>139406</v>
      </c>
      <c r="G311" s="104">
        <v>0</v>
      </c>
      <c r="H311" s="104">
        <v>96156</v>
      </c>
      <c r="I311" s="104">
        <v>0</v>
      </c>
      <c r="J311" s="104">
        <v>43250</v>
      </c>
      <c r="K311" s="36"/>
      <c r="L311" s="221" t="s">
        <v>2340</v>
      </c>
      <c r="M311" s="95"/>
      <c r="N311" s="96"/>
      <c r="O311" s="97"/>
      <c r="P311" s="46"/>
      <c r="Q311" s="46"/>
      <c r="R311" s="95"/>
      <c r="S311" s="96"/>
      <c r="T311" s="78"/>
      <c r="U311" s="46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4"/>
        <v>4890675</v>
      </c>
      <c r="G312" s="104">
        <v>1233301</v>
      </c>
      <c r="H312" s="104">
        <v>2971820</v>
      </c>
      <c r="I312" s="104">
        <v>110200</v>
      </c>
      <c r="J312" s="104">
        <v>575354</v>
      </c>
      <c r="K312" s="36"/>
      <c r="L312" s="221" t="s">
        <v>2344</v>
      </c>
      <c r="M312" s="95"/>
      <c r="N312" s="96"/>
      <c r="O312" s="78"/>
      <c r="P312" s="46"/>
      <c r="Q312" s="46"/>
      <c r="R312" s="95"/>
      <c r="S312" s="96"/>
      <c r="T312" s="97"/>
      <c r="U312" s="46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4"/>
        <v>5122886</v>
      </c>
      <c r="G313" s="104">
        <v>338200</v>
      </c>
      <c r="H313" s="104">
        <v>319253</v>
      </c>
      <c r="I313" s="104">
        <v>1365200</v>
      </c>
      <c r="J313" s="104">
        <v>3100233</v>
      </c>
      <c r="K313" s="36"/>
      <c r="L313" s="221" t="s">
        <v>2340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4"/>
        <v>1638276</v>
      </c>
      <c r="G314" s="104">
        <v>0</v>
      </c>
      <c r="H314" s="104">
        <v>1014692</v>
      </c>
      <c r="I314" s="104">
        <v>55801</v>
      </c>
      <c r="J314" s="104">
        <v>567783</v>
      </c>
      <c r="K314" s="36"/>
      <c r="L314" s="221" t="s">
        <v>2340</v>
      </c>
      <c r="M314" s="95"/>
      <c r="N314" s="96"/>
      <c r="O314" s="97"/>
      <c r="P314" s="46"/>
      <c r="Q314" s="46"/>
      <c r="R314" s="95"/>
      <c r="S314" s="96"/>
      <c r="T314" s="97"/>
      <c r="U314" s="46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4"/>
        <v>17981204</v>
      </c>
      <c r="G315" s="104">
        <v>2178403</v>
      </c>
      <c r="H315" s="104">
        <v>3788312</v>
      </c>
      <c r="I315" s="104">
        <v>260000</v>
      </c>
      <c r="J315" s="104">
        <v>11754489</v>
      </c>
      <c r="K315" s="36"/>
      <c r="L315" s="221" t="s">
        <v>2340</v>
      </c>
      <c r="M315" s="95"/>
      <c r="N315" s="96"/>
      <c r="O315" s="78"/>
      <c r="P315" s="46"/>
      <c r="Q315" s="46"/>
      <c r="R315" s="95"/>
      <c r="S315" s="96"/>
      <c r="T315" s="97"/>
      <c r="U315" s="46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4"/>
        <v>44715814</v>
      </c>
      <c r="G316" s="104">
        <v>1733620</v>
      </c>
      <c r="H316" s="104">
        <v>6534473</v>
      </c>
      <c r="I316" s="104">
        <v>4524704</v>
      </c>
      <c r="J316" s="104">
        <v>31923017</v>
      </c>
      <c r="K316" s="36"/>
      <c r="L316" s="221" t="s">
        <v>2344</v>
      </c>
      <c r="M316" s="95"/>
      <c r="N316" s="96"/>
      <c r="O316" s="97"/>
      <c r="P316" s="46"/>
      <c r="Q316" s="46"/>
      <c r="R316" s="95"/>
      <c r="S316" s="96"/>
      <c r="T316" s="78"/>
      <c r="U316" s="46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4"/>
        <v>36103256</v>
      </c>
      <c r="G317" s="104">
        <v>2382036</v>
      </c>
      <c r="H317" s="104">
        <v>18577201</v>
      </c>
      <c r="I317" s="104">
        <v>1023100</v>
      </c>
      <c r="J317" s="104">
        <v>14120919</v>
      </c>
      <c r="K317" s="36"/>
      <c r="L317" s="221" t="s">
        <v>2344</v>
      </c>
      <c r="M317" s="95"/>
      <c r="N317" s="96"/>
      <c r="O317" s="97"/>
      <c r="P317" s="46"/>
      <c r="Q317" s="46"/>
      <c r="R317" s="95"/>
      <c r="S317" s="96"/>
      <c r="T317" s="97"/>
      <c r="U317" s="46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4"/>
        <v>4360452</v>
      </c>
      <c r="G318" s="104">
        <v>183422</v>
      </c>
      <c r="H318" s="104">
        <v>1243491</v>
      </c>
      <c r="I318" s="104">
        <v>76367</v>
      </c>
      <c r="J318" s="104">
        <v>2857172</v>
      </c>
      <c r="K318" s="36"/>
      <c r="L318" s="221" t="s">
        <v>2340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4"/>
        <v>600677</v>
      </c>
      <c r="G319" s="104">
        <v>0</v>
      </c>
      <c r="H319" s="104">
        <v>417765</v>
      </c>
      <c r="I319" s="104">
        <v>0</v>
      </c>
      <c r="J319" s="104">
        <v>182912</v>
      </c>
      <c r="K319" s="36"/>
      <c r="L319" s="221" t="s">
        <v>2340</v>
      </c>
      <c r="M319" s="158"/>
      <c r="N319" s="96"/>
      <c r="O319" s="97"/>
      <c r="P319" s="46"/>
      <c r="Q319" s="46"/>
      <c r="R319" s="95"/>
      <c r="S319" s="96"/>
      <c r="T319" s="97"/>
      <c r="U319" s="46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4"/>
        <v>16244074</v>
      </c>
      <c r="G320" s="104">
        <v>791200</v>
      </c>
      <c r="H320" s="104">
        <v>6326806</v>
      </c>
      <c r="I320" s="104">
        <v>1176350</v>
      </c>
      <c r="J320" s="104">
        <v>7949718</v>
      </c>
      <c r="K320" s="36"/>
      <c r="L320" s="221" t="s">
        <v>2340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4"/>
        <v>154197792</v>
      </c>
      <c r="G321" s="104">
        <v>6308768</v>
      </c>
      <c r="H321" s="104">
        <v>7673157</v>
      </c>
      <c r="I321" s="104">
        <v>52135501</v>
      </c>
      <c r="J321" s="104">
        <v>88080366</v>
      </c>
      <c r="K321" s="36"/>
      <c r="L321" s="221" t="s">
        <v>2340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4"/>
        <v>2149648</v>
      </c>
      <c r="G322" s="104">
        <v>0</v>
      </c>
      <c r="H322" s="104">
        <v>1900479</v>
      </c>
      <c r="I322" s="104">
        <v>2000</v>
      </c>
      <c r="J322" s="104">
        <v>247169</v>
      </c>
      <c r="K322" s="36"/>
      <c r="L322" s="221" t="s">
        <v>2340</v>
      </c>
      <c r="M322" s="95"/>
      <c r="N322" s="96"/>
      <c r="O322" s="78"/>
      <c r="P322" s="46"/>
      <c r="Q322" s="46"/>
      <c r="R322" s="95"/>
      <c r="S322" s="96"/>
      <c r="T322" s="78"/>
      <c r="U322" s="46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2" t="s">
        <v>2195</v>
      </c>
      <c r="M323" s="95"/>
      <c r="N323" s="96"/>
      <c r="O323" s="97"/>
      <c r="P323" s="46"/>
      <c r="Q323" s="46"/>
      <c r="R323" s="95"/>
      <c r="S323" s="96"/>
      <c r="T323" s="97"/>
      <c r="U323" s="46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5" ref="F324:F387">G324+H324+I324+J324</f>
        <v>65168871</v>
      </c>
      <c r="G324" s="104">
        <v>6781379</v>
      </c>
      <c r="H324" s="104">
        <v>18285333</v>
      </c>
      <c r="I324" s="104">
        <v>6585734</v>
      </c>
      <c r="J324" s="104">
        <v>33516425</v>
      </c>
      <c r="K324" s="36"/>
      <c r="L324" s="221" t="s">
        <v>2340</v>
      </c>
      <c r="M324" s="95"/>
      <c r="N324" s="96"/>
      <c r="O324" s="97"/>
      <c r="P324" s="46"/>
      <c r="Q324" s="46"/>
      <c r="R324" s="95"/>
      <c r="S324" s="96"/>
      <c r="T324" s="78"/>
      <c r="U324" s="46"/>
    </row>
    <row r="325" spans="1:2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5"/>
        <v>44762140</v>
      </c>
      <c r="G325" s="104">
        <v>8118710</v>
      </c>
      <c r="H325" s="104">
        <v>4764296</v>
      </c>
      <c r="I325" s="104">
        <v>17600000</v>
      </c>
      <c r="J325" s="104">
        <v>14279134</v>
      </c>
      <c r="K325" s="36"/>
      <c r="L325" s="221" t="s">
        <v>2344</v>
      </c>
      <c r="M325" s="95"/>
      <c r="N325" s="96"/>
      <c r="O325" s="78"/>
      <c r="P325" s="46"/>
      <c r="Q325" s="46"/>
      <c r="R325" s="95"/>
      <c r="S325" s="96"/>
      <c r="T325" s="78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5"/>
        <v>40922061</v>
      </c>
      <c r="G326" s="104">
        <v>7861987</v>
      </c>
      <c r="H326" s="104">
        <v>6439824</v>
      </c>
      <c r="I326" s="104">
        <v>21389651</v>
      </c>
      <c r="J326" s="104">
        <v>5230599</v>
      </c>
      <c r="K326" s="63"/>
      <c r="L326" s="221" t="s">
        <v>2340</v>
      </c>
      <c r="M326" s="95"/>
      <c r="N326" s="96"/>
      <c r="O326" s="97"/>
      <c r="P326" s="46"/>
      <c r="Q326" s="46"/>
      <c r="R326" s="95"/>
      <c r="S326" s="96"/>
      <c r="T326" s="97"/>
      <c r="U326" s="46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5"/>
        <v>35690347</v>
      </c>
      <c r="G327" s="104">
        <v>3218946</v>
      </c>
      <c r="H327" s="104">
        <v>6769776</v>
      </c>
      <c r="I327" s="104">
        <v>162544</v>
      </c>
      <c r="J327" s="104">
        <v>25539081</v>
      </c>
      <c r="K327" s="36"/>
      <c r="L327" s="221" t="s">
        <v>2340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5"/>
        <v>10822120</v>
      </c>
      <c r="G328" s="104">
        <v>1562750</v>
      </c>
      <c r="H328" s="104">
        <v>4198556</v>
      </c>
      <c r="I328" s="104">
        <v>0</v>
      </c>
      <c r="J328" s="104">
        <v>5060814</v>
      </c>
      <c r="K328" s="36"/>
      <c r="L328" s="221" t="s">
        <v>2344</v>
      </c>
      <c r="M328" s="95"/>
      <c r="N328" s="96"/>
      <c r="O328" s="97"/>
      <c r="P328" s="46"/>
      <c r="Q328" s="46"/>
      <c r="R328" s="95"/>
      <c r="S328" s="96"/>
      <c r="T328" s="78"/>
      <c r="U328" s="46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5"/>
        <v>69517366</v>
      </c>
      <c r="G329" s="104">
        <v>2875000</v>
      </c>
      <c r="H329" s="104">
        <v>1200764</v>
      </c>
      <c r="I329" s="104">
        <v>50486556</v>
      </c>
      <c r="J329" s="104">
        <v>14955046</v>
      </c>
      <c r="K329" s="36"/>
      <c r="L329" s="221" t="s">
        <v>2340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5"/>
        <v>1618125</v>
      </c>
      <c r="G330" s="104">
        <v>0</v>
      </c>
      <c r="H330" s="104">
        <v>1307728</v>
      </c>
      <c r="I330" s="104">
        <v>0</v>
      </c>
      <c r="J330" s="104">
        <v>310397</v>
      </c>
      <c r="K330" s="36"/>
      <c r="L330" s="221" t="s">
        <v>2344</v>
      </c>
      <c r="M330" s="95"/>
      <c r="N330" s="96"/>
      <c r="O330" s="97"/>
      <c r="P330" s="46"/>
      <c r="Q330" s="46"/>
      <c r="R330" s="95"/>
      <c r="S330" s="96"/>
      <c r="T330" s="97"/>
      <c r="U330" s="46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5"/>
        <v>61562395</v>
      </c>
      <c r="G331" s="104">
        <v>11763881</v>
      </c>
      <c r="H331" s="104">
        <v>8656012</v>
      </c>
      <c r="I331" s="104">
        <v>20395767</v>
      </c>
      <c r="J331" s="104">
        <v>20746735</v>
      </c>
      <c r="K331" s="36"/>
      <c r="L331" s="221" t="s">
        <v>2340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5"/>
        <v>88593714</v>
      </c>
      <c r="G332" s="104">
        <v>8388178</v>
      </c>
      <c r="H332" s="104">
        <v>19092729</v>
      </c>
      <c r="I332" s="104">
        <v>3395610</v>
      </c>
      <c r="J332" s="104">
        <v>57717197</v>
      </c>
      <c r="K332" s="36"/>
      <c r="L332" s="221" t="s">
        <v>2340</v>
      </c>
      <c r="M332" s="95"/>
      <c r="N332" s="96"/>
      <c r="O332" s="97"/>
      <c r="P332" s="46"/>
      <c r="Q332" s="46"/>
      <c r="R332" s="95"/>
      <c r="S332" s="96"/>
      <c r="T332" s="97"/>
      <c r="U332" s="46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5"/>
        <v>372139</v>
      </c>
      <c r="G333" s="104">
        <v>0</v>
      </c>
      <c r="H333" s="104">
        <v>362139</v>
      </c>
      <c r="I333" s="104">
        <v>0</v>
      </c>
      <c r="J333" s="104">
        <v>10000</v>
      </c>
      <c r="K333" s="36"/>
      <c r="L333" s="221" t="s">
        <v>2340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5"/>
        <v>10448999</v>
      </c>
      <c r="G334" s="104">
        <v>5198400</v>
      </c>
      <c r="H334" s="104">
        <v>4610858</v>
      </c>
      <c r="I334" s="104">
        <v>300000</v>
      </c>
      <c r="J334" s="104">
        <v>339741</v>
      </c>
      <c r="K334" s="36"/>
      <c r="L334" s="221" t="s">
        <v>2344</v>
      </c>
      <c r="M334" s="95"/>
      <c r="N334" s="96"/>
      <c r="O334" s="97"/>
      <c r="P334" s="46"/>
      <c r="Q334" s="46"/>
      <c r="R334" s="95"/>
      <c r="S334" s="96"/>
      <c r="T334" s="97"/>
      <c r="U334" s="46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5"/>
        <v>1625895</v>
      </c>
      <c r="G335" s="104">
        <v>40500</v>
      </c>
      <c r="H335" s="104">
        <v>684606</v>
      </c>
      <c r="I335" s="104">
        <v>374379</v>
      </c>
      <c r="J335" s="104">
        <v>526410</v>
      </c>
      <c r="K335" s="36"/>
      <c r="L335" s="221" t="s">
        <v>2340</v>
      </c>
      <c r="M335" s="95"/>
      <c r="N335" s="96"/>
      <c r="O335" s="97"/>
      <c r="P335" s="46"/>
      <c r="Q335" s="46"/>
      <c r="R335" s="95"/>
      <c r="S335" s="96"/>
      <c r="T335" s="97"/>
      <c r="U335" s="46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5"/>
        <v>17605949</v>
      </c>
      <c r="G336" s="104">
        <v>3976740</v>
      </c>
      <c r="H336" s="104">
        <v>9227824</v>
      </c>
      <c r="I336" s="104">
        <v>145293</v>
      </c>
      <c r="J336" s="104">
        <v>4256092</v>
      </c>
      <c r="K336" s="36"/>
      <c r="L336" s="221" t="s">
        <v>2344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5"/>
        <v>6927366</v>
      </c>
      <c r="G337" s="104">
        <v>1707100</v>
      </c>
      <c r="H337" s="104">
        <v>4170866</v>
      </c>
      <c r="I337" s="104">
        <v>0</v>
      </c>
      <c r="J337" s="104">
        <v>1049400</v>
      </c>
      <c r="K337" s="36"/>
      <c r="L337" s="221" t="s">
        <v>2344</v>
      </c>
      <c r="M337" s="95"/>
      <c r="N337" s="96"/>
      <c r="O337" s="97"/>
      <c r="P337" s="46"/>
      <c r="Q337" s="46"/>
      <c r="R337" s="95"/>
      <c r="S337" s="96"/>
      <c r="T337" s="78"/>
      <c r="U337" s="46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5"/>
        <v>9833640</v>
      </c>
      <c r="G338" s="104">
        <v>580800</v>
      </c>
      <c r="H338" s="104">
        <v>2761901</v>
      </c>
      <c r="I338" s="104">
        <v>4301261</v>
      </c>
      <c r="J338" s="104">
        <v>2189678</v>
      </c>
      <c r="K338" s="36"/>
      <c r="L338" s="221" t="s">
        <v>2344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5"/>
        <v>1171929</v>
      </c>
      <c r="G339" s="104">
        <v>83000</v>
      </c>
      <c r="H339" s="104">
        <v>805862</v>
      </c>
      <c r="I339" s="104">
        <v>50000</v>
      </c>
      <c r="J339" s="104">
        <v>233067</v>
      </c>
      <c r="K339" s="36"/>
      <c r="L339" s="221" t="s">
        <v>2340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5"/>
        <v>56707588</v>
      </c>
      <c r="G340" s="104">
        <v>32777782</v>
      </c>
      <c r="H340" s="104">
        <v>10488143</v>
      </c>
      <c r="I340" s="104">
        <v>6073283</v>
      </c>
      <c r="J340" s="104">
        <v>7368380</v>
      </c>
      <c r="K340" s="36"/>
      <c r="L340" s="221" t="s">
        <v>2344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5"/>
        <v>26401909</v>
      </c>
      <c r="G341" s="104">
        <v>1914900</v>
      </c>
      <c r="H341" s="104">
        <v>10628312</v>
      </c>
      <c r="I341" s="104">
        <v>0</v>
      </c>
      <c r="J341" s="104">
        <v>13858697</v>
      </c>
      <c r="K341" s="36"/>
      <c r="L341" s="221" t="s">
        <v>2340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5"/>
        <v>26309763</v>
      </c>
      <c r="G342" s="104">
        <v>3140150</v>
      </c>
      <c r="H342" s="104">
        <v>8649620</v>
      </c>
      <c r="I342" s="104">
        <v>0</v>
      </c>
      <c r="J342" s="104">
        <v>14519993</v>
      </c>
      <c r="K342" s="36"/>
      <c r="L342" s="221" t="s">
        <v>2340</v>
      </c>
      <c r="M342" s="95"/>
      <c r="N342" s="96"/>
      <c r="O342" s="97"/>
      <c r="P342" s="46"/>
      <c r="Q342" s="46"/>
      <c r="R342" s="95"/>
      <c r="S342" s="96"/>
      <c r="T342" s="97"/>
      <c r="U342" s="46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5"/>
        <v>22152607</v>
      </c>
      <c r="G343" s="104">
        <v>677601</v>
      </c>
      <c r="H343" s="104">
        <v>11059238</v>
      </c>
      <c r="I343" s="104">
        <v>5046001</v>
      </c>
      <c r="J343" s="104">
        <v>5369767</v>
      </c>
      <c r="K343" s="36"/>
      <c r="L343" s="221" t="s">
        <v>2340</v>
      </c>
      <c r="M343" s="95"/>
      <c r="N343" s="96"/>
      <c r="O343" s="97"/>
      <c r="P343" s="46"/>
      <c r="Q343" s="46"/>
      <c r="R343" s="95"/>
      <c r="S343" s="96"/>
      <c r="T343" s="97"/>
      <c r="U343" s="46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5"/>
        <v>148078958</v>
      </c>
      <c r="G344" s="104">
        <v>3022000</v>
      </c>
      <c r="H344" s="104">
        <v>7461180</v>
      </c>
      <c r="I344" s="104">
        <v>66540064</v>
      </c>
      <c r="J344" s="104">
        <v>71055714</v>
      </c>
      <c r="K344" s="36"/>
      <c r="L344" s="221" t="s">
        <v>2340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5"/>
        <v>23173915</v>
      </c>
      <c r="G345" s="104">
        <v>3833</v>
      </c>
      <c r="H345" s="104">
        <v>6301136</v>
      </c>
      <c r="I345" s="104">
        <v>5102</v>
      </c>
      <c r="J345" s="104">
        <v>16863844</v>
      </c>
      <c r="K345" s="36"/>
      <c r="L345" s="221" t="s">
        <v>2340</v>
      </c>
      <c r="M345" s="95"/>
      <c r="N345" s="96"/>
      <c r="O345" s="78"/>
      <c r="P345" s="46"/>
      <c r="Q345" s="46"/>
      <c r="R345" s="95"/>
      <c r="S345" s="96"/>
      <c r="T345" s="97"/>
      <c r="U345" s="46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5"/>
        <v>51025668</v>
      </c>
      <c r="G346" s="104">
        <v>7318206</v>
      </c>
      <c r="H346" s="104">
        <v>6108277</v>
      </c>
      <c r="I346" s="104">
        <v>1223423</v>
      </c>
      <c r="J346" s="104">
        <v>36375762</v>
      </c>
      <c r="K346" s="36"/>
      <c r="L346" s="221" t="s">
        <v>2340</v>
      </c>
      <c r="M346" s="95"/>
      <c r="N346" s="96"/>
      <c r="O346" s="78"/>
      <c r="P346" s="46"/>
      <c r="Q346" s="46"/>
      <c r="R346" s="95"/>
      <c r="S346" s="96"/>
      <c r="T346" s="78"/>
      <c r="U346" s="46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5"/>
        <v>5030417</v>
      </c>
      <c r="G347" s="104">
        <v>1461271</v>
      </c>
      <c r="H347" s="104">
        <v>1292094</v>
      </c>
      <c r="I347" s="104">
        <v>1052800</v>
      </c>
      <c r="J347" s="104">
        <v>1224252</v>
      </c>
      <c r="K347" s="36"/>
      <c r="L347" s="221" t="s">
        <v>2340</v>
      </c>
      <c r="M347" s="95"/>
      <c r="N347" s="96"/>
      <c r="O347" s="97"/>
      <c r="P347" s="46"/>
      <c r="Q347" s="46"/>
      <c r="R347" s="95"/>
      <c r="S347" s="96"/>
      <c r="T347" s="78"/>
      <c r="U347" s="46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5"/>
        <v>88068916</v>
      </c>
      <c r="G348" s="104">
        <v>13638100</v>
      </c>
      <c r="H348" s="104">
        <v>8814915</v>
      </c>
      <c r="I348" s="104">
        <v>47176907</v>
      </c>
      <c r="J348" s="104">
        <v>18438994</v>
      </c>
      <c r="K348" s="36"/>
      <c r="L348" s="221" t="s">
        <v>2340</v>
      </c>
      <c r="M348" s="95"/>
      <c r="N348" s="96"/>
      <c r="O348" s="97"/>
      <c r="P348" s="46"/>
      <c r="Q348" s="46"/>
      <c r="R348" s="95"/>
      <c r="S348" s="96"/>
      <c r="T348" s="97"/>
      <c r="U348" s="46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5"/>
        <v>22732728</v>
      </c>
      <c r="G349" s="104">
        <v>450275</v>
      </c>
      <c r="H349" s="104">
        <v>5282245</v>
      </c>
      <c r="I349" s="104">
        <v>7038865</v>
      </c>
      <c r="J349" s="104">
        <v>9961343</v>
      </c>
      <c r="K349" s="36"/>
      <c r="L349" s="221" t="s">
        <v>2340</v>
      </c>
      <c r="M349" s="95"/>
      <c r="N349" s="96"/>
      <c r="O349" s="97"/>
      <c r="P349" s="46"/>
      <c r="Q349" s="46"/>
      <c r="R349" s="95"/>
      <c r="S349" s="96"/>
      <c r="T349" s="78"/>
      <c r="U349" s="46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5"/>
        <v>3927701</v>
      </c>
      <c r="G350" s="104">
        <v>211002</v>
      </c>
      <c r="H350" s="104">
        <v>2387514</v>
      </c>
      <c r="I350" s="104">
        <v>0</v>
      </c>
      <c r="J350" s="104">
        <v>1329185</v>
      </c>
      <c r="K350" s="36"/>
      <c r="L350" s="221" t="s">
        <v>2340</v>
      </c>
      <c r="M350" s="95"/>
      <c r="N350" s="96"/>
      <c r="O350" s="97"/>
      <c r="P350" s="46"/>
      <c r="Q350" s="46"/>
      <c r="R350" s="95"/>
      <c r="S350" s="96"/>
      <c r="T350" s="97"/>
      <c r="U350" s="46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5"/>
        <v>2741629</v>
      </c>
      <c r="G351" s="104">
        <v>184102</v>
      </c>
      <c r="H351" s="104">
        <v>1265209</v>
      </c>
      <c r="I351" s="104">
        <v>14619</v>
      </c>
      <c r="J351" s="104">
        <v>1277699</v>
      </c>
      <c r="K351" s="36"/>
      <c r="L351" s="221" t="s">
        <v>2344</v>
      </c>
      <c r="M351" s="95"/>
      <c r="N351" s="96"/>
      <c r="O351" s="97"/>
      <c r="P351" s="46"/>
      <c r="Q351" s="46"/>
      <c r="R351" s="95"/>
      <c r="S351" s="96"/>
      <c r="T351" s="78"/>
      <c r="U351" s="46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5"/>
        <v>114507073</v>
      </c>
      <c r="G352" s="104">
        <v>14673975</v>
      </c>
      <c r="H352" s="104">
        <v>33070966</v>
      </c>
      <c r="I352" s="104">
        <v>26505257</v>
      </c>
      <c r="J352" s="104">
        <v>40256875</v>
      </c>
      <c r="K352" s="36"/>
      <c r="L352" s="221" t="s">
        <v>2340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5"/>
        <v>788119</v>
      </c>
      <c r="G353" s="104">
        <v>0</v>
      </c>
      <c r="H353" s="104">
        <v>626369</v>
      </c>
      <c r="I353" s="104">
        <v>125200</v>
      </c>
      <c r="J353" s="104">
        <v>36550</v>
      </c>
      <c r="K353" s="36"/>
      <c r="L353" s="221" t="s">
        <v>2340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5"/>
        <v>2459479</v>
      </c>
      <c r="G354" s="104">
        <v>0</v>
      </c>
      <c r="H354" s="104">
        <v>518289</v>
      </c>
      <c r="I354" s="104">
        <v>2190</v>
      </c>
      <c r="J354" s="104">
        <v>1939000</v>
      </c>
      <c r="K354" s="36"/>
      <c r="L354" s="221" t="s">
        <v>2340</v>
      </c>
      <c r="M354" s="95"/>
      <c r="N354" s="96"/>
      <c r="O354" s="78"/>
      <c r="P354" s="46"/>
      <c r="Q354" s="46"/>
      <c r="R354" s="95"/>
      <c r="S354" s="96"/>
      <c r="T354" s="78"/>
      <c r="U354" s="46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5"/>
        <v>6454441</v>
      </c>
      <c r="G355" s="104">
        <v>646104</v>
      </c>
      <c r="H355" s="104">
        <v>4162632</v>
      </c>
      <c r="I355" s="104">
        <v>0</v>
      </c>
      <c r="J355" s="104">
        <v>1645705</v>
      </c>
      <c r="K355" s="36"/>
      <c r="L355" s="222" t="s">
        <v>2286</v>
      </c>
      <c r="M355" s="95"/>
      <c r="N355" s="96"/>
      <c r="O355" s="78"/>
      <c r="P355" s="46"/>
      <c r="Q355" s="46"/>
      <c r="R355" s="95"/>
      <c r="S355" s="96"/>
      <c r="T355" s="97"/>
      <c r="U355" s="46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5"/>
        <v>4456625</v>
      </c>
      <c r="G356" s="104">
        <v>458500</v>
      </c>
      <c r="H356" s="104">
        <v>2253605</v>
      </c>
      <c r="I356" s="104">
        <v>313500</v>
      </c>
      <c r="J356" s="104">
        <v>1431020</v>
      </c>
      <c r="K356" s="36"/>
      <c r="L356" s="221" t="s">
        <v>2344</v>
      </c>
      <c r="M356" s="95"/>
      <c r="N356" s="96"/>
      <c r="O356" s="97"/>
      <c r="P356" s="46"/>
      <c r="Q356" s="46"/>
      <c r="R356" s="95"/>
      <c r="S356" s="96"/>
      <c r="T356" s="78"/>
      <c r="U356" s="46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>
        <f t="shared" si="5"/>
        <v>2181970</v>
      </c>
      <c r="G357" s="104">
        <v>929150</v>
      </c>
      <c r="H357" s="104">
        <v>1112668</v>
      </c>
      <c r="I357" s="104">
        <v>80300</v>
      </c>
      <c r="J357" s="104">
        <v>59852</v>
      </c>
      <c r="K357" s="36"/>
      <c r="L357" s="221" t="s">
        <v>2344</v>
      </c>
      <c r="M357" s="95"/>
      <c r="N357" s="96"/>
      <c r="O357" s="97"/>
      <c r="P357" s="46"/>
      <c r="Q357" s="46"/>
      <c r="R357" s="95"/>
      <c r="S357" s="96"/>
      <c r="T357" s="97"/>
      <c r="U357" s="46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 t="shared" si="5"/>
        <v>4201626</v>
      </c>
      <c r="G358" s="104">
        <v>1393990</v>
      </c>
      <c r="H358" s="104">
        <v>1947609</v>
      </c>
      <c r="I358" s="104">
        <v>198500</v>
      </c>
      <c r="J358" s="104">
        <v>661527</v>
      </c>
      <c r="K358" s="36"/>
      <c r="L358" s="221" t="s">
        <v>2344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t="shared" si="5"/>
        <v>2932443</v>
      </c>
      <c r="G359" s="104">
        <v>189000</v>
      </c>
      <c r="H359" s="104">
        <v>2312383</v>
      </c>
      <c r="I359" s="104">
        <v>0</v>
      </c>
      <c r="J359" s="104">
        <v>431060</v>
      </c>
      <c r="K359" s="36"/>
      <c r="L359" s="221" t="s">
        <v>2338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5"/>
        <v>4830153</v>
      </c>
      <c r="G360" s="104">
        <v>1725000</v>
      </c>
      <c r="H360" s="104">
        <v>1893757</v>
      </c>
      <c r="I360" s="104">
        <v>334175</v>
      </c>
      <c r="J360" s="104">
        <v>877221</v>
      </c>
      <c r="K360" s="36"/>
      <c r="L360" s="221" t="s">
        <v>2340</v>
      </c>
      <c r="M360" s="95"/>
      <c r="N360" s="96"/>
      <c r="O360" s="97"/>
      <c r="P360" s="46"/>
      <c r="Q360" s="46"/>
      <c r="R360" s="95"/>
      <c r="S360" s="96"/>
      <c r="T360" s="78"/>
      <c r="U360" s="46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5"/>
        <v>6811330</v>
      </c>
      <c r="G361" s="104">
        <v>1443504</v>
      </c>
      <c r="H361" s="104">
        <v>4065367</v>
      </c>
      <c r="I361" s="104">
        <v>754801</v>
      </c>
      <c r="J361" s="104">
        <v>547658</v>
      </c>
      <c r="K361" s="36"/>
      <c r="L361" s="221" t="s">
        <v>2340</v>
      </c>
      <c r="M361" s="95"/>
      <c r="N361" s="96"/>
      <c r="O361" s="97"/>
      <c r="P361" s="46"/>
      <c r="Q361" s="46"/>
      <c r="R361" s="95"/>
      <c r="S361" s="96"/>
      <c r="T361" s="97"/>
      <c r="U361" s="46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5"/>
        <v>13279215</v>
      </c>
      <c r="G362" s="104">
        <v>5528000</v>
      </c>
      <c r="H362" s="104">
        <v>5516265</v>
      </c>
      <c r="I362" s="104">
        <v>250000</v>
      </c>
      <c r="J362" s="104">
        <v>1984950</v>
      </c>
      <c r="K362" s="36"/>
      <c r="L362" s="221" t="s">
        <v>2344</v>
      </c>
      <c r="M362" s="95"/>
      <c r="N362" s="96"/>
      <c r="O362" s="97"/>
      <c r="P362" s="46"/>
      <c r="Q362" s="46"/>
      <c r="R362" s="95"/>
      <c r="S362" s="96"/>
      <c r="T362" s="97"/>
      <c r="U362" s="46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5"/>
        <v>75606799</v>
      </c>
      <c r="G363" s="104">
        <v>391000</v>
      </c>
      <c r="H363" s="104">
        <v>1563369</v>
      </c>
      <c r="I363" s="104">
        <v>64208700</v>
      </c>
      <c r="J363" s="104">
        <v>9443730</v>
      </c>
      <c r="K363" s="36"/>
      <c r="L363" s="221" t="s">
        <v>2340</v>
      </c>
      <c r="M363" s="95"/>
      <c r="N363" s="96"/>
      <c r="O363" s="78"/>
      <c r="P363" s="46"/>
      <c r="Q363" s="46"/>
      <c r="R363" s="95"/>
      <c r="S363" s="96"/>
      <c r="T363" s="78"/>
      <c r="U363" s="46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5"/>
        <v>740970</v>
      </c>
      <c r="G364" s="104">
        <v>0</v>
      </c>
      <c r="H364" s="104">
        <v>252815</v>
      </c>
      <c r="I364" s="104">
        <v>42469</v>
      </c>
      <c r="J364" s="104">
        <v>445686</v>
      </c>
      <c r="K364" s="63"/>
      <c r="L364" s="221" t="s">
        <v>2340</v>
      </c>
      <c r="M364" s="95"/>
      <c r="N364" s="96"/>
      <c r="O364" s="97"/>
      <c r="P364" s="46"/>
      <c r="Q364" s="46"/>
      <c r="R364" s="95"/>
      <c r="S364" s="96"/>
      <c r="T364" s="97"/>
      <c r="U364" s="46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5"/>
        <v>6209860</v>
      </c>
      <c r="G365" s="104">
        <v>3817700</v>
      </c>
      <c r="H365" s="104">
        <v>2165985</v>
      </c>
      <c r="I365" s="104">
        <v>0</v>
      </c>
      <c r="J365" s="104">
        <v>226175</v>
      </c>
      <c r="K365" s="36"/>
      <c r="L365" s="221" t="s">
        <v>2344</v>
      </c>
      <c r="M365" s="95"/>
      <c r="N365" s="96"/>
      <c r="O365" s="97"/>
      <c r="P365" s="46"/>
      <c r="Q365" s="46"/>
      <c r="R365" s="95"/>
      <c r="S365" s="96"/>
      <c r="T365" s="97"/>
      <c r="U365" s="46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5"/>
        <v>326683</v>
      </c>
      <c r="G366" s="104">
        <v>6000</v>
      </c>
      <c r="H366" s="104">
        <v>143368</v>
      </c>
      <c r="I366" s="104">
        <v>152500</v>
      </c>
      <c r="J366" s="104">
        <v>24815</v>
      </c>
      <c r="K366" s="36"/>
      <c r="L366" s="221" t="s">
        <v>2340</v>
      </c>
      <c r="M366" s="95"/>
      <c r="N366" s="96"/>
      <c r="O366" s="97"/>
      <c r="P366" s="46"/>
      <c r="Q366" s="46"/>
      <c r="R366" s="95"/>
      <c r="S366" s="96"/>
      <c r="T366" s="78"/>
      <c r="U366" s="46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5"/>
        <v>2817288</v>
      </c>
      <c r="G367" s="104">
        <v>14000</v>
      </c>
      <c r="H367" s="104">
        <v>918451</v>
      </c>
      <c r="I367" s="104">
        <v>152399</v>
      </c>
      <c r="J367" s="104">
        <v>1732438</v>
      </c>
      <c r="K367" s="36"/>
      <c r="L367" s="221" t="s">
        <v>2344</v>
      </c>
      <c r="M367" s="95"/>
      <c r="N367" s="96"/>
      <c r="O367" s="97"/>
      <c r="P367" s="46"/>
      <c r="Q367" s="46"/>
      <c r="R367" s="95"/>
      <c r="S367" s="96"/>
      <c r="T367" s="78"/>
      <c r="U367" s="46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5"/>
        <v>36469386</v>
      </c>
      <c r="G368" s="104">
        <v>3899000</v>
      </c>
      <c r="H368" s="104">
        <v>8425415</v>
      </c>
      <c r="I368" s="104">
        <v>559000</v>
      </c>
      <c r="J368" s="104">
        <v>23585971</v>
      </c>
      <c r="K368" s="36"/>
      <c r="L368" s="221" t="s">
        <v>2344</v>
      </c>
      <c r="M368" s="95"/>
      <c r="N368" s="96"/>
      <c r="O368" s="97"/>
      <c r="P368" s="46"/>
      <c r="Q368" s="46"/>
      <c r="R368" s="95"/>
      <c r="S368" s="96"/>
      <c r="T368" s="97"/>
      <c r="U368" s="46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5"/>
        <v>2478175</v>
      </c>
      <c r="G369" s="104">
        <v>1202000</v>
      </c>
      <c r="H369" s="104">
        <v>1027175</v>
      </c>
      <c r="I369" s="104">
        <v>0</v>
      </c>
      <c r="J369" s="104">
        <v>249000</v>
      </c>
      <c r="K369" s="36"/>
      <c r="L369" s="222" t="s">
        <v>2286</v>
      </c>
      <c r="M369" s="95"/>
      <c r="N369" s="96"/>
      <c r="O369" s="97"/>
      <c r="P369" s="46"/>
      <c r="Q369" s="46"/>
      <c r="R369" s="95"/>
      <c r="S369" s="96"/>
      <c r="T369" s="78"/>
      <c r="U369" s="46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5"/>
        <v>36556353</v>
      </c>
      <c r="G370" s="104">
        <v>6464100</v>
      </c>
      <c r="H370" s="104">
        <v>6732053</v>
      </c>
      <c r="I370" s="104">
        <v>515400</v>
      </c>
      <c r="J370" s="104">
        <v>22844800</v>
      </c>
      <c r="K370" s="36"/>
      <c r="L370" s="221" t="s">
        <v>2340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5"/>
        <v>30941062</v>
      </c>
      <c r="G371" s="104">
        <v>8057324</v>
      </c>
      <c r="H371" s="104">
        <v>9779949</v>
      </c>
      <c r="I371" s="104">
        <v>2185436</v>
      </c>
      <c r="J371" s="104">
        <v>10918353</v>
      </c>
      <c r="K371" s="36"/>
      <c r="L371" s="221" t="s">
        <v>2340</v>
      </c>
      <c r="M371" s="95"/>
      <c r="N371" s="96"/>
      <c r="O371" s="97"/>
      <c r="P371" s="46"/>
      <c r="Q371" s="46"/>
      <c r="R371" s="95"/>
      <c r="S371" s="96"/>
      <c r="T371" s="97"/>
      <c r="U371" s="46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5"/>
        <v>1693842</v>
      </c>
      <c r="G372" s="104">
        <v>0</v>
      </c>
      <c r="H372" s="104">
        <v>1456091</v>
      </c>
      <c r="I372" s="104">
        <v>237751</v>
      </c>
      <c r="J372" s="104">
        <v>0</v>
      </c>
      <c r="K372" s="36"/>
      <c r="L372" s="221" t="s">
        <v>2344</v>
      </c>
      <c r="M372" s="95"/>
      <c r="N372" s="96"/>
      <c r="O372" s="97"/>
      <c r="P372" s="46"/>
      <c r="Q372" s="46"/>
      <c r="R372" s="95"/>
      <c r="S372" s="96"/>
      <c r="T372" s="78"/>
      <c r="U372" s="46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5"/>
        <v>1222774</v>
      </c>
      <c r="G373" s="104">
        <v>141800</v>
      </c>
      <c r="H373" s="104">
        <v>1030974</v>
      </c>
      <c r="I373" s="104">
        <v>0</v>
      </c>
      <c r="J373" s="104">
        <v>50000</v>
      </c>
      <c r="K373" s="36"/>
      <c r="L373" s="222" t="s">
        <v>2286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5"/>
        <v>14508458</v>
      </c>
      <c r="G374" s="104">
        <v>408000</v>
      </c>
      <c r="H374" s="104">
        <v>890916</v>
      </c>
      <c r="I374" s="104">
        <v>5000</v>
      </c>
      <c r="J374" s="104">
        <v>13204542</v>
      </c>
      <c r="K374" s="36"/>
      <c r="L374" s="222" t="s">
        <v>2286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5"/>
        <v>5233134</v>
      </c>
      <c r="G375" s="104">
        <v>752401</v>
      </c>
      <c r="H375" s="104">
        <v>3709220</v>
      </c>
      <c r="I375" s="104">
        <v>0</v>
      </c>
      <c r="J375" s="104">
        <v>771513</v>
      </c>
      <c r="K375" s="36"/>
      <c r="L375" s="221" t="s">
        <v>2340</v>
      </c>
      <c r="M375" s="95"/>
      <c r="N375" s="96"/>
      <c r="O375" s="97"/>
      <c r="P375" s="46"/>
      <c r="Q375" s="46"/>
      <c r="R375" s="95"/>
      <c r="S375" s="96"/>
      <c r="T375" s="78"/>
      <c r="U375" s="46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5"/>
        <v>1057800</v>
      </c>
      <c r="G376" s="104">
        <v>890000</v>
      </c>
      <c r="H376" s="104">
        <v>124000</v>
      </c>
      <c r="I376" s="104">
        <v>42000</v>
      </c>
      <c r="J376" s="104">
        <v>1800</v>
      </c>
      <c r="K376" s="36"/>
      <c r="L376" s="221" t="s">
        <v>2344</v>
      </c>
      <c r="M376" s="95"/>
      <c r="N376" s="96"/>
      <c r="O376" s="97"/>
      <c r="P376" s="46"/>
      <c r="Q376" s="46"/>
      <c r="R376" s="95"/>
      <c r="S376" s="96"/>
      <c r="T376" s="78"/>
      <c r="U376" s="46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5"/>
        <v>62735289</v>
      </c>
      <c r="G377" s="104">
        <v>40472882</v>
      </c>
      <c r="H377" s="104">
        <v>9600230</v>
      </c>
      <c r="I377" s="104">
        <v>6817415</v>
      </c>
      <c r="J377" s="104">
        <v>5844762</v>
      </c>
      <c r="K377" s="36"/>
      <c r="L377" s="221" t="s">
        <v>2344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5"/>
        <v>14833876</v>
      </c>
      <c r="G378" s="104">
        <v>82202</v>
      </c>
      <c r="H378" s="104">
        <v>10840392</v>
      </c>
      <c r="I378" s="104">
        <v>283500</v>
      </c>
      <c r="J378" s="104">
        <v>3627782</v>
      </c>
      <c r="K378" s="36"/>
      <c r="L378" s="221" t="s">
        <v>2340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5"/>
        <v>9460874</v>
      </c>
      <c r="G379" s="104">
        <v>4339740</v>
      </c>
      <c r="H379" s="104">
        <v>5121123</v>
      </c>
      <c r="I379" s="104">
        <v>0</v>
      </c>
      <c r="J379" s="104">
        <v>11</v>
      </c>
      <c r="K379" s="36"/>
      <c r="L379" s="221" t="s">
        <v>2344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5"/>
        <v>26265113</v>
      </c>
      <c r="G380" s="104">
        <v>5395180</v>
      </c>
      <c r="H380" s="104">
        <v>9276159</v>
      </c>
      <c r="I380" s="104">
        <v>4915257</v>
      </c>
      <c r="J380" s="104">
        <v>6678517</v>
      </c>
      <c r="K380" s="36"/>
      <c r="L380" s="221" t="s">
        <v>2340</v>
      </c>
      <c r="M380" s="95"/>
      <c r="N380" s="96"/>
      <c r="O380" s="97"/>
      <c r="P380" s="46"/>
      <c r="Q380" s="46"/>
      <c r="R380" s="95"/>
      <c r="S380" s="96"/>
      <c r="T380" s="97"/>
      <c r="U380" s="46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5"/>
        <v>3943619</v>
      </c>
      <c r="G381" s="104">
        <v>1803800</v>
      </c>
      <c r="H381" s="104">
        <v>1147126</v>
      </c>
      <c r="I381" s="104">
        <v>17301</v>
      </c>
      <c r="J381" s="104">
        <v>975392</v>
      </c>
      <c r="K381" s="36"/>
      <c r="L381" s="221" t="s">
        <v>2340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5"/>
        <v>11074539</v>
      </c>
      <c r="G382" s="104">
        <v>1492404</v>
      </c>
      <c r="H382" s="104">
        <v>3713426</v>
      </c>
      <c r="I382" s="104">
        <v>915125</v>
      </c>
      <c r="J382" s="104">
        <v>4953584</v>
      </c>
      <c r="K382" s="36"/>
      <c r="L382" s="221" t="s">
        <v>2340</v>
      </c>
      <c r="M382" s="95"/>
      <c r="N382" s="96"/>
      <c r="O382" s="97"/>
      <c r="P382" s="46"/>
      <c r="Q382" s="46"/>
      <c r="R382" s="95"/>
      <c r="S382" s="96"/>
      <c r="T382" s="78"/>
      <c r="U382" s="46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5"/>
        <v>64446178</v>
      </c>
      <c r="G383" s="104">
        <v>17120711</v>
      </c>
      <c r="H383" s="104">
        <v>21904247</v>
      </c>
      <c r="I383" s="104">
        <v>1514930</v>
      </c>
      <c r="J383" s="104">
        <v>23906290</v>
      </c>
      <c r="K383" s="36"/>
      <c r="L383" s="221" t="s">
        <v>2340</v>
      </c>
      <c r="M383" s="95"/>
      <c r="N383" s="96"/>
      <c r="O383" s="97"/>
      <c r="P383" s="46"/>
      <c r="Q383" s="46"/>
      <c r="R383" s="95"/>
      <c r="S383" s="96"/>
      <c r="T383" s="97"/>
      <c r="U383" s="46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5"/>
        <v>7331464</v>
      </c>
      <c r="G384" s="104">
        <v>1471608</v>
      </c>
      <c r="H384" s="104">
        <v>2003943</v>
      </c>
      <c r="I384" s="104">
        <v>2735105</v>
      </c>
      <c r="J384" s="104">
        <v>1120808</v>
      </c>
      <c r="K384" s="36"/>
      <c r="L384" s="221" t="s">
        <v>2340</v>
      </c>
      <c r="M384" s="95"/>
      <c r="N384" s="96"/>
      <c r="O384" s="78"/>
      <c r="P384" s="46"/>
      <c r="Q384" s="46"/>
      <c r="R384" s="95"/>
      <c r="S384" s="96"/>
      <c r="T384" s="97"/>
      <c r="U384" s="46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5"/>
        <v>3892944</v>
      </c>
      <c r="G385" s="104">
        <v>1877500</v>
      </c>
      <c r="H385" s="104">
        <v>1833488</v>
      </c>
      <c r="I385" s="104">
        <v>2000</v>
      </c>
      <c r="J385" s="104">
        <v>179956</v>
      </c>
      <c r="K385" s="36"/>
      <c r="L385" s="221" t="s">
        <v>2344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5"/>
        <v>13981618</v>
      </c>
      <c r="G386" s="104">
        <v>3713350</v>
      </c>
      <c r="H386" s="104">
        <v>7298136</v>
      </c>
      <c r="I386" s="104">
        <v>0</v>
      </c>
      <c r="J386" s="104">
        <v>2970132</v>
      </c>
      <c r="K386" s="36"/>
      <c r="L386" s="221" t="s">
        <v>2344</v>
      </c>
      <c r="M386" s="95"/>
      <c r="N386" s="96"/>
      <c r="O386" s="97"/>
      <c r="P386" s="46"/>
      <c r="Q386" s="46"/>
      <c r="R386" s="95"/>
      <c r="S386" s="96"/>
      <c r="T386" s="97"/>
      <c r="U386" s="46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5"/>
        <v>1433851</v>
      </c>
      <c r="G387" s="104">
        <v>174950</v>
      </c>
      <c r="H387" s="104">
        <v>665790</v>
      </c>
      <c r="I387" s="104">
        <v>3750</v>
      </c>
      <c r="J387" s="104">
        <v>589361</v>
      </c>
      <c r="K387" s="36"/>
      <c r="L387" s="221" t="s">
        <v>2344</v>
      </c>
      <c r="M387" s="95"/>
      <c r="N387" s="96"/>
      <c r="O387" s="97"/>
      <c r="P387" s="46"/>
      <c r="Q387" s="46"/>
      <c r="R387" s="95"/>
      <c r="S387" s="96"/>
      <c r="T387" s="97"/>
      <c r="U387" s="46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aca="true" t="shared" si="6" ref="F388:F451">G388+H388+I388+J388</f>
        <v>22593564</v>
      </c>
      <c r="G388" s="104">
        <v>737400</v>
      </c>
      <c r="H388" s="104">
        <v>6736062</v>
      </c>
      <c r="I388" s="104">
        <v>3451300</v>
      </c>
      <c r="J388" s="104">
        <v>11668802</v>
      </c>
      <c r="K388" s="36"/>
      <c r="L388" s="221" t="s">
        <v>2340</v>
      </c>
      <c r="M388" s="95"/>
      <c r="N388" s="96"/>
      <c r="O388" s="78"/>
      <c r="P388" s="46"/>
      <c r="Q388" s="46"/>
      <c r="R388" s="95"/>
      <c r="S388" s="96"/>
      <c r="T388" s="78"/>
      <c r="U388" s="46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6"/>
        <v>24676756</v>
      </c>
      <c r="G389" s="104">
        <v>7471100</v>
      </c>
      <c r="H389" s="104">
        <v>7104936</v>
      </c>
      <c r="I389" s="104">
        <v>4774801</v>
      </c>
      <c r="J389" s="104">
        <v>5325919</v>
      </c>
      <c r="K389" s="36"/>
      <c r="L389" s="221" t="s">
        <v>2344</v>
      </c>
      <c r="M389" s="95"/>
      <c r="N389" s="96"/>
      <c r="O389" s="78"/>
      <c r="P389" s="46"/>
      <c r="Q389" s="46"/>
      <c r="R389" s="95"/>
      <c r="S389" s="96"/>
      <c r="T389" s="97"/>
      <c r="U389" s="46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6"/>
        <v>3609239</v>
      </c>
      <c r="G390" s="104">
        <v>1405080</v>
      </c>
      <c r="H390" s="104">
        <v>1593073</v>
      </c>
      <c r="I390" s="104">
        <v>40000</v>
      </c>
      <c r="J390" s="104">
        <v>571086</v>
      </c>
      <c r="K390" s="36"/>
      <c r="L390" s="222" t="s">
        <v>2286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6"/>
        <v>10932860</v>
      </c>
      <c r="G391" s="104">
        <v>30001</v>
      </c>
      <c r="H391" s="104">
        <v>3839071</v>
      </c>
      <c r="I391" s="104">
        <v>321500</v>
      </c>
      <c r="J391" s="104">
        <v>6742288</v>
      </c>
      <c r="K391" s="36"/>
      <c r="L391" s="221" t="s">
        <v>2344</v>
      </c>
      <c r="M391" s="95"/>
      <c r="N391" s="96"/>
      <c r="O391" s="97"/>
      <c r="P391" s="46"/>
      <c r="Q391" s="46"/>
      <c r="R391" s="95"/>
      <c r="S391" s="96"/>
      <c r="T391" s="97"/>
      <c r="U391" s="46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6"/>
        <v>15329187</v>
      </c>
      <c r="G392" s="104">
        <v>4044090</v>
      </c>
      <c r="H392" s="104">
        <v>2022932</v>
      </c>
      <c r="I392" s="104">
        <v>53701</v>
      </c>
      <c r="J392" s="104">
        <v>9208464</v>
      </c>
      <c r="K392" s="63"/>
      <c r="L392" s="221" t="s">
        <v>2340</v>
      </c>
      <c r="M392" s="95"/>
      <c r="N392" s="96"/>
      <c r="O392" s="97"/>
      <c r="P392" s="46"/>
      <c r="Q392" s="46"/>
      <c r="R392" s="95"/>
      <c r="S392" s="96"/>
      <c r="T392" s="97"/>
      <c r="U392" s="46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6"/>
        <v>395018</v>
      </c>
      <c r="G393" s="104">
        <v>0</v>
      </c>
      <c r="H393" s="104">
        <v>322648</v>
      </c>
      <c r="I393" s="104">
        <v>0</v>
      </c>
      <c r="J393" s="104">
        <v>72370</v>
      </c>
      <c r="K393" s="36"/>
      <c r="L393" s="221" t="s">
        <v>2340</v>
      </c>
      <c r="M393" s="95"/>
      <c r="N393" s="96"/>
      <c r="O393" s="97"/>
      <c r="P393" s="46"/>
      <c r="Q393" s="46"/>
      <c r="R393" s="95"/>
      <c r="S393" s="96"/>
      <c r="T393" s="78"/>
      <c r="U393" s="46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6"/>
        <v>15349252</v>
      </c>
      <c r="G394" s="104">
        <v>5799100</v>
      </c>
      <c r="H394" s="104">
        <v>9379327</v>
      </c>
      <c r="I394" s="104">
        <v>0</v>
      </c>
      <c r="J394" s="104">
        <v>170825</v>
      </c>
      <c r="K394" s="36"/>
      <c r="L394" s="221" t="s">
        <v>2344</v>
      </c>
      <c r="M394" s="95"/>
      <c r="N394" s="96"/>
      <c r="O394" s="97"/>
      <c r="P394" s="46"/>
      <c r="Q394" s="46"/>
      <c r="R394" s="95"/>
      <c r="S394" s="96"/>
      <c r="T394" s="78"/>
      <c r="U394" s="46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6"/>
        <v>4120522</v>
      </c>
      <c r="G395" s="104">
        <v>1005401</v>
      </c>
      <c r="H395" s="104">
        <v>1207072</v>
      </c>
      <c r="I395" s="104">
        <v>1530000</v>
      </c>
      <c r="J395" s="104">
        <v>378049</v>
      </c>
      <c r="K395" s="36"/>
      <c r="L395" s="221" t="s">
        <v>2344</v>
      </c>
      <c r="M395" s="95"/>
      <c r="N395" s="96"/>
      <c r="O395" s="97"/>
      <c r="P395" s="46"/>
      <c r="Q395" s="46"/>
      <c r="R395" s="95"/>
      <c r="S395" s="96"/>
      <c r="T395" s="97"/>
      <c r="U395" s="46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6"/>
        <v>12406905</v>
      </c>
      <c r="G396" s="104">
        <v>5521781</v>
      </c>
      <c r="H396" s="104">
        <v>4099519</v>
      </c>
      <c r="I396" s="104">
        <v>1360690</v>
      </c>
      <c r="J396" s="104">
        <v>1424915</v>
      </c>
      <c r="K396" s="36"/>
      <c r="L396" s="221" t="s">
        <v>2340</v>
      </c>
      <c r="M396" s="95"/>
      <c r="N396" s="96"/>
      <c r="O396" s="97"/>
      <c r="P396" s="46"/>
      <c r="Q396" s="46"/>
      <c r="R396" s="95"/>
      <c r="S396" s="96"/>
      <c r="T396" s="97"/>
      <c r="U396" s="46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6"/>
        <v>5026474</v>
      </c>
      <c r="G397" s="104">
        <v>0</v>
      </c>
      <c r="H397" s="104">
        <v>1370873</v>
      </c>
      <c r="I397" s="104">
        <v>799535</v>
      </c>
      <c r="J397" s="104">
        <v>2856066</v>
      </c>
      <c r="K397" s="36"/>
      <c r="L397" s="221" t="s">
        <v>2344</v>
      </c>
      <c r="M397" s="95"/>
      <c r="N397" s="96"/>
      <c r="O397" s="97"/>
      <c r="P397" s="46"/>
      <c r="Q397" s="46"/>
      <c r="R397" s="95"/>
      <c r="S397" s="96"/>
      <c r="T397" s="97"/>
      <c r="U397" s="46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6"/>
        <v>102015</v>
      </c>
      <c r="G398" s="104">
        <v>0</v>
      </c>
      <c r="H398" s="104">
        <v>84815</v>
      </c>
      <c r="I398" s="104">
        <v>0</v>
      </c>
      <c r="J398" s="104">
        <v>17200</v>
      </c>
      <c r="K398" s="36"/>
      <c r="L398" s="221" t="s">
        <v>2340</v>
      </c>
      <c r="M398" s="95"/>
      <c r="N398" s="96"/>
      <c r="O398" s="97"/>
      <c r="P398" s="46"/>
      <c r="Q398" s="46"/>
      <c r="R398" s="95"/>
      <c r="S398" s="96"/>
      <c r="T398" s="78"/>
      <c r="U398" s="46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6"/>
        <v>1404081</v>
      </c>
      <c r="G399" s="104">
        <v>457250</v>
      </c>
      <c r="H399" s="104">
        <v>818830</v>
      </c>
      <c r="I399" s="104">
        <v>8150</v>
      </c>
      <c r="J399" s="104">
        <v>119851</v>
      </c>
      <c r="K399" s="36"/>
      <c r="L399" s="221" t="s">
        <v>2344</v>
      </c>
      <c r="M399" s="95"/>
      <c r="N399" s="96"/>
      <c r="O399" s="97"/>
      <c r="P399" s="46"/>
      <c r="Q399" s="46"/>
      <c r="R399" s="95"/>
      <c r="S399" s="96"/>
      <c r="T399" s="78"/>
      <c r="U399" s="46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6"/>
        <v>21832340</v>
      </c>
      <c r="G400" s="104">
        <v>17397995</v>
      </c>
      <c r="H400" s="104">
        <v>3337715</v>
      </c>
      <c r="I400" s="104">
        <v>589790</v>
      </c>
      <c r="J400" s="104">
        <v>506840</v>
      </c>
      <c r="K400" s="36"/>
      <c r="L400" s="221" t="s">
        <v>2340</v>
      </c>
      <c r="M400" s="95"/>
      <c r="N400" s="96"/>
      <c r="O400" s="97"/>
      <c r="P400" s="46"/>
      <c r="Q400" s="46"/>
      <c r="R400" s="95"/>
      <c r="S400" s="96"/>
      <c r="T400" s="97"/>
      <c r="U400" s="46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6"/>
        <v>4094922</v>
      </c>
      <c r="G401" s="104">
        <v>744133</v>
      </c>
      <c r="H401" s="104">
        <v>1959012</v>
      </c>
      <c r="I401" s="104">
        <v>845990</v>
      </c>
      <c r="J401" s="104">
        <v>545787</v>
      </c>
      <c r="K401" s="36"/>
      <c r="L401" s="221" t="s">
        <v>2340</v>
      </c>
      <c r="M401" s="95"/>
      <c r="N401" s="96"/>
      <c r="O401" s="97"/>
      <c r="P401" s="46"/>
      <c r="Q401" s="46"/>
      <c r="R401" s="95"/>
      <c r="S401" s="96"/>
      <c r="T401" s="78"/>
      <c r="U401" s="46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6"/>
        <v>4699696</v>
      </c>
      <c r="G402" s="104">
        <v>2881850</v>
      </c>
      <c r="H402" s="104">
        <v>1460860</v>
      </c>
      <c r="I402" s="104">
        <v>0</v>
      </c>
      <c r="J402" s="104">
        <v>356986</v>
      </c>
      <c r="K402" s="36"/>
      <c r="L402" s="221" t="s">
        <v>2344</v>
      </c>
      <c r="M402" s="95"/>
      <c r="N402" s="96"/>
      <c r="O402" s="78"/>
      <c r="P402" s="46"/>
      <c r="Q402" s="46"/>
      <c r="R402" s="95"/>
      <c r="S402" s="96"/>
      <c r="T402" s="97"/>
      <c r="U402" s="46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6"/>
        <v>7261872</v>
      </c>
      <c r="G403" s="104">
        <v>1752460</v>
      </c>
      <c r="H403" s="104">
        <v>1682574</v>
      </c>
      <c r="I403" s="104">
        <v>1103613</v>
      </c>
      <c r="J403" s="104">
        <v>2723225</v>
      </c>
      <c r="K403" s="36"/>
      <c r="L403" s="221" t="s">
        <v>2340</v>
      </c>
      <c r="M403" s="95"/>
      <c r="N403" s="96"/>
      <c r="O403" s="97"/>
      <c r="P403" s="46"/>
      <c r="Q403" s="46"/>
      <c r="R403" s="95"/>
      <c r="S403" s="96"/>
      <c r="T403" s="78"/>
      <c r="U403" s="46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6"/>
        <v>37631903</v>
      </c>
      <c r="G404" s="104">
        <v>14947908</v>
      </c>
      <c r="H404" s="104">
        <v>8257179</v>
      </c>
      <c r="I404" s="104">
        <v>1133730</v>
      </c>
      <c r="J404" s="104">
        <v>13293086</v>
      </c>
      <c r="K404" s="36"/>
      <c r="L404" s="221" t="s">
        <v>2340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6"/>
        <v>5082371</v>
      </c>
      <c r="G405" s="104">
        <v>16327</v>
      </c>
      <c r="H405" s="104">
        <v>2578851</v>
      </c>
      <c r="I405" s="104">
        <v>74802</v>
      </c>
      <c r="J405" s="104">
        <v>2412391</v>
      </c>
      <c r="K405" s="36"/>
      <c r="L405" s="221" t="s">
        <v>2344</v>
      </c>
      <c r="M405" s="95"/>
      <c r="N405" s="96"/>
      <c r="O405" s="97"/>
      <c r="P405" s="46"/>
      <c r="Q405" s="46"/>
      <c r="R405" s="95"/>
      <c r="S405" s="96"/>
      <c r="T405" s="97"/>
      <c r="U405" s="46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6"/>
        <v>7681143</v>
      </c>
      <c r="G406" s="104">
        <v>207700</v>
      </c>
      <c r="H406" s="104">
        <v>1162244</v>
      </c>
      <c r="I406" s="104">
        <v>24000</v>
      </c>
      <c r="J406" s="104">
        <v>6287199</v>
      </c>
      <c r="K406" s="36"/>
      <c r="L406" s="221" t="s">
        <v>2340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6"/>
        <v>3054736</v>
      </c>
      <c r="G407" s="104">
        <v>1200000</v>
      </c>
      <c r="H407" s="104">
        <v>1229033</v>
      </c>
      <c r="I407" s="104">
        <v>506400</v>
      </c>
      <c r="J407" s="104">
        <v>119303</v>
      </c>
      <c r="K407" s="36"/>
      <c r="L407" s="221" t="s">
        <v>2340</v>
      </c>
      <c r="M407" s="95"/>
      <c r="N407" s="96"/>
      <c r="O407" s="97"/>
      <c r="P407" s="46"/>
      <c r="Q407" s="46"/>
      <c r="R407" s="95"/>
      <c r="S407" s="96"/>
      <c r="T407" s="78"/>
      <c r="U407" s="46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6"/>
        <v>3143555</v>
      </c>
      <c r="G408" s="104">
        <v>1850800</v>
      </c>
      <c r="H408" s="104">
        <v>1247447</v>
      </c>
      <c r="I408" s="104">
        <v>0</v>
      </c>
      <c r="J408" s="104">
        <v>45308</v>
      </c>
      <c r="K408" s="36"/>
      <c r="L408" s="221" t="s">
        <v>2340</v>
      </c>
      <c r="M408" s="95"/>
      <c r="N408" s="96"/>
      <c r="O408" s="97"/>
      <c r="P408" s="46"/>
      <c r="Q408" s="46"/>
      <c r="R408" s="95"/>
      <c r="S408" s="96"/>
      <c r="T408" s="78"/>
      <c r="U408" s="46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6"/>
        <v>15624749</v>
      </c>
      <c r="G409" s="104">
        <v>2847100</v>
      </c>
      <c r="H409" s="104">
        <v>8785726</v>
      </c>
      <c r="I409" s="104">
        <v>69300</v>
      </c>
      <c r="J409" s="104">
        <v>3922623</v>
      </c>
      <c r="K409" s="36"/>
      <c r="L409" s="221" t="s">
        <v>2340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6"/>
        <v>11083667</v>
      </c>
      <c r="G410" s="104">
        <v>4088500</v>
      </c>
      <c r="H410" s="104">
        <v>6947167</v>
      </c>
      <c r="I410" s="104">
        <v>0</v>
      </c>
      <c r="J410" s="104">
        <v>48000</v>
      </c>
      <c r="K410" s="36"/>
      <c r="L410" s="221" t="s">
        <v>2338</v>
      </c>
      <c r="M410" s="95"/>
      <c r="N410" s="96"/>
      <c r="O410" s="97"/>
      <c r="P410" s="46"/>
      <c r="Q410" s="46"/>
      <c r="R410" s="95"/>
      <c r="S410" s="96"/>
      <c r="T410" s="97"/>
      <c r="U410" s="46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6"/>
        <v>573235</v>
      </c>
      <c r="G411" s="104">
        <v>0</v>
      </c>
      <c r="H411" s="104">
        <v>193570</v>
      </c>
      <c r="I411" s="104">
        <v>0</v>
      </c>
      <c r="J411" s="104">
        <v>379665</v>
      </c>
      <c r="K411" s="36"/>
      <c r="L411" s="222" t="s">
        <v>2286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6"/>
        <v>8422811</v>
      </c>
      <c r="G412" s="104">
        <v>548601</v>
      </c>
      <c r="H412" s="104">
        <v>2625127</v>
      </c>
      <c r="I412" s="104">
        <v>164400</v>
      </c>
      <c r="J412" s="104">
        <v>5084683</v>
      </c>
      <c r="K412" s="36"/>
      <c r="L412" s="221" t="s">
        <v>2340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6"/>
        <v>14158995</v>
      </c>
      <c r="G413" s="104">
        <v>2776296</v>
      </c>
      <c r="H413" s="104">
        <v>5560276</v>
      </c>
      <c r="I413" s="104">
        <v>146200</v>
      </c>
      <c r="J413" s="104">
        <v>5676223</v>
      </c>
      <c r="K413" s="36"/>
      <c r="L413" s="221" t="s">
        <v>2340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6"/>
        <v>29326210</v>
      </c>
      <c r="G414" s="104">
        <v>22079104</v>
      </c>
      <c r="H414" s="104">
        <v>1978898</v>
      </c>
      <c r="I414" s="104">
        <v>0</v>
      </c>
      <c r="J414" s="104">
        <v>5268208</v>
      </c>
      <c r="K414" s="36"/>
      <c r="L414" s="221" t="s">
        <v>2340</v>
      </c>
      <c r="M414" s="95"/>
      <c r="N414" s="96"/>
      <c r="O414" s="97"/>
      <c r="P414" s="46"/>
      <c r="Q414" s="46"/>
      <c r="R414" s="95"/>
      <c r="S414" s="96"/>
      <c r="T414" s="97"/>
      <c r="U414" s="46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6"/>
        <v>9340488</v>
      </c>
      <c r="G415" s="104">
        <v>1971000</v>
      </c>
      <c r="H415" s="104">
        <v>2390608</v>
      </c>
      <c r="I415" s="104">
        <v>40000</v>
      </c>
      <c r="J415" s="104">
        <v>4938880</v>
      </c>
      <c r="K415" s="36"/>
      <c r="L415" s="221" t="s">
        <v>2344</v>
      </c>
      <c r="M415" s="95"/>
      <c r="N415" s="96"/>
      <c r="O415" s="78"/>
      <c r="P415" s="46"/>
      <c r="Q415" s="46"/>
      <c r="R415" s="95"/>
      <c r="S415" s="96"/>
      <c r="T415" s="97"/>
      <c r="U415" s="46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6"/>
        <v>57434566</v>
      </c>
      <c r="G416" s="104">
        <v>12287316</v>
      </c>
      <c r="H416" s="104">
        <v>3577875</v>
      </c>
      <c r="I416" s="104">
        <v>4516400</v>
      </c>
      <c r="J416" s="104">
        <v>37052975</v>
      </c>
      <c r="K416" s="36"/>
      <c r="L416" s="221" t="s">
        <v>2340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6"/>
        <v>34927124</v>
      </c>
      <c r="G417" s="104">
        <v>1117850</v>
      </c>
      <c r="H417" s="104">
        <v>1743021</v>
      </c>
      <c r="I417" s="104">
        <v>3559550</v>
      </c>
      <c r="J417" s="104">
        <v>28506703</v>
      </c>
      <c r="K417" s="36"/>
      <c r="L417" s="222" t="s">
        <v>2286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6"/>
        <v>7180802</v>
      </c>
      <c r="G418" s="104">
        <v>2352000</v>
      </c>
      <c r="H418" s="104">
        <v>4705555</v>
      </c>
      <c r="I418" s="104">
        <v>72000</v>
      </c>
      <c r="J418" s="104">
        <v>51247</v>
      </c>
      <c r="K418" s="36"/>
      <c r="L418" s="221" t="s">
        <v>2340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6"/>
        <v>933250</v>
      </c>
      <c r="G419" s="104">
        <v>0</v>
      </c>
      <c r="H419" s="104">
        <v>0</v>
      </c>
      <c r="I419" s="104">
        <v>787750</v>
      </c>
      <c r="J419" s="104">
        <v>145500</v>
      </c>
      <c r="K419" s="36"/>
      <c r="L419" s="222" t="s">
        <v>2286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6"/>
        <v>3593518</v>
      </c>
      <c r="G420" s="104">
        <v>835700</v>
      </c>
      <c r="H420" s="104">
        <v>2757818</v>
      </c>
      <c r="I420" s="104">
        <v>0</v>
      </c>
      <c r="J420" s="104">
        <v>0</v>
      </c>
      <c r="K420" s="36"/>
      <c r="L420" s="221" t="s">
        <v>2340</v>
      </c>
      <c r="M420" s="95"/>
      <c r="N420" s="96"/>
      <c r="O420" s="97"/>
      <c r="P420" s="46"/>
      <c r="Q420" s="46"/>
      <c r="R420" s="95"/>
      <c r="S420" s="96"/>
      <c r="T420" s="97"/>
      <c r="U420" s="46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6"/>
        <v>2511461</v>
      </c>
      <c r="G421" s="104">
        <v>18003</v>
      </c>
      <c r="H421" s="104">
        <v>1728678</v>
      </c>
      <c r="I421" s="104">
        <v>0</v>
      </c>
      <c r="J421" s="104">
        <v>764780</v>
      </c>
      <c r="K421" s="36"/>
      <c r="L421" s="222" t="s">
        <v>2286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6"/>
        <v>17593307</v>
      </c>
      <c r="G422" s="104">
        <v>2592500</v>
      </c>
      <c r="H422" s="104">
        <v>7288492</v>
      </c>
      <c r="I422" s="104">
        <v>582001</v>
      </c>
      <c r="J422" s="104">
        <v>7130314</v>
      </c>
      <c r="K422" s="36"/>
      <c r="L422" s="221" t="s">
        <v>2340</v>
      </c>
      <c r="M422" s="95"/>
      <c r="N422" s="96"/>
      <c r="O422" s="97"/>
      <c r="P422" s="46"/>
      <c r="Q422" s="46"/>
      <c r="R422" s="95"/>
      <c r="S422" s="96"/>
      <c r="T422" s="78"/>
      <c r="U422" s="46"/>
    </row>
    <row r="423" spans="1:2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6"/>
        <v>3453871</v>
      </c>
      <c r="G423" s="104">
        <v>994000</v>
      </c>
      <c r="H423" s="104">
        <v>1950211</v>
      </c>
      <c r="I423" s="104">
        <v>0</v>
      </c>
      <c r="J423" s="104">
        <v>509660</v>
      </c>
      <c r="K423" s="36"/>
      <c r="L423" s="222" t="s">
        <v>2286</v>
      </c>
      <c r="M423" s="95"/>
      <c r="N423" s="96"/>
      <c r="O423" s="78"/>
      <c r="P423" s="46"/>
      <c r="Q423" s="46"/>
      <c r="R423" s="95"/>
      <c r="S423" s="96"/>
      <c r="T423" s="78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>
        <f t="shared" si="6"/>
        <v>1784156</v>
      </c>
      <c r="G424" s="104">
        <v>508250</v>
      </c>
      <c r="H424" s="104">
        <v>1249906</v>
      </c>
      <c r="I424" s="104">
        <v>26000</v>
      </c>
      <c r="J424" s="104">
        <v>0</v>
      </c>
      <c r="K424" s="36"/>
      <c r="L424" s="222" t="s">
        <v>2286</v>
      </c>
      <c r="M424" s="95"/>
      <c r="N424" s="96"/>
      <c r="O424" s="97"/>
      <c r="P424" s="46"/>
      <c r="Q424" s="46"/>
      <c r="R424" s="95"/>
      <c r="S424" s="96"/>
      <c r="T424" s="97"/>
      <c r="U424" s="46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t="shared" si="6"/>
        <v>1536545</v>
      </c>
      <c r="G425" s="104">
        <v>15500</v>
      </c>
      <c r="H425" s="104">
        <v>1280708</v>
      </c>
      <c r="I425" s="104">
        <v>0</v>
      </c>
      <c r="J425" s="104">
        <v>240337</v>
      </c>
      <c r="K425" s="36"/>
      <c r="L425" s="221" t="s">
        <v>2344</v>
      </c>
      <c r="M425" s="95"/>
      <c r="N425" s="96"/>
      <c r="O425" s="97"/>
      <c r="P425" s="46"/>
      <c r="Q425" s="46"/>
      <c r="R425" s="95"/>
      <c r="S425" s="96"/>
      <c r="T425" s="78"/>
      <c r="U425" s="46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6"/>
        <v>19435686</v>
      </c>
      <c r="G426" s="104">
        <v>3370975</v>
      </c>
      <c r="H426" s="104">
        <v>4981955</v>
      </c>
      <c r="I426" s="104">
        <v>5630621</v>
      </c>
      <c r="J426" s="104">
        <v>5452135</v>
      </c>
      <c r="K426" s="36"/>
      <c r="L426" s="221" t="s">
        <v>2340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6"/>
        <v>37853726</v>
      </c>
      <c r="G427" s="104">
        <v>17675941</v>
      </c>
      <c r="H427" s="104">
        <v>8224533</v>
      </c>
      <c r="I427" s="104">
        <v>238070</v>
      </c>
      <c r="J427" s="104">
        <v>11715182</v>
      </c>
      <c r="K427" s="36"/>
      <c r="L427" s="221" t="s">
        <v>2344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6"/>
        <v>3969873</v>
      </c>
      <c r="G428" s="104">
        <v>199000</v>
      </c>
      <c r="H428" s="104">
        <v>2102111</v>
      </c>
      <c r="I428" s="104">
        <v>19900</v>
      </c>
      <c r="J428" s="104">
        <v>1648862</v>
      </c>
      <c r="K428" s="36"/>
      <c r="L428" s="221" t="s">
        <v>2344</v>
      </c>
      <c r="M428" s="95"/>
      <c r="N428" s="96"/>
      <c r="O428" s="78"/>
      <c r="P428" s="46"/>
      <c r="Q428" s="46"/>
      <c r="R428" s="95"/>
      <c r="S428" s="96"/>
      <c r="T428" s="97"/>
      <c r="U428" s="46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6"/>
        <v>27654140</v>
      </c>
      <c r="G429" s="104">
        <v>1303300</v>
      </c>
      <c r="H429" s="104">
        <v>4662516</v>
      </c>
      <c r="I429" s="104">
        <v>728000</v>
      </c>
      <c r="J429" s="104">
        <v>20960324</v>
      </c>
      <c r="K429" s="36"/>
      <c r="L429" s="221" t="s">
        <v>2344</v>
      </c>
      <c r="M429" s="95"/>
      <c r="N429" s="96"/>
      <c r="O429" s="78"/>
      <c r="P429" s="46"/>
      <c r="Q429" s="46"/>
      <c r="R429" s="95"/>
      <c r="S429" s="96"/>
      <c r="T429" s="97"/>
      <c r="U429" s="46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6"/>
        <v>16013083</v>
      </c>
      <c r="G430" s="104">
        <v>3621750</v>
      </c>
      <c r="H430" s="104">
        <v>1938275</v>
      </c>
      <c r="I430" s="104">
        <v>0</v>
      </c>
      <c r="J430" s="104">
        <v>10453058</v>
      </c>
      <c r="K430" s="36"/>
      <c r="L430" s="221" t="s">
        <v>2344</v>
      </c>
      <c r="M430" s="95"/>
      <c r="N430" s="96"/>
      <c r="O430" s="97"/>
      <c r="P430" s="46"/>
      <c r="Q430" s="46"/>
      <c r="R430" s="95"/>
      <c r="S430" s="96"/>
      <c r="T430" s="78"/>
      <c r="U430" s="46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6"/>
        <v>911581</v>
      </c>
      <c r="G431" s="104">
        <v>94201</v>
      </c>
      <c r="H431" s="104">
        <v>230223</v>
      </c>
      <c r="I431" s="104">
        <v>0</v>
      </c>
      <c r="J431" s="104">
        <v>587157</v>
      </c>
      <c r="K431" s="36"/>
      <c r="L431" s="222" t="s">
        <v>2286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6"/>
        <v>24800975</v>
      </c>
      <c r="G432" s="104">
        <v>11382086</v>
      </c>
      <c r="H432" s="104">
        <v>3766934</v>
      </c>
      <c r="I432" s="104">
        <v>2047800</v>
      </c>
      <c r="J432" s="104">
        <v>7604155</v>
      </c>
      <c r="K432" s="36"/>
      <c r="L432" s="221" t="s">
        <v>2340</v>
      </c>
      <c r="M432" s="95"/>
      <c r="N432" s="96"/>
      <c r="O432" s="97"/>
      <c r="P432" s="46"/>
      <c r="Q432" s="46"/>
      <c r="R432" s="95"/>
      <c r="S432" s="96"/>
      <c r="T432" s="97"/>
      <c r="U432" s="46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6"/>
        <v>1610066</v>
      </c>
      <c r="G433" s="104">
        <v>454200</v>
      </c>
      <c r="H433" s="104">
        <v>500771</v>
      </c>
      <c r="I433" s="104">
        <v>31100</v>
      </c>
      <c r="J433" s="104">
        <v>623995</v>
      </c>
      <c r="K433" s="36"/>
      <c r="L433" s="221" t="s">
        <v>2344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6"/>
        <v>70450594</v>
      </c>
      <c r="G434" s="104">
        <v>4626483</v>
      </c>
      <c r="H434" s="104">
        <v>7839271</v>
      </c>
      <c r="I434" s="104">
        <v>4810807</v>
      </c>
      <c r="J434" s="104">
        <v>53174033</v>
      </c>
      <c r="K434" s="36"/>
      <c r="L434" s="221" t="s">
        <v>2340</v>
      </c>
      <c r="M434" s="95"/>
      <c r="N434" s="96"/>
      <c r="O434" s="78"/>
      <c r="P434" s="46"/>
      <c r="Q434" s="46"/>
      <c r="R434" s="95"/>
      <c r="S434" s="96"/>
      <c r="T434" s="78"/>
      <c r="U434" s="46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6"/>
        <v>4133786</v>
      </c>
      <c r="G435" s="104">
        <v>150750</v>
      </c>
      <c r="H435" s="104">
        <v>3148989</v>
      </c>
      <c r="I435" s="104">
        <v>0</v>
      </c>
      <c r="J435" s="104">
        <v>834047</v>
      </c>
      <c r="K435" s="36"/>
      <c r="L435" s="221" t="s">
        <v>2340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6"/>
        <v>13841431</v>
      </c>
      <c r="G436" s="104">
        <v>536500</v>
      </c>
      <c r="H436" s="104">
        <v>7536275</v>
      </c>
      <c r="I436" s="104">
        <v>2021000</v>
      </c>
      <c r="J436" s="104">
        <v>3747656</v>
      </c>
      <c r="K436" s="36"/>
      <c r="L436" s="221" t="s">
        <v>2344</v>
      </c>
      <c r="M436" s="95"/>
      <c r="N436" s="96"/>
      <c r="O436" s="97"/>
      <c r="P436" s="46"/>
      <c r="Q436" s="46"/>
      <c r="R436" s="95"/>
      <c r="S436" s="96"/>
      <c r="T436" s="97"/>
      <c r="U436" s="46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6"/>
        <v>23104247</v>
      </c>
      <c r="G437" s="104">
        <v>2115000</v>
      </c>
      <c r="H437" s="104">
        <v>6445639</v>
      </c>
      <c r="I437" s="104">
        <v>2409631</v>
      </c>
      <c r="J437" s="104">
        <v>12133977</v>
      </c>
      <c r="K437" s="36"/>
      <c r="L437" s="221" t="s">
        <v>2340</v>
      </c>
      <c r="M437" s="95"/>
      <c r="N437" s="96"/>
      <c r="O437" s="97"/>
      <c r="P437" s="46"/>
      <c r="Q437" s="46"/>
      <c r="R437" s="95"/>
      <c r="S437" s="96"/>
      <c r="T437" s="97"/>
      <c r="U437" s="46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6"/>
        <v>5252331</v>
      </c>
      <c r="G438" s="104">
        <v>0</v>
      </c>
      <c r="H438" s="104">
        <v>1611810</v>
      </c>
      <c r="I438" s="104">
        <v>38000</v>
      </c>
      <c r="J438" s="104">
        <v>3602521</v>
      </c>
      <c r="K438" s="63"/>
      <c r="L438" s="221" t="s">
        <v>2340</v>
      </c>
      <c r="M438" s="95"/>
      <c r="N438" s="96"/>
      <c r="O438" s="97"/>
      <c r="P438" s="46"/>
      <c r="Q438" s="46"/>
      <c r="R438" s="95"/>
      <c r="S438" s="96"/>
      <c r="T438" s="97"/>
      <c r="U438" s="46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6"/>
        <v>3338608</v>
      </c>
      <c r="G439" s="104">
        <v>0</v>
      </c>
      <c r="H439" s="104">
        <v>945230</v>
      </c>
      <c r="I439" s="104">
        <v>342300</v>
      </c>
      <c r="J439" s="104">
        <v>2051078</v>
      </c>
      <c r="K439" s="36"/>
      <c r="L439" s="221" t="s">
        <v>2340</v>
      </c>
      <c r="M439" s="95"/>
      <c r="N439" s="96"/>
      <c r="O439" s="97"/>
      <c r="P439" s="46"/>
      <c r="Q439" s="46"/>
      <c r="R439" s="95"/>
      <c r="S439" s="96"/>
      <c r="T439" s="97"/>
      <c r="U439" s="46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6"/>
        <v>29351349</v>
      </c>
      <c r="G440" s="104">
        <v>7820000</v>
      </c>
      <c r="H440" s="104">
        <v>7355542</v>
      </c>
      <c r="I440" s="104">
        <v>1821500</v>
      </c>
      <c r="J440" s="104">
        <v>12354307</v>
      </c>
      <c r="K440" s="36"/>
      <c r="L440" s="221" t="s">
        <v>2340</v>
      </c>
      <c r="M440" s="95"/>
      <c r="N440" s="96"/>
      <c r="O440" s="97"/>
      <c r="P440" s="46"/>
      <c r="Q440" s="46"/>
      <c r="R440" s="95"/>
      <c r="S440" s="96"/>
      <c r="T440" s="97"/>
      <c r="U440" s="46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6"/>
        <v>15425861</v>
      </c>
      <c r="G441" s="104">
        <v>1890760</v>
      </c>
      <c r="H441" s="104">
        <v>4639100</v>
      </c>
      <c r="I441" s="104">
        <v>2380940</v>
      </c>
      <c r="J441" s="104">
        <v>6515061</v>
      </c>
      <c r="K441" s="36"/>
      <c r="L441" s="221" t="s">
        <v>2340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6"/>
        <v>276163</v>
      </c>
      <c r="G442" s="104">
        <v>4500</v>
      </c>
      <c r="H442" s="104">
        <v>271663</v>
      </c>
      <c r="I442" s="104">
        <v>0</v>
      </c>
      <c r="J442" s="104">
        <v>0</v>
      </c>
      <c r="K442" s="36"/>
      <c r="L442" s="221" t="s">
        <v>2340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6"/>
        <v>20511306</v>
      </c>
      <c r="G443" s="104">
        <v>115800</v>
      </c>
      <c r="H443" s="104">
        <v>3020541</v>
      </c>
      <c r="I443" s="104">
        <v>17002500</v>
      </c>
      <c r="J443" s="104">
        <v>372465</v>
      </c>
      <c r="K443" s="36"/>
      <c r="L443" s="221" t="s">
        <v>2340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6"/>
        <v>1753615</v>
      </c>
      <c r="G444" s="104">
        <v>0</v>
      </c>
      <c r="H444" s="104">
        <v>1172524</v>
      </c>
      <c r="I444" s="104">
        <v>0</v>
      </c>
      <c r="J444" s="104">
        <v>581091</v>
      </c>
      <c r="K444" s="36"/>
      <c r="L444" s="221" t="s">
        <v>2340</v>
      </c>
      <c r="M444" s="95"/>
      <c r="N444" s="96"/>
      <c r="O444" s="97"/>
      <c r="P444" s="46"/>
      <c r="Q444" s="46"/>
      <c r="R444" s="95"/>
      <c r="S444" s="96"/>
      <c r="T444" s="97"/>
      <c r="U444" s="46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6"/>
        <v>4567681</v>
      </c>
      <c r="G445" s="104">
        <v>2730590</v>
      </c>
      <c r="H445" s="104">
        <v>755518</v>
      </c>
      <c r="I445" s="104">
        <v>0</v>
      </c>
      <c r="J445" s="104">
        <v>1081573</v>
      </c>
      <c r="K445" s="36"/>
      <c r="L445" s="221" t="s">
        <v>2340</v>
      </c>
      <c r="M445" s="95"/>
      <c r="N445" s="96"/>
      <c r="O445" s="97"/>
      <c r="P445" s="46"/>
      <c r="Q445" s="46"/>
      <c r="R445" s="95"/>
      <c r="S445" s="96"/>
      <c r="T445" s="78"/>
      <c r="U445" s="46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6"/>
        <v>8293232</v>
      </c>
      <c r="G446" s="104">
        <v>5831996</v>
      </c>
      <c r="H446" s="104">
        <v>2075236</v>
      </c>
      <c r="I446" s="104">
        <v>62700</v>
      </c>
      <c r="J446" s="104">
        <v>323300</v>
      </c>
      <c r="K446" s="36"/>
      <c r="L446" s="221" t="s">
        <v>2340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6"/>
        <v>15999199</v>
      </c>
      <c r="G447" s="104">
        <v>13109070</v>
      </c>
      <c r="H447" s="104">
        <v>1585429</v>
      </c>
      <c r="I447" s="104">
        <v>57600</v>
      </c>
      <c r="J447" s="104">
        <v>1247100</v>
      </c>
      <c r="K447" s="36"/>
      <c r="L447" s="221" t="s">
        <v>2340</v>
      </c>
      <c r="M447" s="95"/>
      <c r="N447" s="96"/>
      <c r="O447" s="78"/>
      <c r="P447" s="46"/>
      <c r="Q447" s="46"/>
      <c r="R447" s="95"/>
      <c r="S447" s="96"/>
      <c r="T447" s="97"/>
      <c r="U447" s="46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6"/>
        <v>2402402</v>
      </c>
      <c r="G448" s="104">
        <v>661204</v>
      </c>
      <c r="H448" s="104">
        <v>1176143</v>
      </c>
      <c r="I448" s="104">
        <v>0</v>
      </c>
      <c r="J448" s="104">
        <v>565055</v>
      </c>
      <c r="K448" s="36"/>
      <c r="L448" s="221" t="s">
        <v>2344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6"/>
        <v>19294136</v>
      </c>
      <c r="G449" s="104">
        <v>7859120</v>
      </c>
      <c r="H449" s="104">
        <v>9973096</v>
      </c>
      <c r="I449" s="104">
        <v>93379</v>
      </c>
      <c r="J449" s="104">
        <v>1368541</v>
      </c>
      <c r="K449" s="36"/>
      <c r="L449" s="221" t="s">
        <v>2344</v>
      </c>
      <c r="M449" s="95"/>
      <c r="N449" s="96"/>
      <c r="O449" s="97"/>
      <c r="P449" s="46"/>
      <c r="Q449" s="46"/>
      <c r="R449" s="95"/>
      <c r="S449" s="96"/>
      <c r="T449" s="78"/>
      <c r="U449" s="46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6"/>
        <v>51213769</v>
      </c>
      <c r="G450" s="104">
        <v>17338006</v>
      </c>
      <c r="H450" s="104">
        <v>15219633</v>
      </c>
      <c r="I450" s="104">
        <v>3398750</v>
      </c>
      <c r="J450" s="104">
        <v>15257380</v>
      </c>
      <c r="K450" s="36"/>
      <c r="L450" s="221" t="s">
        <v>2340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6"/>
        <v>110146769</v>
      </c>
      <c r="G451" s="104">
        <v>35672262</v>
      </c>
      <c r="H451" s="104">
        <v>19761102</v>
      </c>
      <c r="I451" s="104">
        <v>7993470</v>
      </c>
      <c r="J451" s="104">
        <v>46719935</v>
      </c>
      <c r="K451" s="36"/>
      <c r="L451" s="221" t="s">
        <v>2344</v>
      </c>
      <c r="M451" s="95"/>
      <c r="N451" s="96"/>
      <c r="O451" s="97"/>
      <c r="P451" s="46"/>
      <c r="Q451" s="46"/>
      <c r="R451" s="95"/>
      <c r="S451" s="96"/>
      <c r="T451" s="97"/>
      <c r="U451" s="46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aca="true" t="shared" si="7" ref="F452:F515">G452+H452+I452+J452</f>
        <v>1065937</v>
      </c>
      <c r="G452" s="104">
        <v>539855</v>
      </c>
      <c r="H452" s="104">
        <v>244191</v>
      </c>
      <c r="I452" s="104">
        <v>43181</v>
      </c>
      <c r="J452" s="104">
        <v>238710</v>
      </c>
      <c r="K452" s="36"/>
      <c r="L452" s="221" t="s">
        <v>2344</v>
      </c>
      <c r="M452" s="95"/>
      <c r="N452" s="96"/>
      <c r="O452" s="97"/>
      <c r="P452" s="46"/>
      <c r="Q452" s="46"/>
      <c r="R452" s="95"/>
      <c r="S452" s="96"/>
      <c r="T452" s="97"/>
      <c r="U452" s="46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7"/>
        <v>4025286</v>
      </c>
      <c r="G453" s="104">
        <v>2651625</v>
      </c>
      <c r="H453" s="104">
        <v>1217436</v>
      </c>
      <c r="I453" s="104">
        <v>0</v>
      </c>
      <c r="J453" s="104">
        <v>156225</v>
      </c>
      <c r="K453" s="36"/>
      <c r="L453" s="221" t="s">
        <v>2340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7"/>
        <v>1981964</v>
      </c>
      <c r="G454" s="104">
        <v>1246022</v>
      </c>
      <c r="H454" s="104">
        <v>652371</v>
      </c>
      <c r="I454" s="104">
        <v>49570</v>
      </c>
      <c r="J454" s="104">
        <v>34001</v>
      </c>
      <c r="K454" s="36"/>
      <c r="L454" s="221" t="s">
        <v>2340</v>
      </c>
      <c r="M454" s="95"/>
      <c r="N454" s="96"/>
      <c r="O454" s="97"/>
      <c r="P454" s="46"/>
      <c r="Q454" s="46"/>
      <c r="R454" s="95"/>
      <c r="S454" s="96"/>
      <c r="T454" s="97"/>
      <c r="U454" s="46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7"/>
        <v>8986470</v>
      </c>
      <c r="G455" s="104">
        <v>5213847</v>
      </c>
      <c r="H455" s="104">
        <v>1999138</v>
      </c>
      <c r="I455" s="104">
        <v>252199</v>
      </c>
      <c r="J455" s="104">
        <v>1521286</v>
      </c>
      <c r="K455" s="36"/>
      <c r="L455" s="222" t="s">
        <v>2286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7"/>
        <v>24772745</v>
      </c>
      <c r="G456" s="104">
        <v>9939961</v>
      </c>
      <c r="H456" s="104">
        <v>6537272</v>
      </c>
      <c r="I456" s="104">
        <v>3326207</v>
      </c>
      <c r="J456" s="104">
        <v>4969305</v>
      </c>
      <c r="K456" s="36"/>
      <c r="L456" s="221" t="s">
        <v>2340</v>
      </c>
      <c r="M456" s="95"/>
      <c r="N456" s="96"/>
      <c r="O456" s="78"/>
      <c r="P456" s="46"/>
      <c r="Q456" s="46"/>
      <c r="R456" s="95"/>
      <c r="S456" s="96"/>
      <c r="T456" s="97"/>
      <c r="U456" s="46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7"/>
        <v>366062</v>
      </c>
      <c r="G457" s="104">
        <v>0</v>
      </c>
      <c r="H457" s="104">
        <v>219837</v>
      </c>
      <c r="I457" s="104">
        <v>0</v>
      </c>
      <c r="J457" s="104">
        <v>146225</v>
      </c>
      <c r="K457" s="36"/>
      <c r="L457" s="221" t="s">
        <v>2340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7"/>
        <v>66407622</v>
      </c>
      <c r="G458" s="104">
        <v>23222188</v>
      </c>
      <c r="H458" s="104">
        <v>6231204</v>
      </c>
      <c r="I458" s="104">
        <v>23928312</v>
      </c>
      <c r="J458" s="104">
        <v>13025918</v>
      </c>
      <c r="K458" s="36"/>
      <c r="L458" s="221" t="s">
        <v>2344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7"/>
        <v>7827206</v>
      </c>
      <c r="G459" s="104">
        <v>5430056</v>
      </c>
      <c r="H459" s="104">
        <v>1642206</v>
      </c>
      <c r="I459" s="104">
        <v>2200</v>
      </c>
      <c r="J459" s="104">
        <v>752744</v>
      </c>
      <c r="K459" s="36"/>
      <c r="L459" s="221" t="s">
        <v>2340</v>
      </c>
      <c r="M459" s="95"/>
      <c r="N459" s="96"/>
      <c r="O459" s="97"/>
      <c r="P459" s="46"/>
      <c r="Q459" s="46"/>
      <c r="R459" s="95"/>
      <c r="S459" s="96"/>
      <c r="T459" s="78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7"/>
        <v>10984099</v>
      </c>
      <c r="G460" s="104">
        <v>3908863</v>
      </c>
      <c r="H460" s="104">
        <v>4713671</v>
      </c>
      <c r="I460" s="104">
        <v>585332</v>
      </c>
      <c r="J460" s="104">
        <v>1776233</v>
      </c>
      <c r="K460" s="36"/>
      <c r="L460" s="221" t="s">
        <v>2344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7"/>
        <v>39709315</v>
      </c>
      <c r="G461" s="104">
        <v>29704828</v>
      </c>
      <c r="H461" s="104">
        <v>9719847</v>
      </c>
      <c r="I461" s="104">
        <v>57100</v>
      </c>
      <c r="J461" s="104">
        <v>227540</v>
      </c>
      <c r="K461" s="36"/>
      <c r="L461" s="221" t="s">
        <v>2340</v>
      </c>
      <c r="M461" s="95"/>
      <c r="N461" s="96"/>
      <c r="O461" s="97"/>
      <c r="P461" s="46"/>
      <c r="Q461" s="46"/>
      <c r="R461" s="95"/>
      <c r="S461" s="96"/>
      <c r="T461" s="78"/>
      <c r="U461" s="46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7"/>
        <v>22146074</v>
      </c>
      <c r="G462" s="104">
        <v>12137200</v>
      </c>
      <c r="H462" s="104">
        <v>7134599</v>
      </c>
      <c r="I462" s="104">
        <v>1404561</v>
      </c>
      <c r="J462" s="104">
        <v>1469714</v>
      </c>
      <c r="K462" s="36"/>
      <c r="L462" s="221" t="s">
        <v>2344</v>
      </c>
      <c r="M462" s="95"/>
      <c r="N462" s="96"/>
      <c r="O462" s="97"/>
      <c r="P462" s="46"/>
      <c r="Q462" s="46"/>
      <c r="R462" s="95"/>
      <c r="S462" s="96"/>
      <c r="T462" s="97"/>
      <c r="U462" s="46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7"/>
        <v>17365426</v>
      </c>
      <c r="G463" s="104">
        <v>15573331</v>
      </c>
      <c r="H463" s="104">
        <v>834736</v>
      </c>
      <c r="I463" s="104">
        <v>71941</v>
      </c>
      <c r="J463" s="104">
        <v>885418</v>
      </c>
      <c r="K463" s="36"/>
      <c r="L463" s="221" t="s">
        <v>2340</v>
      </c>
      <c r="M463" s="95"/>
      <c r="N463" s="96"/>
      <c r="O463" s="78"/>
      <c r="P463" s="46"/>
      <c r="Q463" s="46"/>
      <c r="R463" s="95"/>
      <c r="S463" s="96"/>
      <c r="T463" s="78"/>
      <c r="U463" s="46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7"/>
        <v>1557941</v>
      </c>
      <c r="G464" s="104">
        <v>37771</v>
      </c>
      <c r="H464" s="104">
        <v>1143595</v>
      </c>
      <c r="I464" s="104">
        <v>300000</v>
      </c>
      <c r="J464" s="104">
        <v>76575</v>
      </c>
      <c r="K464" s="36"/>
      <c r="L464" s="222" t="s">
        <v>2286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7"/>
        <v>936198</v>
      </c>
      <c r="G465" s="104">
        <v>408821</v>
      </c>
      <c r="H465" s="104">
        <v>437877</v>
      </c>
      <c r="I465" s="104">
        <v>0</v>
      </c>
      <c r="J465" s="104">
        <v>89500</v>
      </c>
      <c r="K465" s="36"/>
      <c r="L465" s="221" t="s">
        <v>2340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>
        <f t="shared" si="7"/>
        <v>156073</v>
      </c>
      <c r="G466" s="104">
        <v>0</v>
      </c>
      <c r="H466" s="104">
        <v>156073</v>
      </c>
      <c r="I466" s="104">
        <v>0</v>
      </c>
      <c r="J466" s="104">
        <v>0</v>
      </c>
      <c r="K466" s="36"/>
      <c r="L466" s="222" t="s">
        <v>2286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t="shared" si="7"/>
        <v>2125355</v>
      </c>
      <c r="G467" s="104">
        <v>488652</v>
      </c>
      <c r="H467" s="104">
        <v>620302</v>
      </c>
      <c r="I467" s="104">
        <v>167327</v>
      </c>
      <c r="J467" s="104">
        <v>849074</v>
      </c>
      <c r="K467" s="36"/>
      <c r="L467" s="221" t="s">
        <v>2340</v>
      </c>
      <c r="M467" s="95"/>
      <c r="N467" s="96"/>
      <c r="O467" s="97"/>
      <c r="P467" s="46"/>
      <c r="Q467" s="46"/>
      <c r="R467" s="95"/>
      <c r="S467" s="96"/>
      <c r="T467" s="97"/>
      <c r="U467" s="46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7"/>
        <v>13642372</v>
      </c>
      <c r="G468" s="104">
        <v>6717258</v>
      </c>
      <c r="H468" s="104">
        <v>4260988</v>
      </c>
      <c r="I468" s="104">
        <v>25401</v>
      </c>
      <c r="J468" s="104">
        <v>2638725</v>
      </c>
      <c r="K468" s="36"/>
      <c r="L468" s="221" t="s">
        <v>2340</v>
      </c>
      <c r="M468" s="95"/>
      <c r="N468" s="96"/>
      <c r="O468" s="97"/>
      <c r="P468" s="46"/>
      <c r="Q468" s="46"/>
      <c r="R468" s="95"/>
      <c r="S468" s="96"/>
      <c r="T468" s="97"/>
      <c r="U468" s="46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7"/>
        <v>7318089</v>
      </c>
      <c r="G469" s="104">
        <v>2729753</v>
      </c>
      <c r="H469" s="104">
        <v>3838071</v>
      </c>
      <c r="I469" s="104">
        <v>0</v>
      </c>
      <c r="J469" s="104">
        <v>750265</v>
      </c>
      <c r="K469" s="36"/>
      <c r="L469" s="221" t="s">
        <v>2340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7"/>
        <v>3041303</v>
      </c>
      <c r="G470" s="104">
        <v>1306950</v>
      </c>
      <c r="H470" s="104">
        <v>370445</v>
      </c>
      <c r="I470" s="104">
        <v>290000</v>
      </c>
      <c r="J470" s="104">
        <v>1073908</v>
      </c>
      <c r="K470" s="36"/>
      <c r="L470" s="222" t="s">
        <v>2286</v>
      </c>
      <c r="M470" s="95"/>
      <c r="N470" s="96"/>
      <c r="O470" s="78"/>
      <c r="P470" s="46"/>
      <c r="Q470" s="46"/>
      <c r="R470" s="95"/>
      <c r="S470" s="96"/>
      <c r="T470" s="97"/>
      <c r="U470" s="46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7"/>
        <v>3930674</v>
      </c>
      <c r="G471" s="104">
        <v>1543141</v>
      </c>
      <c r="H471" s="104">
        <v>2116947</v>
      </c>
      <c r="I471" s="104">
        <v>261088</v>
      </c>
      <c r="J471" s="104">
        <v>9498</v>
      </c>
      <c r="K471" s="36"/>
      <c r="L471" s="221" t="s">
        <v>2340</v>
      </c>
      <c r="M471" s="95"/>
      <c r="N471" s="96"/>
      <c r="O471" s="97"/>
      <c r="P471" s="46"/>
      <c r="Q471" s="46"/>
      <c r="R471" s="95"/>
      <c r="S471" s="96"/>
      <c r="T471" s="97"/>
      <c r="U471" s="46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7"/>
        <v>5213884</v>
      </c>
      <c r="G472" s="104">
        <v>2984541</v>
      </c>
      <c r="H472" s="104">
        <v>1608064</v>
      </c>
      <c r="I472" s="104">
        <v>418501</v>
      </c>
      <c r="J472" s="104">
        <v>202778</v>
      </c>
      <c r="K472" s="36"/>
      <c r="L472" s="221" t="s">
        <v>2340</v>
      </c>
      <c r="M472" s="95"/>
      <c r="N472" s="96"/>
      <c r="O472" s="97"/>
      <c r="P472" s="46"/>
      <c r="Q472" s="46"/>
      <c r="R472" s="95"/>
      <c r="S472" s="96"/>
      <c r="T472" s="97"/>
      <c r="U472" s="46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7"/>
        <v>417654</v>
      </c>
      <c r="G473" s="104">
        <v>0</v>
      </c>
      <c r="H473" s="104">
        <v>290602</v>
      </c>
      <c r="I473" s="104">
        <v>0</v>
      </c>
      <c r="J473" s="104">
        <v>127052</v>
      </c>
      <c r="K473" s="36"/>
      <c r="L473" s="221" t="s">
        <v>2340</v>
      </c>
      <c r="M473" s="95"/>
      <c r="N473" s="96"/>
      <c r="O473" s="97"/>
      <c r="P473" s="46"/>
      <c r="Q473" s="46"/>
      <c r="R473" s="95"/>
      <c r="S473" s="96"/>
      <c r="T473" s="97"/>
      <c r="U473" s="46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7"/>
        <v>38476356</v>
      </c>
      <c r="G474" s="104">
        <v>21942703</v>
      </c>
      <c r="H474" s="104">
        <v>5008981</v>
      </c>
      <c r="I474" s="104">
        <v>1389001</v>
      </c>
      <c r="J474" s="104">
        <v>10135671</v>
      </c>
      <c r="K474" s="36"/>
      <c r="L474" s="221" t="s">
        <v>2344</v>
      </c>
      <c r="M474" s="95"/>
      <c r="N474" s="96"/>
      <c r="O474" s="97"/>
      <c r="P474" s="46"/>
      <c r="Q474" s="46"/>
      <c r="R474" s="95"/>
      <c r="S474" s="96"/>
      <c r="T474" s="97"/>
      <c r="U474" s="46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7"/>
        <v>6625965</v>
      </c>
      <c r="G475" s="104">
        <v>4938860</v>
      </c>
      <c r="H475" s="104">
        <v>1188955</v>
      </c>
      <c r="I475" s="104">
        <v>45000</v>
      </c>
      <c r="J475" s="104">
        <v>453150</v>
      </c>
      <c r="K475" s="36"/>
      <c r="L475" s="221" t="s">
        <v>2340</v>
      </c>
      <c r="M475" s="95"/>
      <c r="N475" s="96"/>
      <c r="O475" s="97"/>
      <c r="P475" s="46"/>
      <c r="Q475" s="46"/>
      <c r="R475" s="95"/>
      <c r="S475" s="96"/>
      <c r="T475" s="97"/>
      <c r="U475" s="46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7"/>
        <v>2544397</v>
      </c>
      <c r="G476" s="104">
        <v>1436100</v>
      </c>
      <c r="H476" s="104">
        <v>1108297</v>
      </c>
      <c r="I476" s="104">
        <v>0</v>
      </c>
      <c r="J476" s="104">
        <v>0</v>
      </c>
      <c r="K476" s="36"/>
      <c r="L476" s="222" t="s">
        <v>2286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7"/>
        <v>25603035</v>
      </c>
      <c r="G477" s="104">
        <v>12600277</v>
      </c>
      <c r="H477" s="104">
        <v>3470906</v>
      </c>
      <c r="I477" s="104">
        <v>8127654</v>
      </c>
      <c r="J477" s="104">
        <v>1404198</v>
      </c>
      <c r="K477" s="36"/>
      <c r="L477" s="221" t="s">
        <v>2340</v>
      </c>
      <c r="M477" s="95"/>
      <c r="N477" s="96"/>
      <c r="O477" s="97"/>
      <c r="P477" s="46"/>
      <c r="Q477" s="46"/>
      <c r="R477" s="95"/>
      <c r="S477" s="96"/>
      <c r="T477" s="97"/>
      <c r="U477" s="46"/>
    </row>
    <row r="478" spans="1:2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7"/>
        <v>1565893</v>
      </c>
      <c r="G478" s="104">
        <v>208720</v>
      </c>
      <c r="H478" s="104">
        <v>1309673</v>
      </c>
      <c r="I478" s="104">
        <v>42500</v>
      </c>
      <c r="J478" s="104">
        <v>5000</v>
      </c>
      <c r="K478" s="36"/>
      <c r="L478" s="221" t="s">
        <v>2340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7"/>
        <v>219119065</v>
      </c>
      <c r="G479" s="104">
        <v>1883000</v>
      </c>
      <c r="H479" s="104">
        <v>26468550</v>
      </c>
      <c r="I479" s="104">
        <v>166171362</v>
      </c>
      <c r="J479" s="104">
        <v>24596153</v>
      </c>
      <c r="K479" s="36"/>
      <c r="L479" s="221" t="s">
        <v>2344</v>
      </c>
      <c r="M479" s="95"/>
      <c r="N479" s="96"/>
      <c r="O479" s="78"/>
      <c r="P479" s="46"/>
      <c r="Q479" s="46"/>
      <c r="R479" s="95"/>
      <c r="S479" s="96"/>
      <c r="T479" s="97"/>
      <c r="U479" s="46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7"/>
        <v>953182</v>
      </c>
      <c r="G480" s="104">
        <v>0</v>
      </c>
      <c r="H480" s="104">
        <v>946682</v>
      </c>
      <c r="I480" s="104">
        <v>0</v>
      </c>
      <c r="J480" s="104">
        <v>6500</v>
      </c>
      <c r="K480" s="36"/>
      <c r="L480" s="221" t="s">
        <v>2340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7"/>
        <v>14780161</v>
      </c>
      <c r="G481" s="104">
        <v>165500</v>
      </c>
      <c r="H481" s="104">
        <v>5722080</v>
      </c>
      <c r="I481" s="104">
        <v>8357336</v>
      </c>
      <c r="J481" s="104">
        <v>535245</v>
      </c>
      <c r="K481" s="36"/>
      <c r="L481" s="221" t="s">
        <v>2340</v>
      </c>
      <c r="M481" s="95"/>
      <c r="N481" s="96"/>
      <c r="O481" s="97"/>
      <c r="P481" s="46"/>
      <c r="Q481" s="46"/>
      <c r="R481" s="95"/>
      <c r="S481" s="96"/>
      <c r="T481" s="78"/>
      <c r="U481" s="46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7"/>
        <v>13682001</v>
      </c>
      <c r="G482" s="104">
        <v>233550</v>
      </c>
      <c r="H482" s="104">
        <v>4102179</v>
      </c>
      <c r="I482" s="104">
        <v>7500</v>
      </c>
      <c r="J482" s="104">
        <v>9338772</v>
      </c>
      <c r="K482" s="36"/>
      <c r="L482" s="221" t="s">
        <v>2340</v>
      </c>
      <c r="M482" s="95"/>
      <c r="N482" s="96"/>
      <c r="O482" s="97"/>
      <c r="P482" s="46"/>
      <c r="Q482" s="46"/>
      <c r="R482" s="95"/>
      <c r="S482" s="96"/>
      <c r="T482" s="97"/>
      <c r="U482" s="46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7"/>
        <v>4031263</v>
      </c>
      <c r="G483" s="104">
        <v>347100</v>
      </c>
      <c r="H483" s="104">
        <v>3148768</v>
      </c>
      <c r="I483" s="104">
        <v>0</v>
      </c>
      <c r="J483" s="104">
        <v>535395</v>
      </c>
      <c r="K483" s="36"/>
      <c r="L483" s="221" t="s">
        <v>2340</v>
      </c>
      <c r="M483" s="95"/>
      <c r="N483" s="96"/>
      <c r="O483" s="97"/>
      <c r="P483" s="46"/>
      <c r="Q483" s="46"/>
      <c r="R483" s="95"/>
      <c r="S483" s="96"/>
      <c r="T483" s="97"/>
      <c r="U483" s="46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7"/>
        <v>26084013</v>
      </c>
      <c r="G484" s="104">
        <v>170100</v>
      </c>
      <c r="H484" s="104">
        <v>4076798</v>
      </c>
      <c r="I484" s="104">
        <v>19964094</v>
      </c>
      <c r="J484" s="104">
        <v>1873021</v>
      </c>
      <c r="K484" s="63"/>
      <c r="L484" s="221" t="s">
        <v>2340</v>
      </c>
      <c r="M484" s="95"/>
      <c r="N484" s="96"/>
      <c r="O484" s="97"/>
      <c r="P484" s="46"/>
      <c r="Q484" s="46"/>
      <c r="R484" s="95"/>
      <c r="S484" s="96"/>
      <c r="T484" s="78"/>
      <c r="U484" s="46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7"/>
        <v>34869332</v>
      </c>
      <c r="G485" s="104">
        <v>2989512</v>
      </c>
      <c r="H485" s="104">
        <v>14460247</v>
      </c>
      <c r="I485" s="104">
        <v>0</v>
      </c>
      <c r="J485" s="104">
        <v>17419573</v>
      </c>
      <c r="K485" s="36"/>
      <c r="L485" s="221" t="s">
        <v>2344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7"/>
        <v>7864354</v>
      </c>
      <c r="G486" s="104">
        <v>5590700</v>
      </c>
      <c r="H486" s="104">
        <v>1954725</v>
      </c>
      <c r="I486" s="104">
        <v>35300</v>
      </c>
      <c r="J486" s="104">
        <v>283629</v>
      </c>
      <c r="K486" s="36"/>
      <c r="L486" s="221" t="s">
        <v>2340</v>
      </c>
      <c r="M486" s="95"/>
      <c r="N486" s="96"/>
      <c r="O486" s="97"/>
      <c r="P486" s="46"/>
      <c r="Q486" s="46"/>
      <c r="R486" s="95"/>
      <c r="S486" s="96"/>
      <c r="T486" s="97"/>
      <c r="U486" s="46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7"/>
        <v>301084</v>
      </c>
      <c r="G487" s="104">
        <v>0</v>
      </c>
      <c r="H487" s="104">
        <v>301084</v>
      </c>
      <c r="I487" s="104">
        <v>0</v>
      </c>
      <c r="J487" s="104">
        <v>0</v>
      </c>
      <c r="K487" s="36"/>
      <c r="L487" s="222" t="s">
        <v>2286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7"/>
        <v>2735814</v>
      </c>
      <c r="G488" s="104">
        <v>18100</v>
      </c>
      <c r="H488" s="104">
        <v>2408039</v>
      </c>
      <c r="I488" s="104">
        <v>0</v>
      </c>
      <c r="J488" s="104">
        <v>309675</v>
      </c>
      <c r="K488" s="36"/>
      <c r="L488" s="221" t="s">
        <v>2340</v>
      </c>
      <c r="M488" s="95"/>
      <c r="N488" s="96"/>
      <c r="O488" s="97"/>
      <c r="P488" s="46"/>
      <c r="Q488" s="46"/>
      <c r="R488" s="95"/>
      <c r="S488" s="96"/>
      <c r="T488" s="78"/>
      <c r="U488" s="46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7"/>
        <v>19663944</v>
      </c>
      <c r="G489" s="104">
        <v>800000</v>
      </c>
      <c r="H489" s="104">
        <v>1770654</v>
      </c>
      <c r="I489" s="104">
        <v>4755402</v>
      </c>
      <c r="J489" s="104">
        <v>12337888</v>
      </c>
      <c r="K489" s="36"/>
      <c r="L489" s="221" t="s">
        <v>2340</v>
      </c>
      <c r="M489" s="95"/>
      <c r="N489" s="96"/>
      <c r="O489" s="97"/>
      <c r="P489" s="46"/>
      <c r="Q489" s="46"/>
      <c r="R489" s="95"/>
      <c r="S489" s="96"/>
      <c r="T489" s="97"/>
      <c r="U489" s="46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7"/>
        <v>1832855</v>
      </c>
      <c r="G490" s="104">
        <v>0</v>
      </c>
      <c r="H490" s="104">
        <v>1121771</v>
      </c>
      <c r="I490" s="104">
        <v>0</v>
      </c>
      <c r="J490" s="104">
        <v>711084</v>
      </c>
      <c r="K490" s="36"/>
      <c r="L490" s="221" t="s">
        <v>2340</v>
      </c>
      <c r="M490" s="95"/>
      <c r="N490" s="96"/>
      <c r="O490" s="97"/>
      <c r="P490" s="46"/>
      <c r="Q490" s="46"/>
      <c r="R490" s="95"/>
      <c r="S490" s="96"/>
      <c r="T490" s="78"/>
      <c r="U490" s="46"/>
    </row>
    <row r="491" spans="1:21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7"/>
        <v>58542628</v>
      </c>
      <c r="G491" s="104">
        <v>2048065</v>
      </c>
      <c r="H491" s="104">
        <v>9651849</v>
      </c>
      <c r="I491" s="104">
        <v>29097019</v>
      </c>
      <c r="J491" s="104">
        <v>17745695</v>
      </c>
      <c r="K491" s="36"/>
      <c r="L491" s="222" t="s">
        <v>2286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7"/>
        <v>11067245</v>
      </c>
      <c r="G492" s="104">
        <v>1275000</v>
      </c>
      <c r="H492" s="104">
        <v>6302518</v>
      </c>
      <c r="I492" s="104">
        <v>691750</v>
      </c>
      <c r="J492" s="104">
        <v>2797977</v>
      </c>
      <c r="K492" s="36"/>
      <c r="L492" s="221" t="s">
        <v>2340</v>
      </c>
      <c r="M492" s="95"/>
      <c r="N492" s="96"/>
      <c r="O492" s="97"/>
      <c r="P492" s="46"/>
      <c r="Q492" s="46"/>
      <c r="R492" s="95"/>
      <c r="S492" s="96"/>
      <c r="T492" s="78"/>
      <c r="U492" s="46"/>
    </row>
    <row r="493" spans="1:21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7"/>
        <v>2778701</v>
      </c>
      <c r="G493" s="104">
        <v>15606</v>
      </c>
      <c r="H493" s="104">
        <v>1646223</v>
      </c>
      <c r="I493" s="104">
        <v>88000</v>
      </c>
      <c r="J493" s="104">
        <v>1028872</v>
      </c>
      <c r="K493" s="36"/>
      <c r="L493" s="221" t="s">
        <v>2340</v>
      </c>
      <c r="M493" s="95"/>
      <c r="N493" s="96"/>
      <c r="O493" s="97"/>
      <c r="P493" s="46"/>
      <c r="Q493" s="46"/>
      <c r="R493" s="95"/>
      <c r="S493" s="96"/>
      <c r="T493" s="97"/>
      <c r="U493" s="46"/>
    </row>
    <row r="494" spans="1:21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7"/>
        <v>1307741</v>
      </c>
      <c r="G494" s="104">
        <v>495000</v>
      </c>
      <c r="H494" s="104">
        <v>356526</v>
      </c>
      <c r="I494" s="104">
        <v>56300</v>
      </c>
      <c r="J494" s="104">
        <v>399915</v>
      </c>
      <c r="K494" s="36"/>
      <c r="L494" s="221" t="s">
        <v>2340</v>
      </c>
      <c r="M494" s="95"/>
      <c r="N494" s="96"/>
      <c r="O494" s="78"/>
      <c r="P494" s="46"/>
      <c r="Q494" s="46"/>
      <c r="R494" s="95"/>
      <c r="S494" s="96"/>
      <c r="T494" s="78"/>
      <c r="U494" s="46"/>
    </row>
    <row r="495" spans="1:21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7"/>
        <v>552777</v>
      </c>
      <c r="G495" s="104">
        <v>179450</v>
      </c>
      <c r="H495" s="104">
        <v>45500</v>
      </c>
      <c r="I495" s="104">
        <v>6000</v>
      </c>
      <c r="J495" s="104">
        <v>321827</v>
      </c>
      <c r="K495" s="36"/>
      <c r="L495" s="221" t="s">
        <v>2340</v>
      </c>
      <c r="M495" s="95"/>
      <c r="N495" s="96"/>
      <c r="O495" s="97"/>
      <c r="P495" s="46"/>
      <c r="Q495" s="46"/>
      <c r="R495" s="95"/>
      <c r="S495" s="96"/>
      <c r="T495" s="78"/>
      <c r="U495" s="46"/>
    </row>
    <row r="496" spans="1:2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7"/>
        <v>489211</v>
      </c>
      <c r="G496" s="104">
        <v>227300</v>
      </c>
      <c r="H496" s="104">
        <v>129378</v>
      </c>
      <c r="I496" s="104">
        <v>77700</v>
      </c>
      <c r="J496" s="104">
        <v>54833</v>
      </c>
      <c r="K496" s="36"/>
      <c r="L496" s="221" t="s">
        <v>2340</v>
      </c>
      <c r="M496" s="95"/>
      <c r="N496" s="96"/>
      <c r="O496" s="97"/>
      <c r="P496" s="46"/>
      <c r="Q496" s="46"/>
      <c r="R496" s="95"/>
      <c r="S496" s="96"/>
      <c r="T496" s="97"/>
      <c r="U496" s="46"/>
    </row>
    <row r="497" spans="1:21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7"/>
        <v>1539847</v>
      </c>
      <c r="G497" s="104">
        <v>382075</v>
      </c>
      <c r="H497" s="104">
        <v>204911</v>
      </c>
      <c r="I497" s="104">
        <v>932430</v>
      </c>
      <c r="J497" s="104">
        <v>20431</v>
      </c>
      <c r="K497" s="36"/>
      <c r="L497" s="221" t="s">
        <v>2340</v>
      </c>
      <c r="M497" s="95"/>
      <c r="N497" s="96"/>
      <c r="O497" s="78"/>
      <c r="P497" s="46"/>
      <c r="Q497" s="46"/>
      <c r="R497" s="95"/>
      <c r="S497" s="96"/>
      <c r="T497" s="78"/>
      <c r="U497" s="46"/>
    </row>
    <row r="498" spans="1:21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7"/>
        <v>746181</v>
      </c>
      <c r="G498" s="104">
        <v>28451</v>
      </c>
      <c r="H498" s="104">
        <v>374013</v>
      </c>
      <c r="I498" s="104">
        <v>202259</v>
      </c>
      <c r="J498" s="104">
        <v>141458</v>
      </c>
      <c r="K498" s="36"/>
      <c r="L498" s="221" t="s">
        <v>2340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7"/>
        <v>9916614</v>
      </c>
      <c r="G499" s="104">
        <v>460700</v>
      </c>
      <c r="H499" s="104">
        <v>268333</v>
      </c>
      <c r="I499" s="104">
        <v>5134967</v>
      </c>
      <c r="J499" s="104">
        <v>4052614</v>
      </c>
      <c r="K499" s="36"/>
      <c r="L499" s="221" t="s">
        <v>2344</v>
      </c>
      <c r="M499" s="95"/>
      <c r="N499" s="96"/>
      <c r="O499" s="97"/>
      <c r="P499" s="46"/>
      <c r="Q499" s="46"/>
      <c r="R499" s="95"/>
      <c r="S499" s="96"/>
      <c r="T499" s="78"/>
      <c r="U499" s="46"/>
    </row>
    <row r="500" spans="1:21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7"/>
        <v>912467</v>
      </c>
      <c r="G500" s="104">
        <v>339650</v>
      </c>
      <c r="H500" s="104">
        <v>353587</v>
      </c>
      <c r="I500" s="104">
        <v>3000</v>
      </c>
      <c r="J500" s="104">
        <v>216230</v>
      </c>
      <c r="K500" s="36"/>
      <c r="L500" s="221" t="s">
        <v>2340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7"/>
        <v>3045775</v>
      </c>
      <c r="G501" s="104">
        <v>25400</v>
      </c>
      <c r="H501" s="104">
        <v>1557546</v>
      </c>
      <c r="I501" s="104">
        <v>35816</v>
      </c>
      <c r="J501" s="104">
        <v>1427013</v>
      </c>
      <c r="K501" s="36"/>
      <c r="L501" s="221" t="s">
        <v>2344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7"/>
        <v>2718974</v>
      </c>
      <c r="G502" s="104">
        <v>336500</v>
      </c>
      <c r="H502" s="104">
        <v>522115</v>
      </c>
      <c r="I502" s="104">
        <v>892100</v>
      </c>
      <c r="J502" s="104">
        <v>968259</v>
      </c>
      <c r="K502" s="36"/>
      <c r="L502" s="221" t="s">
        <v>2344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7"/>
        <v>3236635</v>
      </c>
      <c r="G503" s="104">
        <v>322600</v>
      </c>
      <c r="H503" s="104">
        <v>452500</v>
      </c>
      <c r="I503" s="104">
        <v>257963</v>
      </c>
      <c r="J503" s="104">
        <v>2203572</v>
      </c>
      <c r="K503" s="36"/>
      <c r="L503" s="221" t="s">
        <v>2340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7"/>
        <v>562905</v>
      </c>
      <c r="G504" s="104">
        <v>310400</v>
      </c>
      <c r="H504" s="104">
        <v>178905</v>
      </c>
      <c r="I504" s="104">
        <v>36750</v>
      </c>
      <c r="J504" s="104">
        <v>36850</v>
      </c>
      <c r="K504" s="36"/>
      <c r="L504" s="221" t="s">
        <v>2340</v>
      </c>
      <c r="M504" s="95"/>
      <c r="N504" s="96"/>
      <c r="O504" s="78"/>
      <c r="P504" s="46"/>
      <c r="Q504" s="46"/>
      <c r="R504" s="95"/>
      <c r="S504" s="96"/>
      <c r="T504" s="78"/>
      <c r="U504" s="46"/>
    </row>
    <row r="505" spans="1:21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7"/>
        <v>307586</v>
      </c>
      <c r="G505" s="104">
        <v>0</v>
      </c>
      <c r="H505" s="104">
        <v>233941</v>
      </c>
      <c r="I505" s="104">
        <v>6515</v>
      </c>
      <c r="J505" s="104">
        <v>67130</v>
      </c>
      <c r="K505" s="36"/>
      <c r="L505" s="221" t="s">
        <v>2344</v>
      </c>
      <c r="M505" s="95"/>
      <c r="N505" s="96"/>
      <c r="O505" s="97"/>
      <c r="P505" s="46"/>
      <c r="Q505" s="46"/>
      <c r="R505" s="95"/>
      <c r="S505" s="96"/>
      <c r="T505" s="78"/>
      <c r="U505" s="46"/>
    </row>
    <row r="506" spans="1:21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7"/>
        <v>5617118</v>
      </c>
      <c r="G506" s="104">
        <v>1300401</v>
      </c>
      <c r="H506" s="104">
        <v>926538</v>
      </c>
      <c r="I506" s="104">
        <v>2443785</v>
      </c>
      <c r="J506" s="104">
        <v>946394</v>
      </c>
      <c r="K506" s="36"/>
      <c r="L506" s="222" t="s">
        <v>2286</v>
      </c>
      <c r="M506" s="95"/>
      <c r="N506" s="96"/>
      <c r="O506" s="97"/>
      <c r="P506" s="46"/>
      <c r="Q506" s="46"/>
      <c r="R506" s="95"/>
      <c r="S506" s="96"/>
      <c r="T506" s="97"/>
      <c r="U506" s="46"/>
    </row>
    <row r="507" spans="1:21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7"/>
        <v>2566923</v>
      </c>
      <c r="G507" s="104">
        <v>391793</v>
      </c>
      <c r="H507" s="104">
        <v>185406</v>
      </c>
      <c r="I507" s="104">
        <v>95753</v>
      </c>
      <c r="J507" s="104">
        <v>1893971</v>
      </c>
      <c r="K507" s="36"/>
      <c r="L507" s="221" t="s">
        <v>2340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7"/>
        <v>1290541</v>
      </c>
      <c r="G508" s="104">
        <v>0</v>
      </c>
      <c r="H508" s="104">
        <v>499990</v>
      </c>
      <c r="I508" s="104">
        <v>0</v>
      </c>
      <c r="J508" s="104">
        <v>790551</v>
      </c>
      <c r="K508" s="36"/>
      <c r="L508" s="221" t="s">
        <v>2340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7"/>
        <v>10581124</v>
      </c>
      <c r="G509" s="104">
        <v>1197749</v>
      </c>
      <c r="H509" s="104">
        <v>2061281</v>
      </c>
      <c r="I509" s="104">
        <v>1569883</v>
      </c>
      <c r="J509" s="104">
        <v>5752211</v>
      </c>
      <c r="K509" s="36"/>
      <c r="L509" s="221" t="s">
        <v>2340</v>
      </c>
      <c r="M509" s="95"/>
      <c r="N509" s="96"/>
      <c r="O509" s="78"/>
      <c r="P509" s="46"/>
      <c r="Q509" s="46"/>
      <c r="R509" s="95"/>
      <c r="S509" s="96"/>
      <c r="T509" s="97"/>
      <c r="U509" s="46"/>
    </row>
    <row r="510" spans="1:21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7"/>
        <v>19687567</v>
      </c>
      <c r="G510" s="104">
        <v>2440100</v>
      </c>
      <c r="H510" s="104">
        <v>10459324</v>
      </c>
      <c r="I510" s="104">
        <v>1046000</v>
      </c>
      <c r="J510" s="104">
        <v>5742143</v>
      </c>
      <c r="K510" s="36"/>
      <c r="L510" s="221" t="s">
        <v>2340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7"/>
        <v>9638047</v>
      </c>
      <c r="G511" s="104">
        <v>1704579</v>
      </c>
      <c r="H511" s="104">
        <v>7280648</v>
      </c>
      <c r="I511" s="104">
        <v>0</v>
      </c>
      <c r="J511" s="104">
        <v>652820</v>
      </c>
      <c r="K511" s="36"/>
      <c r="L511" s="221" t="s">
        <v>2344</v>
      </c>
      <c r="M511" s="95"/>
      <c r="N511" s="96"/>
      <c r="O511" s="97"/>
      <c r="P511" s="46"/>
      <c r="Q511" s="46"/>
      <c r="R511" s="95"/>
      <c r="S511" s="96"/>
      <c r="T511" s="97"/>
      <c r="U511" s="46"/>
    </row>
    <row r="512" spans="1:21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7"/>
        <v>4038842</v>
      </c>
      <c r="G512" s="104">
        <v>169000</v>
      </c>
      <c r="H512" s="104">
        <v>3850443</v>
      </c>
      <c r="I512" s="104">
        <v>0</v>
      </c>
      <c r="J512" s="104">
        <v>19399</v>
      </c>
      <c r="K512" s="36"/>
      <c r="L512" s="221" t="s">
        <v>2338</v>
      </c>
      <c r="M512" s="95"/>
      <c r="N512" s="96"/>
      <c r="O512" s="97"/>
      <c r="P512" s="46"/>
      <c r="Q512" s="46"/>
      <c r="R512" s="95"/>
      <c r="S512" s="96"/>
      <c r="T512" s="97"/>
      <c r="U512" s="46"/>
    </row>
    <row r="513" spans="1:21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7"/>
        <v>47444423</v>
      </c>
      <c r="G513" s="104">
        <v>4087965</v>
      </c>
      <c r="H513" s="104">
        <v>3904916</v>
      </c>
      <c r="I513" s="104">
        <v>271365</v>
      </c>
      <c r="J513" s="104">
        <v>39180177</v>
      </c>
      <c r="K513" s="36"/>
      <c r="L513" s="221" t="s">
        <v>2340</v>
      </c>
      <c r="M513" s="95"/>
      <c r="N513" s="96"/>
      <c r="O513" s="97"/>
      <c r="P513" s="46"/>
      <c r="Q513" s="46"/>
      <c r="R513" s="95"/>
      <c r="S513" s="96"/>
      <c r="T513" s="97"/>
      <c r="U513" s="46"/>
    </row>
    <row r="514" spans="1:21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7"/>
        <v>54023050</v>
      </c>
      <c r="G514" s="104">
        <v>2219150</v>
      </c>
      <c r="H514" s="104">
        <v>11054413</v>
      </c>
      <c r="I514" s="104">
        <v>1394000</v>
      </c>
      <c r="J514" s="104">
        <v>39355487</v>
      </c>
      <c r="K514" s="36"/>
      <c r="L514" s="221" t="s">
        <v>2340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7"/>
        <v>1446076</v>
      </c>
      <c r="G515" s="104">
        <v>0</v>
      </c>
      <c r="H515" s="104">
        <v>353339</v>
      </c>
      <c r="I515" s="104">
        <v>0</v>
      </c>
      <c r="J515" s="104">
        <v>1092737</v>
      </c>
      <c r="K515" s="36"/>
      <c r="L515" s="221" t="s">
        <v>2344</v>
      </c>
      <c r="M515" s="95"/>
      <c r="N515" s="96"/>
      <c r="O515" s="97"/>
      <c r="P515" s="46"/>
      <c r="Q515" s="46"/>
      <c r="R515" s="95"/>
      <c r="S515" s="96"/>
      <c r="T515" s="78"/>
      <c r="U515" s="46"/>
    </row>
    <row r="516" spans="1:21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aca="true" t="shared" si="8" ref="F516:F579">G516+H516+I516+J516</f>
        <v>68727348</v>
      </c>
      <c r="G516" s="104">
        <v>3652080</v>
      </c>
      <c r="H516" s="104">
        <v>15953035</v>
      </c>
      <c r="I516" s="104">
        <v>8541402</v>
      </c>
      <c r="J516" s="104">
        <v>40580831</v>
      </c>
      <c r="K516" s="36"/>
      <c r="L516" s="221" t="s">
        <v>2340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8"/>
        <v>3754880</v>
      </c>
      <c r="G517" s="104">
        <v>555000</v>
      </c>
      <c r="H517" s="104">
        <v>1377160</v>
      </c>
      <c r="I517" s="104">
        <v>0</v>
      </c>
      <c r="J517" s="104">
        <v>1822720</v>
      </c>
      <c r="K517" s="36"/>
      <c r="L517" s="221" t="s">
        <v>2344</v>
      </c>
      <c r="M517" s="95"/>
      <c r="N517" s="96"/>
      <c r="O517" s="97"/>
      <c r="P517" s="46"/>
      <c r="Q517" s="46"/>
      <c r="R517" s="95"/>
      <c r="S517" s="96"/>
      <c r="T517" s="78"/>
      <c r="U517" s="46"/>
    </row>
    <row r="518" spans="1:21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8"/>
        <v>45751704</v>
      </c>
      <c r="G518" s="104">
        <v>13805915</v>
      </c>
      <c r="H518" s="104">
        <v>11832366</v>
      </c>
      <c r="I518" s="104">
        <v>18077677</v>
      </c>
      <c r="J518" s="104">
        <v>2035746</v>
      </c>
      <c r="K518" s="36"/>
      <c r="L518" s="221" t="s">
        <v>2340</v>
      </c>
      <c r="M518" s="95"/>
      <c r="N518" s="96"/>
      <c r="O518" s="97"/>
      <c r="P518" s="46"/>
      <c r="Q518" s="46"/>
      <c r="R518" s="95"/>
      <c r="S518" s="96"/>
      <c r="T518" s="97"/>
      <c r="U518" s="46"/>
    </row>
    <row r="519" spans="1:21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8"/>
        <v>3065944</v>
      </c>
      <c r="G519" s="104">
        <v>227135</v>
      </c>
      <c r="H519" s="104">
        <v>1983419</v>
      </c>
      <c r="I519" s="104">
        <v>0</v>
      </c>
      <c r="J519" s="104">
        <v>855390</v>
      </c>
      <c r="K519" s="36"/>
      <c r="L519" s="221" t="s">
        <v>2340</v>
      </c>
      <c r="M519" s="95"/>
      <c r="N519" s="96"/>
      <c r="O519" s="78"/>
      <c r="P519" s="46"/>
      <c r="Q519" s="46"/>
      <c r="R519" s="95"/>
      <c r="S519" s="96"/>
      <c r="T519" s="78"/>
      <c r="U519" s="46"/>
    </row>
    <row r="520" spans="1:2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8"/>
        <v>43245</v>
      </c>
      <c r="G520" s="104">
        <v>0</v>
      </c>
      <c r="H520" s="104">
        <v>15453</v>
      </c>
      <c r="I520" s="104">
        <v>0</v>
      </c>
      <c r="J520" s="104">
        <v>27792</v>
      </c>
      <c r="K520" s="36"/>
      <c r="L520" s="221" t="s">
        <v>2340</v>
      </c>
      <c r="M520" s="95"/>
      <c r="N520" s="96"/>
      <c r="O520" s="97"/>
      <c r="P520" s="46"/>
      <c r="Q520" s="46"/>
      <c r="R520" s="95"/>
      <c r="S520" s="96"/>
      <c r="T520" s="78"/>
      <c r="U520" s="46"/>
    </row>
    <row r="521" spans="1:21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8"/>
        <v>12901627</v>
      </c>
      <c r="G521" s="104">
        <v>3161251</v>
      </c>
      <c r="H521" s="104">
        <v>5171991</v>
      </c>
      <c r="I521" s="104">
        <v>1250803</v>
      </c>
      <c r="J521" s="104">
        <v>3317582</v>
      </c>
      <c r="K521" s="36"/>
      <c r="L521" s="221" t="s">
        <v>2340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8"/>
        <v>3550288</v>
      </c>
      <c r="G522" s="104">
        <v>100</v>
      </c>
      <c r="H522" s="104">
        <v>1496507</v>
      </c>
      <c r="I522" s="104">
        <v>0</v>
      </c>
      <c r="J522" s="104">
        <v>2053681</v>
      </c>
      <c r="K522" s="36"/>
      <c r="L522" s="222" t="s">
        <v>2286</v>
      </c>
      <c r="M522" s="95"/>
      <c r="N522" s="96"/>
      <c r="O522" s="78"/>
      <c r="P522" s="46"/>
      <c r="Q522" s="46"/>
      <c r="R522" s="95"/>
      <c r="S522" s="96"/>
      <c r="T522" s="97"/>
      <c r="U522" s="46"/>
    </row>
    <row r="523" spans="1:21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8"/>
        <v>606101</v>
      </c>
      <c r="G523" s="104">
        <v>1</v>
      </c>
      <c r="H523" s="104">
        <v>582699</v>
      </c>
      <c r="I523" s="104">
        <v>0</v>
      </c>
      <c r="J523" s="104">
        <v>23401</v>
      </c>
      <c r="K523" s="36"/>
      <c r="L523" s="221" t="s">
        <v>2340</v>
      </c>
      <c r="M523" s="95"/>
      <c r="N523" s="96"/>
      <c r="O523" s="97"/>
      <c r="P523" s="46"/>
      <c r="Q523" s="46"/>
      <c r="R523" s="95"/>
      <c r="S523" s="96"/>
      <c r="T523" s="97"/>
      <c r="U523" s="46"/>
    </row>
    <row r="524" spans="1:21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8"/>
        <v>90096908</v>
      </c>
      <c r="G524" s="104">
        <v>87100</v>
      </c>
      <c r="H524" s="104">
        <v>4618366</v>
      </c>
      <c r="I524" s="104">
        <v>2735500</v>
      </c>
      <c r="J524" s="104">
        <v>82655942</v>
      </c>
      <c r="K524" s="36"/>
      <c r="L524" s="221" t="s">
        <v>2344</v>
      </c>
      <c r="M524" s="95"/>
      <c r="N524" s="96"/>
      <c r="O524" s="78"/>
      <c r="P524" s="46"/>
      <c r="Q524" s="46"/>
      <c r="R524" s="95"/>
      <c r="S524" s="96"/>
      <c r="T524" s="97"/>
      <c r="U524" s="46"/>
    </row>
    <row r="525" spans="1:21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8"/>
        <v>1024890</v>
      </c>
      <c r="G525" s="104">
        <v>100000</v>
      </c>
      <c r="H525" s="104">
        <v>500206</v>
      </c>
      <c r="I525" s="104">
        <v>0</v>
      </c>
      <c r="J525" s="104">
        <v>424684</v>
      </c>
      <c r="K525" s="36"/>
      <c r="L525" s="221" t="s">
        <v>2344</v>
      </c>
      <c r="M525" s="95"/>
      <c r="N525" s="96"/>
      <c r="O525" s="97"/>
      <c r="P525" s="46"/>
      <c r="Q525" s="46"/>
      <c r="R525" s="95"/>
      <c r="S525" s="96"/>
      <c r="T525" s="97"/>
      <c r="U525" s="46"/>
    </row>
    <row r="526" spans="1:21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8"/>
        <v>30513885</v>
      </c>
      <c r="G526" s="104">
        <v>19657193</v>
      </c>
      <c r="H526" s="104">
        <v>5228044</v>
      </c>
      <c r="I526" s="104">
        <v>1272400</v>
      </c>
      <c r="J526" s="104">
        <v>4356248</v>
      </c>
      <c r="K526" s="36"/>
      <c r="L526" s="221" t="s">
        <v>2340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8"/>
        <v>862681</v>
      </c>
      <c r="G527" s="104">
        <v>190600</v>
      </c>
      <c r="H527" s="104">
        <v>305685</v>
      </c>
      <c r="I527" s="104">
        <v>0</v>
      </c>
      <c r="J527" s="104">
        <v>366396</v>
      </c>
      <c r="K527" s="36"/>
      <c r="L527" s="221" t="s">
        <v>2340</v>
      </c>
      <c r="M527" s="95"/>
      <c r="N527" s="96"/>
      <c r="O527" s="97"/>
      <c r="P527" s="46"/>
      <c r="Q527" s="46"/>
      <c r="R527" s="95"/>
      <c r="S527" s="96"/>
      <c r="T527" s="97"/>
      <c r="U527" s="46"/>
    </row>
    <row r="528" spans="1:21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8"/>
        <v>29613694</v>
      </c>
      <c r="G528" s="104">
        <v>3126395</v>
      </c>
      <c r="H528" s="104">
        <v>16028046</v>
      </c>
      <c r="I528" s="104">
        <v>284195</v>
      </c>
      <c r="J528" s="104">
        <v>10175058</v>
      </c>
      <c r="K528" s="36"/>
      <c r="L528" s="221" t="s">
        <v>2344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8"/>
        <v>3877264</v>
      </c>
      <c r="G529" s="104">
        <v>1216500</v>
      </c>
      <c r="H529" s="104">
        <v>1788621</v>
      </c>
      <c r="I529" s="104">
        <v>31000</v>
      </c>
      <c r="J529" s="104">
        <v>841143</v>
      </c>
      <c r="K529" s="36"/>
      <c r="L529" s="222" t="s">
        <v>2286</v>
      </c>
      <c r="M529" s="95"/>
      <c r="N529" s="96"/>
      <c r="O529" s="97"/>
      <c r="P529" s="46"/>
      <c r="Q529" s="46"/>
      <c r="R529" s="95"/>
      <c r="S529" s="96"/>
      <c r="T529" s="78"/>
      <c r="U529" s="46"/>
    </row>
    <row r="530" spans="1:21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>
        <f t="shared" si="8"/>
        <v>55657</v>
      </c>
      <c r="G530" s="104">
        <v>0</v>
      </c>
      <c r="H530" s="104">
        <v>10657</v>
      </c>
      <c r="I530" s="104">
        <v>0</v>
      </c>
      <c r="J530" s="104">
        <v>45000</v>
      </c>
      <c r="K530" s="36"/>
      <c r="L530" s="222" t="s">
        <v>2286</v>
      </c>
      <c r="M530" s="95"/>
      <c r="N530" s="96"/>
      <c r="O530" s="97"/>
      <c r="P530" s="46"/>
      <c r="Q530" s="46"/>
      <c r="R530" s="95"/>
      <c r="S530" s="96"/>
      <c r="T530" s="97"/>
      <c r="U530" s="46"/>
    </row>
    <row r="531" spans="1:21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t="shared" si="8"/>
        <v>2048944</v>
      </c>
      <c r="G531" s="104">
        <v>0</v>
      </c>
      <c r="H531" s="104">
        <v>809529</v>
      </c>
      <c r="I531" s="104">
        <v>451550</v>
      </c>
      <c r="J531" s="104">
        <v>787865</v>
      </c>
      <c r="K531" s="36"/>
      <c r="L531" s="221" t="s">
        <v>2340</v>
      </c>
      <c r="M531" s="95"/>
      <c r="N531" s="96"/>
      <c r="O531" s="97"/>
      <c r="P531" s="46"/>
      <c r="Q531" s="46"/>
      <c r="R531" s="95"/>
      <c r="S531" s="96"/>
      <c r="T531" s="97"/>
      <c r="U531" s="46"/>
    </row>
    <row r="532" spans="1:21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8"/>
        <v>58602</v>
      </c>
      <c r="G532" s="104">
        <v>0</v>
      </c>
      <c r="H532" s="104">
        <v>7000</v>
      </c>
      <c r="I532" s="104">
        <v>0</v>
      </c>
      <c r="J532" s="104">
        <v>51602</v>
      </c>
      <c r="K532" s="36"/>
      <c r="L532" s="222" t="s">
        <v>2286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8"/>
        <v>2410600</v>
      </c>
      <c r="G533" s="104">
        <v>405500</v>
      </c>
      <c r="H533" s="104">
        <v>1511866</v>
      </c>
      <c r="I533" s="104">
        <v>0</v>
      </c>
      <c r="J533" s="104">
        <v>493234</v>
      </c>
      <c r="K533" s="36"/>
      <c r="L533" s="221" t="s">
        <v>2344</v>
      </c>
      <c r="M533" s="95"/>
      <c r="N533" s="96"/>
      <c r="O533" s="78"/>
      <c r="P533" s="46"/>
      <c r="Q533" s="46"/>
      <c r="R533" s="95"/>
      <c r="S533" s="96"/>
      <c r="T533" s="97"/>
      <c r="U533" s="46"/>
    </row>
    <row r="534" spans="1:21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8"/>
        <v>4002313</v>
      </c>
      <c r="G534" s="104">
        <v>1431005</v>
      </c>
      <c r="H534" s="104">
        <v>1134613</v>
      </c>
      <c r="I534" s="104">
        <v>383531</v>
      </c>
      <c r="J534" s="104">
        <v>1053164</v>
      </c>
      <c r="K534" s="36"/>
      <c r="L534" s="221" t="s">
        <v>2340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8"/>
        <v>1637182</v>
      </c>
      <c r="G535" s="104">
        <v>30000</v>
      </c>
      <c r="H535" s="104">
        <v>431446</v>
      </c>
      <c r="I535" s="104">
        <v>15000</v>
      </c>
      <c r="J535" s="104">
        <v>1160736</v>
      </c>
      <c r="K535" s="36"/>
      <c r="L535" s="221" t="s">
        <v>2340</v>
      </c>
      <c r="M535" s="95"/>
      <c r="N535" s="96"/>
      <c r="O535" s="78"/>
      <c r="P535" s="46"/>
      <c r="Q535" s="46"/>
      <c r="R535" s="95"/>
      <c r="S535" s="96"/>
      <c r="T535" s="78"/>
      <c r="U535" s="46"/>
    </row>
    <row r="536" spans="1:21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8"/>
        <v>2408637</v>
      </c>
      <c r="G536" s="104">
        <v>1322300</v>
      </c>
      <c r="H536" s="104">
        <v>848904</v>
      </c>
      <c r="I536" s="104">
        <v>65340</v>
      </c>
      <c r="J536" s="104">
        <v>172093</v>
      </c>
      <c r="K536" s="36"/>
      <c r="L536" s="221" t="s">
        <v>2340</v>
      </c>
      <c r="M536" s="95"/>
      <c r="N536" s="96"/>
      <c r="O536" s="97"/>
      <c r="P536" s="46"/>
      <c r="Q536" s="46"/>
      <c r="R536" s="95"/>
      <c r="S536" s="96"/>
      <c r="T536" s="78"/>
      <c r="U536" s="46"/>
    </row>
    <row r="537" spans="1:21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8"/>
        <v>1950132</v>
      </c>
      <c r="G537" s="104">
        <v>113300</v>
      </c>
      <c r="H537" s="104">
        <v>613743</v>
      </c>
      <c r="I537" s="104">
        <v>804900</v>
      </c>
      <c r="J537" s="104">
        <v>418189</v>
      </c>
      <c r="K537" s="36"/>
      <c r="L537" s="221" t="s">
        <v>2344</v>
      </c>
      <c r="M537" s="95"/>
      <c r="N537" s="96"/>
      <c r="O537" s="78"/>
      <c r="P537" s="46"/>
      <c r="Q537" s="46"/>
      <c r="R537" s="95"/>
      <c r="S537" s="96"/>
      <c r="T537" s="78"/>
      <c r="U537" s="46"/>
    </row>
    <row r="538" spans="1:21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8"/>
        <v>1654829</v>
      </c>
      <c r="G538" s="104">
        <v>559450</v>
      </c>
      <c r="H538" s="104">
        <v>448155</v>
      </c>
      <c r="I538" s="104">
        <v>41914</v>
      </c>
      <c r="J538" s="104">
        <v>605310</v>
      </c>
      <c r="K538" s="36"/>
      <c r="L538" s="221" t="s">
        <v>2340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8"/>
        <v>5174599</v>
      </c>
      <c r="G539" s="104">
        <v>207100</v>
      </c>
      <c r="H539" s="104">
        <v>1267713</v>
      </c>
      <c r="I539" s="104">
        <v>2324000</v>
      </c>
      <c r="J539" s="104">
        <v>1375786</v>
      </c>
      <c r="K539" s="36"/>
      <c r="L539" s="221" t="s">
        <v>2340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8"/>
        <v>3271455</v>
      </c>
      <c r="G540" s="104">
        <v>695350</v>
      </c>
      <c r="H540" s="104">
        <v>1157756</v>
      </c>
      <c r="I540" s="104">
        <v>1036488</v>
      </c>
      <c r="J540" s="104">
        <v>381861</v>
      </c>
      <c r="K540" s="36"/>
      <c r="L540" s="221" t="s">
        <v>2340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8"/>
        <v>4685143</v>
      </c>
      <c r="G541" s="104">
        <v>348200</v>
      </c>
      <c r="H541" s="104">
        <v>3156107</v>
      </c>
      <c r="I541" s="104">
        <v>540860</v>
      </c>
      <c r="J541" s="104">
        <v>639976</v>
      </c>
      <c r="K541" s="36"/>
      <c r="L541" s="221" t="s">
        <v>2344</v>
      </c>
      <c r="M541" s="95"/>
      <c r="N541" s="96"/>
      <c r="O541" s="97"/>
      <c r="P541" s="46"/>
      <c r="Q541" s="46"/>
      <c r="R541" s="95"/>
      <c r="S541" s="96"/>
      <c r="T541" s="97"/>
      <c r="U541" s="46"/>
    </row>
    <row r="542" spans="1:21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8"/>
        <v>1285956</v>
      </c>
      <c r="G542" s="104">
        <v>210200</v>
      </c>
      <c r="H542" s="104">
        <v>263973</v>
      </c>
      <c r="I542" s="104">
        <v>20000</v>
      </c>
      <c r="J542" s="104">
        <v>791783</v>
      </c>
      <c r="K542" s="36"/>
      <c r="L542" s="221" t="s">
        <v>2340</v>
      </c>
      <c r="M542" s="95"/>
      <c r="N542" s="96"/>
      <c r="O542" s="97"/>
      <c r="P542" s="46"/>
      <c r="Q542" s="46"/>
      <c r="R542" s="95"/>
      <c r="S542" s="96"/>
      <c r="T542" s="78"/>
      <c r="U542" s="46"/>
    </row>
    <row r="543" spans="1:21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8"/>
        <v>1604464</v>
      </c>
      <c r="G543" s="104">
        <v>91100</v>
      </c>
      <c r="H543" s="104">
        <v>608460</v>
      </c>
      <c r="I543" s="104">
        <v>0</v>
      </c>
      <c r="J543" s="104">
        <v>904904</v>
      </c>
      <c r="K543" s="36"/>
      <c r="L543" s="221" t="s">
        <v>2340</v>
      </c>
      <c r="M543" s="95"/>
      <c r="N543" s="96"/>
      <c r="O543" s="97"/>
      <c r="P543" s="46"/>
      <c r="Q543" s="46"/>
      <c r="R543" s="95"/>
      <c r="S543" s="96"/>
      <c r="T543" s="97"/>
      <c r="U543" s="46"/>
    </row>
    <row r="544" spans="1:21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8"/>
        <v>5679419</v>
      </c>
      <c r="G544" s="104">
        <v>0</v>
      </c>
      <c r="H544" s="104">
        <v>975947</v>
      </c>
      <c r="I544" s="104">
        <v>5001</v>
      </c>
      <c r="J544" s="104">
        <v>4698471</v>
      </c>
      <c r="K544" s="36"/>
      <c r="L544" s="221" t="s">
        <v>2340</v>
      </c>
      <c r="M544" s="95"/>
      <c r="N544" s="96"/>
      <c r="O544" s="97"/>
      <c r="P544" s="46"/>
      <c r="Q544" s="46"/>
      <c r="R544" s="95"/>
      <c r="S544" s="96"/>
      <c r="T544" s="97"/>
      <c r="U544" s="46"/>
    </row>
    <row r="545" spans="1:21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8"/>
        <v>784398</v>
      </c>
      <c r="G545" s="104">
        <v>0</v>
      </c>
      <c r="H545" s="104">
        <v>673899</v>
      </c>
      <c r="I545" s="104">
        <v>0</v>
      </c>
      <c r="J545" s="104">
        <v>110499</v>
      </c>
      <c r="K545" s="36"/>
      <c r="L545" s="221" t="s">
        <v>2340</v>
      </c>
      <c r="M545" s="95"/>
      <c r="N545" s="96"/>
      <c r="O545" s="97"/>
      <c r="P545" s="46"/>
      <c r="Q545" s="46"/>
      <c r="R545" s="95"/>
      <c r="S545" s="96"/>
      <c r="T545" s="78"/>
      <c r="U545" s="46"/>
    </row>
    <row r="546" spans="1:21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8"/>
        <v>678190</v>
      </c>
      <c r="G546" s="104">
        <v>25000</v>
      </c>
      <c r="H546" s="104">
        <v>546490</v>
      </c>
      <c r="I546" s="104">
        <v>78600</v>
      </c>
      <c r="J546" s="104">
        <v>28100</v>
      </c>
      <c r="K546" s="36"/>
      <c r="L546" s="221" t="s">
        <v>2340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8"/>
        <v>24100234</v>
      </c>
      <c r="G547" s="104">
        <v>9479032</v>
      </c>
      <c r="H547" s="104">
        <v>8733276</v>
      </c>
      <c r="I547" s="104">
        <v>1075800</v>
      </c>
      <c r="J547" s="104">
        <v>4812126</v>
      </c>
      <c r="K547" s="36"/>
      <c r="L547" s="221" t="s">
        <v>2340</v>
      </c>
      <c r="M547" s="95"/>
      <c r="N547" s="96"/>
      <c r="O547" s="97"/>
      <c r="P547" s="46"/>
      <c r="Q547" s="46"/>
      <c r="R547" s="95"/>
      <c r="S547" s="96"/>
      <c r="T547" s="97"/>
      <c r="U547" s="46"/>
    </row>
    <row r="548" spans="1:21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8"/>
        <v>375753</v>
      </c>
      <c r="G548" s="104">
        <v>0</v>
      </c>
      <c r="H548" s="104">
        <v>352980</v>
      </c>
      <c r="I548" s="104">
        <v>0</v>
      </c>
      <c r="J548" s="104">
        <v>22773</v>
      </c>
      <c r="K548" s="36"/>
      <c r="L548" s="221" t="s">
        <v>2340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8"/>
        <v>1386591</v>
      </c>
      <c r="G549" s="104">
        <v>0</v>
      </c>
      <c r="H549" s="104">
        <v>718567</v>
      </c>
      <c r="I549" s="104">
        <v>187218</v>
      </c>
      <c r="J549" s="104">
        <v>480806</v>
      </c>
      <c r="K549" s="36"/>
      <c r="L549" s="221" t="s">
        <v>2340</v>
      </c>
      <c r="M549" s="95"/>
      <c r="N549" s="96"/>
      <c r="O549" s="78"/>
      <c r="P549" s="46"/>
      <c r="Q549" s="46"/>
      <c r="R549" s="95"/>
      <c r="S549" s="96"/>
      <c r="T549" s="97"/>
      <c r="U549" s="46"/>
    </row>
    <row r="550" spans="1:21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8"/>
        <v>360035</v>
      </c>
      <c r="G550" s="104">
        <v>0</v>
      </c>
      <c r="H550" s="104">
        <v>107574</v>
      </c>
      <c r="I550" s="104">
        <v>6999</v>
      </c>
      <c r="J550" s="104">
        <v>245462</v>
      </c>
      <c r="K550" s="36"/>
      <c r="L550" s="221" t="s">
        <v>2340</v>
      </c>
      <c r="M550" s="95"/>
      <c r="N550" s="96"/>
      <c r="O550" s="97"/>
      <c r="P550" s="46"/>
      <c r="Q550" s="46"/>
      <c r="R550" s="95"/>
      <c r="S550" s="96"/>
      <c r="T550" s="97"/>
      <c r="U550" s="46"/>
    </row>
    <row r="551" spans="1:21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8"/>
        <v>8133103</v>
      </c>
      <c r="G551" s="104">
        <v>81500</v>
      </c>
      <c r="H551" s="104">
        <v>3856094</v>
      </c>
      <c r="I551" s="104">
        <v>3624301</v>
      </c>
      <c r="J551" s="104">
        <v>571208</v>
      </c>
      <c r="K551" s="36"/>
      <c r="L551" s="221" t="s">
        <v>2344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8"/>
        <v>1</v>
      </c>
      <c r="G552" s="104">
        <v>0</v>
      </c>
      <c r="H552" s="104">
        <v>0</v>
      </c>
      <c r="I552" s="104">
        <v>0</v>
      </c>
      <c r="J552" s="104">
        <v>1</v>
      </c>
      <c r="K552" s="36"/>
      <c r="L552" s="221" t="s">
        <v>2338</v>
      </c>
      <c r="M552" s="95"/>
      <c r="N552" s="96"/>
      <c r="O552" s="97"/>
      <c r="P552" s="46"/>
      <c r="Q552" s="46"/>
      <c r="R552" s="95"/>
      <c r="S552" s="96"/>
      <c r="T552" s="97"/>
      <c r="U552" s="46"/>
    </row>
    <row r="553" spans="1:21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8"/>
        <v>3560200</v>
      </c>
      <c r="G553" s="104">
        <v>760465</v>
      </c>
      <c r="H553" s="104">
        <v>1558880</v>
      </c>
      <c r="I553" s="104">
        <v>452668</v>
      </c>
      <c r="J553" s="104">
        <v>788187</v>
      </c>
      <c r="K553" s="36"/>
      <c r="L553" s="221" t="s">
        <v>2340</v>
      </c>
      <c r="M553" s="95"/>
      <c r="N553" s="96"/>
      <c r="O553" s="97"/>
      <c r="P553" s="46"/>
      <c r="Q553" s="46"/>
      <c r="R553" s="95"/>
      <c r="S553" s="96"/>
      <c r="T553" s="97"/>
      <c r="U553" s="46"/>
    </row>
    <row r="554" spans="1:21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8"/>
        <v>50996916</v>
      </c>
      <c r="G554" s="104">
        <v>1056050</v>
      </c>
      <c r="H554" s="104">
        <v>6360200</v>
      </c>
      <c r="I554" s="104">
        <v>657304</v>
      </c>
      <c r="J554" s="104">
        <v>42923362</v>
      </c>
      <c r="K554" s="36"/>
      <c r="L554" s="221" t="s">
        <v>2340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8"/>
        <v>7410266</v>
      </c>
      <c r="G555" s="104">
        <v>788000</v>
      </c>
      <c r="H555" s="104">
        <v>4140012</v>
      </c>
      <c r="I555" s="104">
        <v>35000</v>
      </c>
      <c r="J555" s="104">
        <v>2447254</v>
      </c>
      <c r="K555" s="36"/>
      <c r="L555" s="221" t="s">
        <v>2344</v>
      </c>
      <c r="M555" s="95"/>
      <c r="N555" s="96"/>
      <c r="O555" s="78"/>
      <c r="P555" s="46"/>
      <c r="Q555" s="46"/>
      <c r="R555" s="95"/>
      <c r="S555" s="96"/>
      <c r="T555" s="97"/>
      <c r="U555" s="46"/>
    </row>
    <row r="556" spans="1:21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8"/>
        <v>25748984</v>
      </c>
      <c r="G556" s="104">
        <v>988001</v>
      </c>
      <c r="H556" s="104">
        <v>17191992</v>
      </c>
      <c r="I556" s="104">
        <v>38230</v>
      </c>
      <c r="J556" s="104">
        <v>7530761</v>
      </c>
      <c r="K556" s="36"/>
      <c r="L556" s="221" t="s">
        <v>2340</v>
      </c>
      <c r="M556" s="95"/>
      <c r="N556" s="96"/>
      <c r="O556" s="97"/>
      <c r="P556" s="46"/>
      <c r="Q556" s="46"/>
      <c r="R556" s="95"/>
      <c r="S556" s="96"/>
      <c r="T556" s="78"/>
      <c r="U556" s="46"/>
    </row>
    <row r="557" spans="1:21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8"/>
        <v>20725980</v>
      </c>
      <c r="G557" s="104">
        <v>2549500</v>
      </c>
      <c r="H557" s="104">
        <v>2963820</v>
      </c>
      <c r="I557" s="104">
        <v>5562300</v>
      </c>
      <c r="J557" s="104">
        <v>9650360</v>
      </c>
      <c r="K557" s="36"/>
      <c r="L557" s="221" t="s">
        <v>2286</v>
      </c>
      <c r="M557" s="95"/>
      <c r="N557" s="96"/>
      <c r="O557" s="78"/>
      <c r="P557" s="46"/>
      <c r="Q557" s="46"/>
      <c r="R557" s="95"/>
      <c r="S557" s="96"/>
      <c r="T557" s="78"/>
      <c r="U557" s="46"/>
    </row>
    <row r="558" spans="1:21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8"/>
        <v>3390923</v>
      </c>
      <c r="G558" s="104">
        <v>500200</v>
      </c>
      <c r="H558" s="104">
        <v>2714263</v>
      </c>
      <c r="I558" s="104">
        <v>0</v>
      </c>
      <c r="J558" s="104">
        <v>176460</v>
      </c>
      <c r="K558" s="36"/>
      <c r="L558" s="221" t="s">
        <v>2340</v>
      </c>
      <c r="M558" s="95"/>
      <c r="N558" s="96"/>
      <c r="O558" s="97"/>
      <c r="P558" s="46"/>
      <c r="Q558" s="46"/>
      <c r="R558" s="95"/>
      <c r="S558" s="96"/>
      <c r="T558" s="78"/>
      <c r="U558" s="46"/>
    </row>
    <row r="559" spans="1:21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8"/>
        <v>15365628</v>
      </c>
      <c r="G559" s="104">
        <v>5000000</v>
      </c>
      <c r="H559" s="104">
        <v>1354026</v>
      </c>
      <c r="I559" s="104">
        <v>8025000</v>
      </c>
      <c r="J559" s="104">
        <v>986602</v>
      </c>
      <c r="K559" s="36"/>
      <c r="L559" s="221" t="s">
        <v>2340</v>
      </c>
      <c r="M559" s="95"/>
      <c r="N559" s="96"/>
      <c r="O559" s="97"/>
      <c r="P559" s="46"/>
      <c r="Q559" s="46"/>
      <c r="R559" s="95"/>
      <c r="S559" s="96"/>
      <c r="T559" s="97"/>
      <c r="U559" s="46"/>
    </row>
    <row r="560" spans="1:21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8"/>
        <v>3875756</v>
      </c>
      <c r="G560" s="104">
        <v>134500</v>
      </c>
      <c r="H560" s="104">
        <v>1968081</v>
      </c>
      <c r="I560" s="104">
        <v>120150</v>
      </c>
      <c r="J560" s="104">
        <v>1653025</v>
      </c>
      <c r="K560" s="36"/>
      <c r="L560" s="221" t="s">
        <v>2344</v>
      </c>
      <c r="M560" s="95"/>
      <c r="N560" s="96"/>
      <c r="O560" s="97"/>
      <c r="P560" s="46"/>
      <c r="Q560" s="46"/>
      <c r="R560" s="95"/>
      <c r="S560" s="96"/>
      <c r="T560" s="97"/>
      <c r="U560" s="46"/>
    </row>
    <row r="561" spans="1:21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8"/>
        <v>4417400</v>
      </c>
      <c r="G561" s="104">
        <v>262000</v>
      </c>
      <c r="H561" s="104">
        <v>1556362</v>
      </c>
      <c r="I561" s="104">
        <v>0</v>
      </c>
      <c r="J561" s="104">
        <v>2599038</v>
      </c>
      <c r="K561" s="36"/>
      <c r="L561" s="221" t="s">
        <v>2340</v>
      </c>
      <c r="M561" s="95"/>
      <c r="N561" s="96"/>
      <c r="O561" s="97"/>
      <c r="P561" s="46"/>
      <c r="Q561" s="46"/>
      <c r="R561" s="95"/>
      <c r="S561" s="96"/>
      <c r="T561" s="78"/>
      <c r="U561" s="46"/>
    </row>
    <row r="562" spans="1:21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8"/>
        <v>21700032</v>
      </c>
      <c r="G562" s="104">
        <v>2199908</v>
      </c>
      <c r="H562" s="104">
        <v>5334324</v>
      </c>
      <c r="I562" s="104">
        <v>2725330</v>
      </c>
      <c r="J562" s="104">
        <v>11440470</v>
      </c>
      <c r="K562" s="36"/>
      <c r="L562" s="221" t="s">
        <v>2340</v>
      </c>
      <c r="M562" s="95"/>
      <c r="N562" s="96"/>
      <c r="O562" s="78"/>
      <c r="P562" s="46"/>
      <c r="Q562" s="46"/>
      <c r="R562" s="95"/>
      <c r="S562" s="96"/>
      <c r="T562" s="78"/>
      <c r="U562" s="46"/>
    </row>
    <row r="563" spans="1:21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8"/>
        <v>10502731</v>
      </c>
      <c r="G563" s="104">
        <v>408200</v>
      </c>
      <c r="H563" s="104">
        <v>4824902</v>
      </c>
      <c r="I563" s="104">
        <v>3348500</v>
      </c>
      <c r="J563" s="104">
        <v>1921129</v>
      </c>
      <c r="K563" s="36"/>
      <c r="L563" s="221" t="s">
        <v>2340</v>
      </c>
      <c r="M563" s="95"/>
      <c r="N563" s="96"/>
      <c r="O563" s="97"/>
      <c r="P563" s="46"/>
      <c r="Q563" s="46"/>
      <c r="R563" s="95"/>
      <c r="S563" s="96"/>
      <c r="T563" s="97"/>
      <c r="U563" s="46"/>
    </row>
    <row r="564" spans="1:21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8"/>
        <v>10999249</v>
      </c>
      <c r="G564" s="104">
        <v>3136100</v>
      </c>
      <c r="H564" s="104">
        <v>6348755</v>
      </c>
      <c r="I564" s="104">
        <v>0</v>
      </c>
      <c r="J564" s="104">
        <v>1514394</v>
      </c>
      <c r="K564" s="36"/>
      <c r="L564" s="221" t="s">
        <v>2344</v>
      </c>
      <c r="M564" s="95"/>
      <c r="N564" s="96"/>
      <c r="O564" s="78"/>
      <c r="P564" s="46"/>
      <c r="Q564" s="46"/>
      <c r="R564" s="95"/>
      <c r="S564" s="96"/>
      <c r="T564" s="97"/>
      <c r="U564" s="46"/>
    </row>
    <row r="565" spans="1:21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8"/>
        <v>17739800</v>
      </c>
      <c r="G565" s="104">
        <v>628740</v>
      </c>
      <c r="H565" s="104">
        <v>15650269</v>
      </c>
      <c r="I565" s="104">
        <v>887840</v>
      </c>
      <c r="J565" s="104">
        <v>572951</v>
      </c>
      <c r="K565" s="36"/>
      <c r="L565" s="221" t="s">
        <v>2340</v>
      </c>
      <c r="M565" s="95"/>
      <c r="N565" s="96"/>
      <c r="O565" s="78"/>
      <c r="P565" s="46"/>
      <c r="Q565" s="46"/>
      <c r="R565" s="95"/>
      <c r="S565" s="96"/>
      <c r="T565" s="78"/>
      <c r="U565" s="46"/>
    </row>
    <row r="566" spans="1:21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8"/>
        <v>25449289</v>
      </c>
      <c r="G566" s="104">
        <v>1752544</v>
      </c>
      <c r="H566" s="104">
        <v>3103274</v>
      </c>
      <c r="I566" s="104">
        <v>3232800</v>
      </c>
      <c r="J566" s="104">
        <v>17360671</v>
      </c>
      <c r="K566" s="36"/>
      <c r="L566" s="221" t="s">
        <v>2340</v>
      </c>
      <c r="M566" s="95"/>
      <c r="N566" s="96"/>
      <c r="O566" s="78"/>
      <c r="P566" s="46"/>
      <c r="Q566" s="46"/>
      <c r="R566" s="95"/>
      <c r="S566" s="96"/>
      <c r="T566" s="97"/>
      <c r="U566" s="46"/>
    </row>
    <row r="567" spans="1:21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8"/>
        <v>1152134</v>
      </c>
      <c r="G567" s="104">
        <v>3150</v>
      </c>
      <c r="H567" s="104">
        <v>994984</v>
      </c>
      <c r="I567" s="104">
        <v>0</v>
      </c>
      <c r="J567" s="104">
        <v>154000</v>
      </c>
      <c r="K567" s="36"/>
      <c r="L567" s="221" t="s">
        <v>2340</v>
      </c>
      <c r="M567" s="95"/>
      <c r="N567" s="96"/>
      <c r="O567" s="78"/>
      <c r="P567" s="46"/>
      <c r="Q567" s="46"/>
      <c r="R567" s="95"/>
      <c r="S567" s="96"/>
      <c r="T567" s="97"/>
      <c r="U567" s="46"/>
    </row>
    <row r="568" spans="1:21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8"/>
        <v>4667649</v>
      </c>
      <c r="G568" s="104">
        <v>485000</v>
      </c>
      <c r="H568" s="104">
        <v>3808923</v>
      </c>
      <c r="I568" s="104">
        <v>0</v>
      </c>
      <c r="J568" s="104">
        <v>373726</v>
      </c>
      <c r="K568" s="36"/>
      <c r="L568" s="221" t="s">
        <v>2344</v>
      </c>
      <c r="M568" s="95"/>
      <c r="N568" s="96"/>
      <c r="O568" s="78"/>
      <c r="P568" s="46"/>
      <c r="Q568" s="46"/>
      <c r="R568" s="95"/>
      <c r="S568" s="96"/>
      <c r="T568" s="97"/>
      <c r="U568" s="46"/>
    </row>
    <row r="569" spans="1:21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8"/>
        <v>15338304</v>
      </c>
      <c r="G569" s="104">
        <v>323000</v>
      </c>
      <c r="H569" s="104">
        <v>11075717</v>
      </c>
      <c r="I569" s="104">
        <v>2139100</v>
      </c>
      <c r="J569" s="104">
        <v>1800487</v>
      </c>
      <c r="K569" s="36"/>
      <c r="L569" s="221" t="s">
        <v>2344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8"/>
        <v>11704087</v>
      </c>
      <c r="G570" s="104">
        <v>1405950</v>
      </c>
      <c r="H570" s="104">
        <v>4876359</v>
      </c>
      <c r="I570" s="104">
        <v>508500</v>
      </c>
      <c r="J570" s="104">
        <v>4913278</v>
      </c>
      <c r="K570" s="36"/>
      <c r="L570" s="221" t="s">
        <v>2344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8"/>
        <v>42359811</v>
      </c>
      <c r="G571" s="104">
        <v>4831400</v>
      </c>
      <c r="H571" s="104">
        <v>24165234</v>
      </c>
      <c r="I571" s="104">
        <v>680700</v>
      </c>
      <c r="J571" s="104">
        <v>12682477</v>
      </c>
      <c r="K571" s="36"/>
      <c r="L571" s="221" t="s">
        <v>2340</v>
      </c>
      <c r="M571" s="95"/>
      <c r="N571" s="96"/>
      <c r="O571" s="97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8"/>
        <v>31357227</v>
      </c>
      <c r="G572" s="104">
        <v>9318010</v>
      </c>
      <c r="H572" s="104">
        <v>5608203</v>
      </c>
      <c r="I572" s="104">
        <v>5348920</v>
      </c>
      <c r="J572" s="104">
        <v>11082094</v>
      </c>
      <c r="K572" s="36"/>
      <c r="L572" s="221" t="s">
        <v>2344</v>
      </c>
      <c r="M572" s="95"/>
      <c r="N572" s="96"/>
      <c r="O572" s="97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8"/>
        <v>38375625</v>
      </c>
      <c r="G573" s="104">
        <v>12984900</v>
      </c>
      <c r="H573" s="104">
        <v>13706840</v>
      </c>
      <c r="I573" s="104">
        <v>944600</v>
      </c>
      <c r="J573" s="104">
        <v>10739285</v>
      </c>
      <c r="K573" s="36"/>
      <c r="L573" s="221" t="s">
        <v>2340</v>
      </c>
      <c r="M573" s="95"/>
      <c r="N573" s="96"/>
      <c r="O573" s="78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8"/>
        <v>249655</v>
      </c>
      <c r="G574" s="104">
        <v>0</v>
      </c>
      <c r="H574" s="104">
        <v>227655</v>
      </c>
      <c r="I574" s="104">
        <v>0</v>
      </c>
      <c r="J574" s="104">
        <v>22000</v>
      </c>
      <c r="K574" s="36"/>
      <c r="L574" s="221" t="s">
        <v>2340</v>
      </c>
      <c r="M574" s="95"/>
      <c r="N574" s="96"/>
      <c r="O574" s="78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8"/>
        <v>3776160</v>
      </c>
      <c r="G575" s="104">
        <v>2757740</v>
      </c>
      <c r="H575" s="104">
        <v>717735</v>
      </c>
      <c r="I575" s="104">
        <v>17225</v>
      </c>
      <c r="J575" s="104">
        <v>283460</v>
      </c>
      <c r="K575" s="36"/>
      <c r="L575" s="221" t="s">
        <v>2340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8"/>
        <v>1302089</v>
      </c>
      <c r="G576" s="104">
        <v>0</v>
      </c>
      <c r="H576" s="104">
        <v>284423</v>
      </c>
      <c r="I576" s="104">
        <v>892630</v>
      </c>
      <c r="J576" s="104">
        <v>125036</v>
      </c>
      <c r="K576" s="36"/>
      <c r="L576" s="221" t="s">
        <v>2340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8"/>
        <v>491990</v>
      </c>
      <c r="G577" s="104">
        <v>0</v>
      </c>
      <c r="H577" s="104">
        <v>417914</v>
      </c>
      <c r="I577" s="104">
        <v>0</v>
      </c>
      <c r="J577" s="104">
        <v>74076</v>
      </c>
      <c r="K577" s="36"/>
      <c r="L577" s="222" t="s">
        <v>2286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8"/>
        <v>2705726</v>
      </c>
      <c r="G578" s="104">
        <v>155900</v>
      </c>
      <c r="H578" s="104">
        <v>1329204</v>
      </c>
      <c r="I578" s="104">
        <v>181200</v>
      </c>
      <c r="J578" s="104">
        <v>1039422</v>
      </c>
      <c r="K578" s="36"/>
      <c r="L578" s="221" t="s">
        <v>2340</v>
      </c>
      <c r="M578" s="95"/>
      <c r="N578" s="96"/>
      <c r="O578" s="97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8"/>
        <v>1025298</v>
      </c>
      <c r="G579" s="104">
        <v>0</v>
      </c>
      <c r="H579" s="104">
        <v>192710</v>
      </c>
      <c r="I579" s="104">
        <v>250608</v>
      </c>
      <c r="J579" s="104">
        <v>581980</v>
      </c>
      <c r="K579" s="36"/>
      <c r="L579" s="221" t="s">
        <v>2340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aca="true" t="shared" si="9" ref="F580:F591">G580+H580+I580+J580</f>
        <v>537980</v>
      </c>
      <c r="G580" s="104">
        <v>0</v>
      </c>
      <c r="H580" s="104">
        <v>183299</v>
      </c>
      <c r="I580" s="104">
        <v>3182</v>
      </c>
      <c r="J580" s="104">
        <v>351499</v>
      </c>
      <c r="K580" s="36"/>
      <c r="L580" s="221" t="s">
        <v>2340</v>
      </c>
      <c r="M580" s="95"/>
      <c r="N580" s="96"/>
      <c r="O580" s="97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9"/>
        <v>2225311</v>
      </c>
      <c r="G581" s="104">
        <v>0</v>
      </c>
      <c r="H581" s="104">
        <v>340576</v>
      </c>
      <c r="I581" s="104">
        <v>299400</v>
      </c>
      <c r="J581" s="104">
        <v>1585335</v>
      </c>
      <c r="K581" s="36"/>
      <c r="L581" s="221" t="s">
        <v>2340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9"/>
        <v>3658604</v>
      </c>
      <c r="G582" s="104">
        <v>0</v>
      </c>
      <c r="H582" s="104">
        <v>65445</v>
      </c>
      <c r="I582" s="104">
        <v>50000</v>
      </c>
      <c r="J582" s="104">
        <v>3543159</v>
      </c>
      <c r="K582" s="36"/>
      <c r="L582" s="222" t="s">
        <v>2286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9"/>
        <v>687480</v>
      </c>
      <c r="G583" s="104">
        <v>396800</v>
      </c>
      <c r="H583" s="104">
        <v>179670</v>
      </c>
      <c r="I583" s="104">
        <v>20579</v>
      </c>
      <c r="J583" s="104">
        <v>90431</v>
      </c>
      <c r="K583" s="36"/>
      <c r="L583" s="221" t="s">
        <v>2340</v>
      </c>
      <c r="M583" s="95"/>
      <c r="N583" s="96"/>
      <c r="O583" s="78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9"/>
        <v>995156</v>
      </c>
      <c r="G584" s="104">
        <v>420300</v>
      </c>
      <c r="H584" s="104">
        <v>123336</v>
      </c>
      <c r="I584" s="104">
        <v>52500</v>
      </c>
      <c r="J584" s="104">
        <v>399020</v>
      </c>
      <c r="K584" s="36"/>
      <c r="L584" s="221" t="s">
        <v>2340</v>
      </c>
      <c r="M584" s="95"/>
      <c r="N584" s="96"/>
      <c r="O584" s="78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9"/>
        <v>706478</v>
      </c>
      <c r="G585" s="104">
        <v>81000</v>
      </c>
      <c r="H585" s="104">
        <v>243327</v>
      </c>
      <c r="I585" s="104">
        <v>41366</v>
      </c>
      <c r="J585" s="104">
        <v>340785</v>
      </c>
      <c r="K585" s="36"/>
      <c r="L585" s="221" t="s">
        <v>2340</v>
      </c>
      <c r="M585" s="95"/>
      <c r="N585" s="96"/>
      <c r="O585" s="78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9"/>
        <v>1304902</v>
      </c>
      <c r="G586" s="104">
        <v>0</v>
      </c>
      <c r="H586" s="104">
        <v>1082127</v>
      </c>
      <c r="I586" s="104">
        <v>0</v>
      </c>
      <c r="J586" s="104">
        <v>222775</v>
      </c>
      <c r="K586" s="36"/>
      <c r="L586" s="221" t="s">
        <v>2344</v>
      </c>
      <c r="M586" s="95"/>
      <c r="N586" s="96"/>
      <c r="O586" s="78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9"/>
        <v>1033368</v>
      </c>
      <c r="G587" s="104">
        <v>209389</v>
      </c>
      <c r="H587" s="104">
        <v>491800</v>
      </c>
      <c r="I587" s="104">
        <v>5040</v>
      </c>
      <c r="J587" s="104">
        <v>327139</v>
      </c>
      <c r="K587" s="36"/>
      <c r="L587" s="221" t="s">
        <v>2340</v>
      </c>
      <c r="M587" s="95"/>
      <c r="N587" s="96"/>
      <c r="O587" s="78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9"/>
        <v>648031</v>
      </c>
      <c r="G588" s="104">
        <v>0</v>
      </c>
      <c r="H588" s="104">
        <v>357105</v>
      </c>
      <c r="I588" s="104">
        <v>68275</v>
      </c>
      <c r="J588" s="104">
        <v>222651</v>
      </c>
      <c r="K588" s="36"/>
      <c r="L588" s="221" t="s">
        <v>2340</v>
      </c>
      <c r="M588" s="95"/>
      <c r="N588" s="96"/>
      <c r="O588" s="78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9"/>
        <v>17586276</v>
      </c>
      <c r="G589" s="104">
        <v>1528250</v>
      </c>
      <c r="H589" s="104">
        <v>1694952</v>
      </c>
      <c r="I589" s="104">
        <v>12863031</v>
      </c>
      <c r="J589" s="104">
        <v>1500043</v>
      </c>
      <c r="K589" s="63"/>
      <c r="L589" s="221" t="s">
        <v>2340</v>
      </c>
      <c r="M589" s="95"/>
      <c r="N589" s="96"/>
      <c r="O589" s="78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9"/>
        <v>3144495</v>
      </c>
      <c r="G590" s="104">
        <v>258780</v>
      </c>
      <c r="H590" s="104">
        <v>1259565</v>
      </c>
      <c r="I590" s="104">
        <v>0</v>
      </c>
      <c r="J590" s="104">
        <v>1626150</v>
      </c>
      <c r="K590" s="36"/>
      <c r="L590" s="221" t="s">
        <v>2340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9"/>
        <v>1353623</v>
      </c>
      <c r="G591" s="104">
        <v>600</v>
      </c>
      <c r="H591" s="104">
        <v>404204</v>
      </c>
      <c r="I591" s="104">
        <v>577500</v>
      </c>
      <c r="J591" s="104">
        <v>371319</v>
      </c>
      <c r="K591" s="36"/>
      <c r="L591" s="221" t="s">
        <v>2340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2" t="s">
        <v>2345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10" ref="F593:F598">G593+H593+I593+J593</f>
        <v>12182138</v>
      </c>
      <c r="G593" s="104">
        <v>450975</v>
      </c>
      <c r="H593" s="104">
        <v>1970094</v>
      </c>
      <c r="I593" s="104">
        <v>6506400</v>
      </c>
      <c r="J593" s="104">
        <v>3254669</v>
      </c>
      <c r="K593" s="36"/>
      <c r="L593" s="221" t="s">
        <v>2340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10"/>
        <v>729703</v>
      </c>
      <c r="G594" s="104">
        <v>0</v>
      </c>
      <c r="H594" s="104">
        <v>197434</v>
      </c>
      <c r="I594" s="104">
        <v>185365</v>
      </c>
      <c r="J594" s="104">
        <v>346904</v>
      </c>
      <c r="K594" s="36"/>
      <c r="L594" s="221" t="s">
        <v>2340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10"/>
        <v>1779566</v>
      </c>
      <c r="G595" s="104">
        <v>57800</v>
      </c>
      <c r="H595" s="104">
        <v>785126</v>
      </c>
      <c r="I595" s="104">
        <v>0</v>
      </c>
      <c r="J595" s="104">
        <v>936640</v>
      </c>
      <c r="K595" s="36"/>
      <c r="L595" s="221" t="s">
        <v>2344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10"/>
        <v>2440337</v>
      </c>
      <c r="G596" s="104">
        <v>521514</v>
      </c>
      <c r="H596" s="104">
        <v>749145</v>
      </c>
      <c r="I596" s="104">
        <v>162195</v>
      </c>
      <c r="J596" s="104">
        <v>1007483</v>
      </c>
      <c r="K596" s="36"/>
      <c r="L596" s="221" t="s">
        <v>2340</v>
      </c>
    </row>
    <row r="597" spans="1:12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10"/>
        <v>637905</v>
      </c>
      <c r="G597" s="104">
        <v>30000</v>
      </c>
      <c r="H597" s="104">
        <v>430484</v>
      </c>
      <c r="I597" s="104">
        <v>102002</v>
      </c>
      <c r="J597" s="104">
        <v>75419</v>
      </c>
      <c r="K597" s="36"/>
      <c r="L597" s="221" t="s">
        <v>2344</v>
      </c>
    </row>
    <row r="598" spans="1:12" ht="1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10"/>
        <v>22670743</v>
      </c>
      <c r="G598" s="104">
        <v>0</v>
      </c>
      <c r="H598" s="104">
        <v>0</v>
      </c>
      <c r="I598" s="104">
        <v>10234972</v>
      </c>
      <c r="J598" s="104">
        <v>12435771</v>
      </c>
      <c r="K598" s="36"/>
      <c r="L598" s="221" t="s">
        <v>2344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2019-09-25T15:13:04Z</dcterms:modified>
  <cp:category/>
  <cp:version/>
  <cp:contentType/>
  <cp:contentStatus/>
</cp:coreProperties>
</file>